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3"/>
  </bookViews>
  <sheets>
    <sheet name="allseq+fulltaxonomy" sheetId="1" r:id="rId1"/>
    <sheet name="chosen taxons seq" sheetId="3" r:id="rId2"/>
    <sheet name="table" sheetId="5" r:id="rId3"/>
    <sheet name="Лист3" sheetId="7" r:id="rId4"/>
  </sheets>
  <externalReferences>
    <externalReference r:id="rId5"/>
  </externalReferences>
  <calcPr calcId="145621"/>
  <pivotCaches>
    <pivotCache cacheId="0" r:id="rId6"/>
  </pivotCaches>
</workbook>
</file>

<file path=xl/calcChain.xml><?xml version="1.0" encoding="utf-8"?>
<calcChain xmlns="http://schemas.openxmlformats.org/spreadsheetml/2006/main">
  <c r="J692" i="3" l="1"/>
  <c r="Q7" i="5" l="1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417" i="5"/>
  <c r="Q418" i="5"/>
  <c r="Q419" i="5"/>
  <c r="Q420" i="5"/>
  <c r="Q421" i="5"/>
  <c r="Q422" i="5"/>
  <c r="Q423" i="5"/>
  <c r="Q424" i="5"/>
  <c r="Q425" i="5"/>
  <c r="Q426" i="5"/>
  <c r="Q427" i="5"/>
  <c r="Q428" i="5"/>
  <c r="Q429" i="5"/>
  <c r="Q430" i="5"/>
  <c r="Q431" i="5"/>
  <c r="Q432" i="5"/>
  <c r="Q433" i="5"/>
  <c r="Q434" i="5"/>
  <c r="Q435" i="5"/>
  <c r="Q436" i="5"/>
  <c r="Q437" i="5"/>
  <c r="Q438" i="5"/>
  <c r="Q439" i="5"/>
  <c r="Q440" i="5"/>
  <c r="Q441" i="5"/>
  <c r="Q442" i="5"/>
  <c r="Q443" i="5"/>
  <c r="Q444" i="5"/>
  <c r="Q445" i="5"/>
  <c r="Q446" i="5"/>
  <c r="Q447" i="5"/>
  <c r="Q448" i="5"/>
  <c r="Q449" i="5"/>
  <c r="Q450" i="5"/>
  <c r="Q451" i="5"/>
  <c r="Q452" i="5"/>
  <c r="Q453" i="5"/>
  <c r="Q454" i="5"/>
  <c r="Q455" i="5"/>
  <c r="Q456" i="5"/>
  <c r="Q457" i="5"/>
  <c r="Q458" i="5"/>
  <c r="Q459" i="5"/>
  <c r="Q460" i="5"/>
  <c r="Q461" i="5"/>
  <c r="Q462" i="5"/>
  <c r="Q463" i="5"/>
  <c r="Q464" i="5"/>
  <c r="Q465" i="5"/>
  <c r="Q466" i="5"/>
  <c r="Q467" i="5"/>
  <c r="Q468" i="5"/>
  <c r="Q469" i="5"/>
  <c r="Q470" i="5"/>
  <c r="Q471" i="5"/>
  <c r="Q472" i="5"/>
  <c r="Q473" i="5"/>
  <c r="Q474" i="5"/>
  <c r="Q475" i="5"/>
  <c r="Q476" i="5"/>
  <c r="Q477" i="5"/>
  <c r="Q478" i="5"/>
  <c r="Q479" i="5"/>
  <c r="Q480" i="5"/>
  <c r="Q481" i="5"/>
  <c r="Q482" i="5"/>
  <c r="Q483" i="5"/>
  <c r="Q484" i="5"/>
  <c r="Q485" i="5"/>
  <c r="Q486" i="5"/>
  <c r="Q487" i="5"/>
  <c r="Q488" i="5"/>
  <c r="Q489" i="5"/>
  <c r="Q490" i="5"/>
  <c r="Q491" i="5"/>
  <c r="Q492" i="5"/>
  <c r="Q493" i="5"/>
  <c r="Q494" i="5"/>
  <c r="Q495" i="5"/>
  <c r="Q496" i="5"/>
  <c r="Q497" i="5"/>
  <c r="Q498" i="5"/>
  <c r="Q499" i="5"/>
  <c r="Q500" i="5"/>
  <c r="Q501" i="5"/>
  <c r="Q502" i="5"/>
  <c r="Q503" i="5"/>
  <c r="Q504" i="5"/>
  <c r="Q505" i="5"/>
  <c r="Q506" i="5"/>
  <c r="Q507" i="5"/>
  <c r="Q508" i="5"/>
  <c r="Q509" i="5"/>
  <c r="Q510" i="5"/>
  <c r="Q511" i="5"/>
  <c r="Q512" i="5"/>
  <c r="Q513" i="5"/>
  <c r="Q514" i="5"/>
  <c r="Q515" i="5"/>
  <c r="Q516" i="5"/>
  <c r="Q517" i="5"/>
  <c r="Q518" i="5"/>
  <c r="Q519" i="5"/>
  <c r="Q520" i="5"/>
  <c r="Q521" i="5"/>
  <c r="Q522" i="5"/>
  <c r="Q523" i="5"/>
  <c r="Q524" i="5"/>
  <c r="Q525" i="5"/>
  <c r="Q526" i="5"/>
  <c r="Q527" i="5"/>
  <c r="Q528" i="5"/>
  <c r="Q529" i="5"/>
  <c r="Q530" i="5"/>
  <c r="Q531" i="5"/>
  <c r="Q532" i="5"/>
  <c r="Q533" i="5"/>
  <c r="Q534" i="5"/>
  <c r="Q535" i="5"/>
  <c r="Q536" i="5"/>
  <c r="Q537" i="5"/>
  <c r="Q538" i="5"/>
  <c r="Q539" i="5"/>
  <c r="Q540" i="5"/>
  <c r="Q541" i="5"/>
  <c r="Q542" i="5"/>
  <c r="Q543" i="5"/>
  <c r="Q544" i="5"/>
  <c r="Q545" i="5"/>
  <c r="Q546" i="5"/>
  <c r="Q547" i="5"/>
  <c r="Q548" i="5"/>
  <c r="Q549" i="5"/>
  <c r="Q550" i="5"/>
  <c r="Q551" i="5"/>
  <c r="Q552" i="5"/>
  <c r="Q553" i="5"/>
  <c r="Q554" i="5"/>
  <c r="Q555" i="5"/>
  <c r="Q556" i="5"/>
  <c r="Q557" i="5"/>
  <c r="Q558" i="5"/>
  <c r="Q559" i="5"/>
  <c r="Q560" i="5"/>
  <c r="Q561" i="5"/>
  <c r="Q562" i="5"/>
  <c r="Q563" i="5"/>
  <c r="Q564" i="5"/>
  <c r="Q565" i="5"/>
  <c r="Q566" i="5"/>
  <c r="Q567" i="5"/>
  <c r="Q568" i="5"/>
  <c r="Q569" i="5"/>
  <c r="Q570" i="5"/>
  <c r="Q571" i="5"/>
  <c r="Q572" i="5"/>
  <c r="Q573" i="5"/>
  <c r="Q574" i="5"/>
  <c r="Q575" i="5"/>
  <c r="Q576" i="5"/>
  <c r="Q577" i="5"/>
  <c r="Q578" i="5"/>
  <c r="Q579" i="5"/>
  <c r="Q580" i="5"/>
  <c r="Q581" i="5"/>
  <c r="Q582" i="5"/>
  <c r="Q583" i="5"/>
  <c r="Q584" i="5"/>
  <c r="Q585" i="5"/>
  <c r="Q586" i="5"/>
  <c r="Q587" i="5"/>
  <c r="Q588" i="5"/>
  <c r="Q589" i="5"/>
  <c r="Q590" i="5"/>
  <c r="Q591" i="5"/>
  <c r="Q592" i="5"/>
  <c r="Q593" i="5"/>
  <c r="Q594" i="5"/>
  <c r="Q595" i="5"/>
  <c r="Q596" i="5"/>
  <c r="Q597" i="5"/>
  <c r="Q598" i="5"/>
  <c r="Q599" i="5"/>
  <c r="Q600" i="5"/>
  <c r="Q601" i="5"/>
  <c r="Q602" i="5"/>
  <c r="Q603" i="5"/>
  <c r="Q604" i="5"/>
  <c r="Q605" i="5"/>
  <c r="Q606" i="5"/>
  <c r="Q607" i="5"/>
  <c r="Q608" i="5"/>
  <c r="Q609" i="5"/>
  <c r="Q610" i="5"/>
  <c r="Q611" i="5"/>
  <c r="Q612" i="5"/>
  <c r="Q613" i="5"/>
  <c r="Q614" i="5"/>
  <c r="Q615" i="5"/>
  <c r="Q616" i="5"/>
  <c r="Q617" i="5"/>
  <c r="Q618" i="5"/>
  <c r="Q619" i="5"/>
  <c r="Q620" i="5"/>
  <c r="Q621" i="5"/>
  <c r="Q622" i="5"/>
  <c r="Q623" i="5"/>
  <c r="Q624" i="5"/>
  <c r="Q625" i="5"/>
  <c r="Q626" i="5"/>
  <c r="Q627" i="5"/>
  <c r="Q628" i="5"/>
  <c r="Q629" i="5"/>
  <c r="Q630" i="5"/>
  <c r="Q631" i="5"/>
  <c r="Q632" i="5"/>
  <c r="Q633" i="5"/>
  <c r="Q634" i="5"/>
  <c r="Q635" i="5"/>
  <c r="Q636" i="5"/>
  <c r="Q637" i="5"/>
  <c r="Q638" i="5"/>
  <c r="Q639" i="5"/>
  <c r="Q640" i="5"/>
  <c r="Q641" i="5"/>
  <c r="Q642" i="5"/>
  <c r="Q643" i="5"/>
  <c r="Q644" i="5"/>
  <c r="Q645" i="5"/>
  <c r="Q646" i="5"/>
  <c r="Q647" i="5"/>
  <c r="Q648" i="5"/>
  <c r="Q649" i="5"/>
  <c r="Q650" i="5"/>
  <c r="Q651" i="5"/>
  <c r="Q652" i="5"/>
  <c r="Q653" i="5"/>
  <c r="Q654" i="5"/>
  <c r="Q655" i="5"/>
  <c r="Q656" i="5"/>
  <c r="Q657" i="5"/>
  <c r="Q658" i="5"/>
  <c r="Q659" i="5"/>
  <c r="Q660" i="5"/>
  <c r="Q661" i="5"/>
  <c r="Q662" i="5"/>
  <c r="Q663" i="5"/>
  <c r="Q664" i="5"/>
  <c r="Q665" i="5"/>
  <c r="Q666" i="5"/>
  <c r="Q667" i="5"/>
  <c r="Q668" i="5"/>
  <c r="Q669" i="5"/>
  <c r="Q670" i="5"/>
  <c r="Q671" i="5"/>
  <c r="Q672" i="5"/>
  <c r="Q673" i="5"/>
  <c r="Q674" i="5"/>
  <c r="Q675" i="5"/>
  <c r="Q676" i="5"/>
  <c r="Q677" i="5"/>
  <c r="Q678" i="5"/>
  <c r="Q679" i="5"/>
  <c r="Q680" i="5"/>
  <c r="Q681" i="5"/>
  <c r="Q682" i="5"/>
  <c r="Q683" i="5"/>
  <c r="Q684" i="5"/>
  <c r="Q685" i="5"/>
  <c r="Q686" i="5"/>
  <c r="Q687" i="5"/>
  <c r="Q688" i="5"/>
  <c r="Q689" i="5"/>
  <c r="Q690" i="5"/>
  <c r="Q691" i="5"/>
  <c r="Q692" i="5"/>
  <c r="Q693" i="5"/>
  <c r="Q694" i="5"/>
  <c r="Q695" i="5"/>
  <c r="Q696" i="5"/>
  <c r="Q697" i="5"/>
  <c r="Q698" i="5"/>
  <c r="Q699" i="5"/>
  <c r="Q700" i="5"/>
  <c r="Q701" i="5"/>
  <c r="Q702" i="5"/>
  <c r="Q703" i="5"/>
  <c r="Q704" i="5"/>
  <c r="Q705" i="5"/>
  <c r="Q706" i="5"/>
  <c r="Q707" i="5"/>
  <c r="Q708" i="5"/>
  <c r="Q709" i="5"/>
  <c r="Q710" i="5"/>
  <c r="Q711" i="5"/>
  <c r="Q712" i="5"/>
  <c r="Q713" i="5"/>
  <c r="Q714" i="5"/>
  <c r="Q715" i="5"/>
  <c r="Q716" i="5"/>
  <c r="Q717" i="5"/>
  <c r="Q718" i="5"/>
  <c r="Q719" i="5"/>
  <c r="Q720" i="5"/>
  <c r="Q721" i="5"/>
  <c r="Q722" i="5"/>
  <c r="Q723" i="5"/>
  <c r="Q724" i="5"/>
  <c r="Q725" i="5"/>
  <c r="Q726" i="5"/>
  <c r="Q727" i="5"/>
  <c r="Q728" i="5"/>
  <c r="Q729" i="5"/>
  <c r="Q730" i="5"/>
  <c r="Q731" i="5"/>
  <c r="Q732" i="5"/>
  <c r="Q733" i="5"/>
  <c r="Q734" i="5"/>
  <c r="Q735" i="5"/>
  <c r="Q736" i="5"/>
  <c r="Q737" i="5"/>
  <c r="Q738" i="5"/>
  <c r="Q739" i="5"/>
  <c r="Q740" i="5"/>
  <c r="Q741" i="5"/>
  <c r="Q742" i="5"/>
  <c r="Q743" i="5"/>
  <c r="Q744" i="5"/>
  <c r="Q745" i="5"/>
  <c r="Q746" i="5"/>
  <c r="Q747" i="5"/>
  <c r="Q748" i="5"/>
  <c r="Q749" i="5"/>
  <c r="Q750" i="5"/>
  <c r="Q751" i="5"/>
  <c r="Q752" i="5"/>
  <c r="Q753" i="5"/>
  <c r="Q754" i="5"/>
  <c r="Q755" i="5"/>
  <c r="Q756" i="5"/>
  <c r="Q757" i="5"/>
  <c r="Q758" i="5"/>
  <c r="Q759" i="5"/>
  <c r="Q760" i="5"/>
  <c r="Q761" i="5"/>
  <c r="Q762" i="5"/>
  <c r="Q763" i="5"/>
  <c r="Q764" i="5"/>
  <c r="Q765" i="5"/>
  <c r="Q766" i="5"/>
  <c r="Q767" i="5"/>
  <c r="Q768" i="5"/>
  <c r="Q769" i="5"/>
  <c r="Q770" i="5"/>
  <c r="Q771" i="5"/>
  <c r="Q772" i="5"/>
  <c r="Q773" i="5"/>
  <c r="Q774" i="5"/>
  <c r="Q775" i="5"/>
  <c r="Q776" i="5"/>
  <c r="Q777" i="5"/>
  <c r="Q778" i="5"/>
  <c r="Q779" i="5"/>
  <c r="Q780" i="5"/>
  <c r="Q781" i="5"/>
  <c r="Q782" i="5"/>
  <c r="Q783" i="5"/>
  <c r="Q784" i="5"/>
  <c r="Q785" i="5"/>
  <c r="Q786" i="5"/>
  <c r="Q787" i="5"/>
  <c r="Q788" i="5"/>
  <c r="Q789" i="5"/>
  <c r="Q790" i="5"/>
  <c r="Q791" i="5"/>
  <c r="Q792" i="5"/>
  <c r="Q793" i="5"/>
  <c r="Q794" i="5"/>
  <c r="Q795" i="5"/>
  <c r="Q796" i="5"/>
  <c r="Q797" i="5"/>
  <c r="Q798" i="5"/>
  <c r="Q799" i="5"/>
  <c r="Q800" i="5"/>
  <c r="Q801" i="5"/>
  <c r="Q802" i="5"/>
  <c r="Q803" i="5"/>
  <c r="Q804" i="5"/>
  <c r="Q805" i="5"/>
  <c r="Q806" i="5"/>
  <c r="Q807" i="5"/>
  <c r="Q808" i="5"/>
  <c r="Q809" i="5"/>
  <c r="Q810" i="5"/>
  <c r="Q811" i="5"/>
  <c r="Q812" i="5"/>
  <c r="Q813" i="5"/>
  <c r="Q814" i="5"/>
  <c r="Q815" i="5"/>
  <c r="Q816" i="5"/>
  <c r="Q817" i="5"/>
  <c r="Q818" i="5"/>
  <c r="Q819" i="5"/>
  <c r="Q820" i="5"/>
  <c r="Q821" i="5"/>
  <c r="Q822" i="5"/>
  <c r="Q823" i="5"/>
  <c r="Q824" i="5"/>
  <c r="Q825" i="5"/>
  <c r="Q826" i="5"/>
  <c r="Q827" i="5"/>
  <c r="Q828" i="5"/>
  <c r="Q829" i="5"/>
  <c r="Q830" i="5"/>
  <c r="Q831" i="5"/>
  <c r="Q832" i="5"/>
  <c r="Q833" i="5"/>
  <c r="Q834" i="5"/>
  <c r="Q835" i="5"/>
  <c r="Q836" i="5"/>
  <c r="Q837" i="5"/>
  <c r="Q838" i="5"/>
  <c r="Q839" i="5"/>
  <c r="Q840" i="5"/>
  <c r="Q841" i="5"/>
  <c r="Q842" i="5"/>
  <c r="Q843" i="5"/>
  <c r="Q844" i="5"/>
  <c r="Q845" i="5"/>
  <c r="Q846" i="5"/>
  <c r="Q847" i="5"/>
  <c r="Q848" i="5"/>
  <c r="Q849" i="5"/>
  <c r="Q850" i="5"/>
  <c r="Q851" i="5"/>
  <c r="Q852" i="5"/>
  <c r="Q853" i="5"/>
  <c r="Q854" i="5"/>
  <c r="Q855" i="5"/>
  <c r="Q856" i="5"/>
  <c r="Q857" i="5"/>
  <c r="Q858" i="5"/>
  <c r="Q859" i="5"/>
  <c r="Q860" i="5"/>
  <c r="Q861" i="5"/>
  <c r="Q862" i="5"/>
  <c r="Q863" i="5"/>
  <c r="Q864" i="5"/>
  <c r="Q865" i="5"/>
  <c r="Q866" i="5"/>
  <c r="Q867" i="5"/>
  <c r="Q868" i="5"/>
  <c r="Q869" i="5"/>
  <c r="Q870" i="5"/>
  <c r="Q871" i="5"/>
  <c r="Q872" i="5"/>
  <c r="Q873" i="5"/>
  <c r="Q874" i="5"/>
  <c r="Q875" i="5"/>
  <c r="Q876" i="5"/>
  <c r="Q877" i="5"/>
  <c r="Q878" i="5"/>
  <c r="Q879" i="5"/>
  <c r="Q880" i="5"/>
  <c r="Q881" i="5"/>
  <c r="Q882" i="5"/>
  <c r="Q883" i="5"/>
  <c r="Q884" i="5"/>
  <c r="Q885" i="5"/>
  <c r="Q886" i="5"/>
  <c r="Q887" i="5"/>
  <c r="Q888" i="5"/>
  <c r="Q889" i="5"/>
  <c r="Q890" i="5"/>
  <c r="Q891" i="5"/>
  <c r="Q892" i="5"/>
  <c r="Q893" i="5"/>
  <c r="Q894" i="5"/>
  <c r="Q895" i="5"/>
  <c r="Q896" i="5"/>
  <c r="Q897" i="5"/>
  <c r="Q898" i="5"/>
  <c r="Q899" i="5"/>
  <c r="Q900" i="5"/>
  <c r="Q901" i="5"/>
  <c r="Q902" i="5"/>
  <c r="Q903" i="5"/>
  <c r="Q904" i="5"/>
  <c r="Q905" i="5"/>
  <c r="Q906" i="5"/>
  <c r="Q907" i="5"/>
  <c r="Q908" i="5"/>
  <c r="Q909" i="5"/>
  <c r="Q910" i="5"/>
  <c r="Q911" i="5"/>
  <c r="Q912" i="5"/>
  <c r="Q913" i="5"/>
  <c r="Q914" i="5"/>
  <c r="Q915" i="5"/>
  <c r="Q916" i="5"/>
  <c r="Q917" i="5"/>
  <c r="Q918" i="5"/>
  <c r="Q919" i="5"/>
  <c r="Q920" i="5"/>
  <c r="Q921" i="5"/>
  <c r="Q922" i="5"/>
  <c r="Q923" i="5"/>
  <c r="Q924" i="5"/>
  <c r="Q925" i="5"/>
  <c r="Q926" i="5"/>
  <c r="Q927" i="5"/>
  <c r="Q928" i="5"/>
  <c r="Q929" i="5"/>
  <c r="Q930" i="5"/>
  <c r="Q931" i="5"/>
  <c r="Q932" i="5"/>
  <c r="Q933" i="5"/>
  <c r="Q934" i="5"/>
  <c r="Q935" i="5"/>
  <c r="Q936" i="5"/>
  <c r="Q937" i="5"/>
  <c r="Q938" i="5"/>
  <c r="Q939" i="5"/>
  <c r="Q940" i="5"/>
  <c r="Q941" i="5"/>
  <c r="Q942" i="5"/>
  <c r="Q943" i="5"/>
  <c r="Q944" i="5"/>
  <c r="Q945" i="5"/>
  <c r="Q946" i="5"/>
  <c r="Q947" i="5"/>
  <c r="Q948" i="5"/>
  <c r="Q949" i="5"/>
  <c r="Q950" i="5"/>
  <c r="Q951" i="5"/>
  <c r="Q952" i="5"/>
  <c r="Q953" i="5"/>
  <c r="Q954" i="5"/>
  <c r="Q955" i="5"/>
  <c r="Q956" i="5"/>
  <c r="Q957" i="5"/>
  <c r="Q958" i="5"/>
  <c r="Q959" i="5"/>
  <c r="Q960" i="5"/>
  <c r="Q961" i="5"/>
  <c r="Q962" i="5"/>
  <c r="Q963" i="5"/>
  <c r="Q964" i="5"/>
  <c r="Q965" i="5"/>
  <c r="Q966" i="5"/>
  <c r="Q967" i="5"/>
  <c r="Q968" i="5"/>
  <c r="Q969" i="5"/>
  <c r="Q970" i="5"/>
  <c r="Q971" i="5"/>
  <c r="Q972" i="5"/>
  <c r="Q973" i="5"/>
  <c r="Q974" i="5"/>
  <c r="Q975" i="5"/>
  <c r="Q976" i="5"/>
  <c r="Q977" i="5"/>
  <c r="Q978" i="5"/>
  <c r="Q979" i="5"/>
  <c r="Q980" i="5"/>
  <c r="Q981" i="5"/>
  <c r="Q982" i="5"/>
  <c r="Q983" i="5"/>
  <c r="Q984" i="5"/>
  <c r="Q985" i="5"/>
  <c r="Q986" i="5"/>
  <c r="Q987" i="5"/>
  <c r="Q988" i="5"/>
  <c r="Q989" i="5"/>
  <c r="Q990" i="5"/>
  <c r="Q991" i="5"/>
  <c r="Q992" i="5"/>
  <c r="Q993" i="5"/>
  <c r="Q994" i="5"/>
  <c r="Q995" i="5"/>
  <c r="Q996" i="5"/>
  <c r="Q997" i="5"/>
  <c r="Q998" i="5"/>
  <c r="Q999" i="5"/>
  <c r="Q1000" i="5"/>
  <c r="Q1001" i="5"/>
  <c r="Q1002" i="5"/>
  <c r="Q1003" i="5"/>
  <c r="Q1004" i="5"/>
  <c r="Q1005" i="5"/>
  <c r="Q1006" i="5"/>
  <c r="Q1007" i="5"/>
  <c r="Q1008" i="5"/>
  <c r="Q1009" i="5"/>
  <c r="Q1010" i="5"/>
  <c r="Q1011" i="5"/>
  <c r="Q1012" i="5"/>
  <c r="Q1013" i="5"/>
  <c r="Q1014" i="5"/>
  <c r="Q1015" i="5"/>
  <c r="Q1016" i="5"/>
  <c r="Q1017" i="5"/>
  <c r="Q1018" i="5"/>
  <c r="Q1019" i="5"/>
  <c r="Q1020" i="5"/>
  <c r="Q1021" i="5"/>
  <c r="Q1022" i="5"/>
  <c r="Q1023" i="5"/>
  <c r="Q1024" i="5"/>
  <c r="Q1025" i="5"/>
  <c r="Q1026" i="5"/>
  <c r="Q1027" i="5"/>
  <c r="Q1028" i="5"/>
  <c r="Q1029" i="5"/>
  <c r="Q1030" i="5"/>
  <c r="Q1031" i="5"/>
  <c r="Q1032" i="5"/>
  <c r="Q1033" i="5"/>
  <c r="Q1034" i="5"/>
  <c r="Q1035" i="5"/>
  <c r="Q1036" i="5"/>
  <c r="Q1037" i="5"/>
  <c r="Q1038" i="5"/>
  <c r="Q1039" i="5"/>
  <c r="Q1040" i="5"/>
  <c r="Q1041" i="5"/>
  <c r="Q1042" i="5"/>
  <c r="Q1043" i="5"/>
  <c r="Q1044" i="5"/>
  <c r="Q1045" i="5"/>
  <c r="Q1046" i="5"/>
  <c r="Q1047" i="5"/>
  <c r="Q1048" i="5"/>
  <c r="Q1049" i="5"/>
  <c r="Q1050" i="5"/>
  <c r="Q1051" i="5"/>
  <c r="Q1052" i="5"/>
  <c r="Q1053" i="5"/>
  <c r="Q1054" i="5"/>
  <c r="Q1055" i="5"/>
  <c r="Q1056" i="5"/>
  <c r="Q1057" i="5"/>
  <c r="Q1058" i="5"/>
  <c r="Q1059" i="5"/>
  <c r="Q1060" i="5"/>
  <c r="Q1061" i="5"/>
  <c r="Q1062" i="5"/>
  <c r="Q1063" i="5"/>
  <c r="Q1064" i="5"/>
  <c r="Q1065" i="5"/>
  <c r="Q1066" i="5"/>
  <c r="Q1067" i="5"/>
  <c r="Q1068" i="5"/>
  <c r="Q1069" i="5"/>
  <c r="Q1070" i="5"/>
  <c r="Q1071" i="5"/>
  <c r="Q1072" i="5"/>
  <c r="Q1073" i="5"/>
  <c r="Q1074" i="5"/>
  <c r="Q1075" i="5"/>
  <c r="Q1076" i="5"/>
  <c r="Q1077" i="5"/>
  <c r="Q1078" i="5"/>
  <c r="Q1079" i="5"/>
  <c r="Q1080" i="5"/>
  <c r="Q1081" i="5"/>
  <c r="Q1082" i="5"/>
  <c r="Q1083" i="5"/>
  <c r="Q1084" i="5"/>
  <c r="Q1085" i="5"/>
  <c r="Q1086" i="5"/>
  <c r="Q1087" i="5"/>
  <c r="Q1088" i="5"/>
  <c r="Q1089" i="5"/>
  <c r="Q1090" i="5"/>
  <c r="Q1091" i="5"/>
  <c r="Q1092" i="5"/>
  <c r="Q1093" i="5"/>
  <c r="Q1094" i="5"/>
  <c r="Q1095" i="5"/>
  <c r="Q1096" i="5"/>
  <c r="Q1097" i="5"/>
  <c r="Q1098" i="5"/>
  <c r="Q1099" i="5"/>
  <c r="Q1100" i="5"/>
  <c r="Q1101" i="5"/>
  <c r="Q1102" i="5"/>
  <c r="Q1103" i="5"/>
  <c r="Q1104" i="5"/>
  <c r="Q1105" i="5"/>
  <c r="Q1106" i="5"/>
  <c r="Q1107" i="5"/>
  <c r="Q1108" i="5"/>
  <c r="Q1109" i="5"/>
  <c r="Q1110" i="5"/>
  <c r="Q1111" i="5"/>
  <c r="Q1112" i="5"/>
  <c r="Q1113" i="5"/>
  <c r="Q1114" i="5"/>
  <c r="Q1115" i="5"/>
  <c r="Q1116" i="5"/>
  <c r="Q1117" i="5"/>
  <c r="Q1118" i="5"/>
  <c r="Q1119" i="5"/>
  <c r="Q1120" i="5"/>
  <c r="Q1121" i="5"/>
  <c r="Q1122" i="5"/>
  <c r="Q1123" i="5"/>
  <c r="Q1124" i="5"/>
  <c r="Q1125" i="5"/>
  <c r="Q1126" i="5"/>
  <c r="Q1127" i="5"/>
  <c r="Q1128" i="5"/>
  <c r="Q1129" i="5"/>
  <c r="Q1130" i="5"/>
  <c r="Q1131" i="5"/>
  <c r="Q1132" i="5"/>
  <c r="Q1133" i="5"/>
  <c r="Q1134" i="5"/>
  <c r="Q1135" i="5"/>
  <c r="Q1136" i="5"/>
  <c r="Q1137" i="5"/>
  <c r="Q1138" i="5"/>
  <c r="Q1139" i="5"/>
  <c r="Q1140" i="5"/>
  <c r="Q1141" i="5"/>
  <c r="Q1142" i="5"/>
  <c r="Q1143" i="5"/>
  <c r="Q1144" i="5"/>
  <c r="Q1145" i="5"/>
  <c r="Q1146" i="5"/>
  <c r="Q1147" i="5"/>
  <c r="Q1148" i="5"/>
  <c r="Q1149" i="5"/>
  <c r="Q1150" i="5"/>
  <c r="Q1151" i="5"/>
  <c r="Q1152" i="5"/>
  <c r="Q1153" i="5"/>
  <c r="Q1154" i="5"/>
  <c r="Q1155" i="5"/>
  <c r="Q1156" i="5"/>
  <c r="Q1157" i="5"/>
  <c r="Q1158" i="5"/>
  <c r="Q1159" i="5"/>
  <c r="Q1160" i="5"/>
  <c r="Q1161" i="5"/>
  <c r="Q1162" i="5"/>
  <c r="Q1163" i="5"/>
  <c r="Q1164" i="5"/>
  <c r="Q1165" i="5"/>
  <c r="Q1166" i="5"/>
  <c r="Q1167" i="5"/>
  <c r="Q1168" i="5"/>
  <c r="Q1169" i="5"/>
  <c r="Q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36" i="5"/>
  <c r="P437" i="5"/>
  <c r="P438" i="5"/>
  <c r="P439" i="5"/>
  <c r="P440" i="5"/>
  <c r="P441" i="5"/>
  <c r="P442" i="5"/>
  <c r="P443" i="5"/>
  <c r="P444" i="5"/>
  <c r="P445" i="5"/>
  <c r="P446" i="5"/>
  <c r="P447" i="5"/>
  <c r="P448" i="5"/>
  <c r="P449" i="5"/>
  <c r="P450" i="5"/>
  <c r="P451" i="5"/>
  <c r="P452" i="5"/>
  <c r="P453" i="5"/>
  <c r="P454" i="5"/>
  <c r="P455" i="5"/>
  <c r="P456" i="5"/>
  <c r="P457" i="5"/>
  <c r="P458" i="5"/>
  <c r="P459" i="5"/>
  <c r="P460" i="5"/>
  <c r="P461" i="5"/>
  <c r="P462" i="5"/>
  <c r="P463" i="5"/>
  <c r="P464" i="5"/>
  <c r="P465" i="5"/>
  <c r="P466" i="5"/>
  <c r="P467" i="5"/>
  <c r="P468" i="5"/>
  <c r="P469" i="5"/>
  <c r="P470" i="5"/>
  <c r="P471" i="5"/>
  <c r="P472" i="5"/>
  <c r="P473" i="5"/>
  <c r="P474" i="5"/>
  <c r="P475" i="5"/>
  <c r="P476" i="5"/>
  <c r="P477" i="5"/>
  <c r="P478" i="5"/>
  <c r="P479" i="5"/>
  <c r="P480" i="5"/>
  <c r="P481" i="5"/>
  <c r="P482" i="5"/>
  <c r="P483" i="5"/>
  <c r="P484" i="5"/>
  <c r="P485" i="5"/>
  <c r="P486" i="5"/>
  <c r="P487" i="5"/>
  <c r="P488" i="5"/>
  <c r="P489" i="5"/>
  <c r="P490" i="5"/>
  <c r="P491" i="5"/>
  <c r="P492" i="5"/>
  <c r="P493" i="5"/>
  <c r="P494" i="5"/>
  <c r="P495" i="5"/>
  <c r="P496" i="5"/>
  <c r="P497" i="5"/>
  <c r="P498" i="5"/>
  <c r="P499" i="5"/>
  <c r="P500" i="5"/>
  <c r="P501" i="5"/>
  <c r="P502" i="5"/>
  <c r="P503" i="5"/>
  <c r="P504" i="5"/>
  <c r="P505" i="5"/>
  <c r="P506" i="5"/>
  <c r="P507" i="5"/>
  <c r="P508" i="5"/>
  <c r="P509" i="5"/>
  <c r="P510" i="5"/>
  <c r="P511" i="5"/>
  <c r="P512" i="5"/>
  <c r="P513" i="5"/>
  <c r="P514" i="5"/>
  <c r="P515" i="5"/>
  <c r="P516" i="5"/>
  <c r="P517" i="5"/>
  <c r="P518" i="5"/>
  <c r="P519" i="5"/>
  <c r="P520" i="5"/>
  <c r="P521" i="5"/>
  <c r="P522" i="5"/>
  <c r="P523" i="5"/>
  <c r="P524" i="5"/>
  <c r="P525" i="5"/>
  <c r="P526" i="5"/>
  <c r="P527" i="5"/>
  <c r="P528" i="5"/>
  <c r="P529" i="5"/>
  <c r="P530" i="5"/>
  <c r="P531" i="5"/>
  <c r="P532" i="5"/>
  <c r="P533" i="5"/>
  <c r="P534" i="5"/>
  <c r="P535" i="5"/>
  <c r="P536" i="5"/>
  <c r="P537" i="5"/>
  <c r="P538" i="5"/>
  <c r="P539" i="5"/>
  <c r="P540" i="5"/>
  <c r="P541" i="5"/>
  <c r="P542" i="5"/>
  <c r="P543" i="5"/>
  <c r="P544" i="5"/>
  <c r="P545" i="5"/>
  <c r="P546" i="5"/>
  <c r="P547" i="5"/>
  <c r="P548" i="5"/>
  <c r="P549" i="5"/>
  <c r="P550" i="5"/>
  <c r="P551" i="5"/>
  <c r="P552" i="5"/>
  <c r="P553" i="5"/>
  <c r="P554" i="5"/>
  <c r="P555" i="5"/>
  <c r="P556" i="5"/>
  <c r="P557" i="5"/>
  <c r="P558" i="5"/>
  <c r="P559" i="5"/>
  <c r="P560" i="5"/>
  <c r="P561" i="5"/>
  <c r="P562" i="5"/>
  <c r="P563" i="5"/>
  <c r="P564" i="5"/>
  <c r="P565" i="5"/>
  <c r="P566" i="5"/>
  <c r="P567" i="5"/>
  <c r="P568" i="5"/>
  <c r="P569" i="5"/>
  <c r="P570" i="5"/>
  <c r="P571" i="5"/>
  <c r="P572" i="5"/>
  <c r="P573" i="5"/>
  <c r="P574" i="5"/>
  <c r="P575" i="5"/>
  <c r="P576" i="5"/>
  <c r="P577" i="5"/>
  <c r="P578" i="5"/>
  <c r="P579" i="5"/>
  <c r="P580" i="5"/>
  <c r="P581" i="5"/>
  <c r="P582" i="5"/>
  <c r="P583" i="5"/>
  <c r="P584" i="5"/>
  <c r="P585" i="5"/>
  <c r="P586" i="5"/>
  <c r="P587" i="5"/>
  <c r="P588" i="5"/>
  <c r="P589" i="5"/>
  <c r="P590" i="5"/>
  <c r="P591" i="5"/>
  <c r="P592" i="5"/>
  <c r="P593" i="5"/>
  <c r="P594" i="5"/>
  <c r="P595" i="5"/>
  <c r="P596" i="5"/>
  <c r="P597" i="5"/>
  <c r="P598" i="5"/>
  <c r="P599" i="5"/>
  <c r="P600" i="5"/>
  <c r="P601" i="5"/>
  <c r="P602" i="5"/>
  <c r="P603" i="5"/>
  <c r="P604" i="5"/>
  <c r="P605" i="5"/>
  <c r="P606" i="5"/>
  <c r="P607" i="5"/>
  <c r="P608" i="5"/>
  <c r="P609" i="5"/>
  <c r="P610" i="5"/>
  <c r="P611" i="5"/>
  <c r="P612" i="5"/>
  <c r="P613" i="5"/>
  <c r="P614" i="5"/>
  <c r="P615" i="5"/>
  <c r="P616" i="5"/>
  <c r="P617" i="5"/>
  <c r="P618" i="5"/>
  <c r="P619" i="5"/>
  <c r="P620" i="5"/>
  <c r="P621" i="5"/>
  <c r="P622" i="5"/>
  <c r="P623" i="5"/>
  <c r="P624" i="5"/>
  <c r="P625" i="5"/>
  <c r="P626" i="5"/>
  <c r="P627" i="5"/>
  <c r="P628" i="5"/>
  <c r="P629" i="5"/>
  <c r="P630" i="5"/>
  <c r="P631" i="5"/>
  <c r="P632" i="5"/>
  <c r="P633" i="5"/>
  <c r="P634" i="5"/>
  <c r="P635" i="5"/>
  <c r="P636" i="5"/>
  <c r="P637" i="5"/>
  <c r="P638" i="5"/>
  <c r="P639" i="5"/>
  <c r="P640" i="5"/>
  <c r="P641" i="5"/>
  <c r="P642" i="5"/>
  <c r="P643" i="5"/>
  <c r="P644" i="5"/>
  <c r="P645" i="5"/>
  <c r="P646" i="5"/>
  <c r="P647" i="5"/>
  <c r="P648" i="5"/>
  <c r="P649" i="5"/>
  <c r="P650" i="5"/>
  <c r="P651" i="5"/>
  <c r="P652" i="5"/>
  <c r="P653" i="5"/>
  <c r="P654" i="5"/>
  <c r="P655" i="5"/>
  <c r="P656" i="5"/>
  <c r="P657" i="5"/>
  <c r="P658" i="5"/>
  <c r="P659" i="5"/>
  <c r="P660" i="5"/>
  <c r="P661" i="5"/>
  <c r="P662" i="5"/>
  <c r="P663" i="5"/>
  <c r="P664" i="5"/>
  <c r="P665" i="5"/>
  <c r="P666" i="5"/>
  <c r="P667" i="5"/>
  <c r="P668" i="5"/>
  <c r="P669" i="5"/>
  <c r="P670" i="5"/>
  <c r="P671" i="5"/>
  <c r="P672" i="5"/>
  <c r="P673" i="5"/>
  <c r="P674" i="5"/>
  <c r="P675" i="5"/>
  <c r="P676" i="5"/>
  <c r="P677" i="5"/>
  <c r="P678" i="5"/>
  <c r="P679" i="5"/>
  <c r="P680" i="5"/>
  <c r="P681" i="5"/>
  <c r="P682" i="5"/>
  <c r="P683" i="5"/>
  <c r="P684" i="5"/>
  <c r="P685" i="5"/>
  <c r="P686" i="5"/>
  <c r="P687" i="5"/>
  <c r="P688" i="5"/>
  <c r="P689" i="5"/>
  <c r="P690" i="5"/>
  <c r="P691" i="5"/>
  <c r="P692" i="5"/>
  <c r="P693" i="5"/>
  <c r="P694" i="5"/>
  <c r="P695" i="5"/>
  <c r="P696" i="5"/>
  <c r="P697" i="5"/>
  <c r="P698" i="5"/>
  <c r="P699" i="5"/>
  <c r="P700" i="5"/>
  <c r="P701" i="5"/>
  <c r="P702" i="5"/>
  <c r="P703" i="5"/>
  <c r="P704" i="5"/>
  <c r="P705" i="5"/>
  <c r="P706" i="5"/>
  <c r="P707" i="5"/>
  <c r="P708" i="5"/>
  <c r="P709" i="5"/>
  <c r="P710" i="5"/>
  <c r="P711" i="5"/>
  <c r="P712" i="5"/>
  <c r="P713" i="5"/>
  <c r="P714" i="5"/>
  <c r="P715" i="5"/>
  <c r="P716" i="5"/>
  <c r="P717" i="5"/>
  <c r="P718" i="5"/>
  <c r="P719" i="5"/>
  <c r="P720" i="5"/>
  <c r="P721" i="5"/>
  <c r="P722" i="5"/>
  <c r="P723" i="5"/>
  <c r="P724" i="5"/>
  <c r="P725" i="5"/>
  <c r="P726" i="5"/>
  <c r="P727" i="5"/>
  <c r="P728" i="5"/>
  <c r="P729" i="5"/>
  <c r="P730" i="5"/>
  <c r="P731" i="5"/>
  <c r="P732" i="5"/>
  <c r="P733" i="5"/>
  <c r="P734" i="5"/>
  <c r="P735" i="5"/>
  <c r="P736" i="5"/>
  <c r="P737" i="5"/>
  <c r="P738" i="5"/>
  <c r="P739" i="5"/>
  <c r="P740" i="5"/>
  <c r="P741" i="5"/>
  <c r="P742" i="5"/>
  <c r="P743" i="5"/>
  <c r="P744" i="5"/>
  <c r="P745" i="5"/>
  <c r="P746" i="5"/>
  <c r="P747" i="5"/>
  <c r="P748" i="5"/>
  <c r="P749" i="5"/>
  <c r="P750" i="5"/>
  <c r="P751" i="5"/>
  <c r="P752" i="5"/>
  <c r="P753" i="5"/>
  <c r="P754" i="5"/>
  <c r="P755" i="5"/>
  <c r="P756" i="5"/>
  <c r="P757" i="5"/>
  <c r="P758" i="5"/>
  <c r="P759" i="5"/>
  <c r="P760" i="5"/>
  <c r="P761" i="5"/>
  <c r="P762" i="5"/>
  <c r="P763" i="5"/>
  <c r="P764" i="5"/>
  <c r="P765" i="5"/>
  <c r="P766" i="5"/>
  <c r="P767" i="5"/>
  <c r="P768" i="5"/>
  <c r="P769" i="5"/>
  <c r="P770" i="5"/>
  <c r="P771" i="5"/>
  <c r="P772" i="5"/>
  <c r="P773" i="5"/>
  <c r="P774" i="5"/>
  <c r="P775" i="5"/>
  <c r="P776" i="5"/>
  <c r="P777" i="5"/>
  <c r="P778" i="5"/>
  <c r="P779" i="5"/>
  <c r="P780" i="5"/>
  <c r="P781" i="5"/>
  <c r="P782" i="5"/>
  <c r="P783" i="5"/>
  <c r="P784" i="5"/>
  <c r="P785" i="5"/>
  <c r="P786" i="5"/>
  <c r="P787" i="5"/>
  <c r="P788" i="5"/>
  <c r="P789" i="5"/>
  <c r="P790" i="5"/>
  <c r="P791" i="5"/>
  <c r="P792" i="5"/>
  <c r="P793" i="5"/>
  <c r="P794" i="5"/>
  <c r="P795" i="5"/>
  <c r="P796" i="5"/>
  <c r="P797" i="5"/>
  <c r="P798" i="5"/>
  <c r="P799" i="5"/>
  <c r="P800" i="5"/>
  <c r="P801" i="5"/>
  <c r="P802" i="5"/>
  <c r="P803" i="5"/>
  <c r="P804" i="5"/>
  <c r="P805" i="5"/>
  <c r="P806" i="5"/>
  <c r="P807" i="5"/>
  <c r="P808" i="5"/>
  <c r="P809" i="5"/>
  <c r="P810" i="5"/>
  <c r="P811" i="5"/>
  <c r="P812" i="5"/>
  <c r="P813" i="5"/>
  <c r="P814" i="5"/>
  <c r="P815" i="5"/>
  <c r="P816" i="5"/>
  <c r="P817" i="5"/>
  <c r="P818" i="5"/>
  <c r="P819" i="5"/>
  <c r="P820" i="5"/>
  <c r="P821" i="5"/>
  <c r="P822" i="5"/>
  <c r="P823" i="5"/>
  <c r="P824" i="5"/>
  <c r="P825" i="5"/>
  <c r="P826" i="5"/>
  <c r="P827" i="5"/>
  <c r="P828" i="5"/>
  <c r="P829" i="5"/>
  <c r="P830" i="5"/>
  <c r="P831" i="5"/>
  <c r="P832" i="5"/>
  <c r="P833" i="5"/>
  <c r="P834" i="5"/>
  <c r="P835" i="5"/>
  <c r="P836" i="5"/>
  <c r="P837" i="5"/>
  <c r="P838" i="5"/>
  <c r="P839" i="5"/>
  <c r="P840" i="5"/>
  <c r="P841" i="5"/>
  <c r="P842" i="5"/>
  <c r="P843" i="5"/>
  <c r="P844" i="5"/>
  <c r="P845" i="5"/>
  <c r="P846" i="5"/>
  <c r="P847" i="5"/>
  <c r="P848" i="5"/>
  <c r="P849" i="5"/>
  <c r="P850" i="5"/>
  <c r="P851" i="5"/>
  <c r="P852" i="5"/>
  <c r="P853" i="5"/>
  <c r="P854" i="5"/>
  <c r="P855" i="5"/>
  <c r="P856" i="5"/>
  <c r="P857" i="5"/>
  <c r="P858" i="5"/>
  <c r="P859" i="5"/>
  <c r="P860" i="5"/>
  <c r="P861" i="5"/>
  <c r="P862" i="5"/>
  <c r="P863" i="5"/>
  <c r="P864" i="5"/>
  <c r="P865" i="5"/>
  <c r="P866" i="5"/>
  <c r="P867" i="5"/>
  <c r="P868" i="5"/>
  <c r="P869" i="5"/>
  <c r="P870" i="5"/>
  <c r="P871" i="5"/>
  <c r="P872" i="5"/>
  <c r="P873" i="5"/>
  <c r="P874" i="5"/>
  <c r="P875" i="5"/>
  <c r="P876" i="5"/>
  <c r="P877" i="5"/>
  <c r="P878" i="5"/>
  <c r="P879" i="5"/>
  <c r="P880" i="5"/>
  <c r="P881" i="5"/>
  <c r="P882" i="5"/>
  <c r="P883" i="5"/>
  <c r="P884" i="5"/>
  <c r="P885" i="5"/>
  <c r="P886" i="5"/>
  <c r="P887" i="5"/>
  <c r="P888" i="5"/>
  <c r="P889" i="5"/>
  <c r="P890" i="5"/>
  <c r="P891" i="5"/>
  <c r="P892" i="5"/>
  <c r="P893" i="5"/>
  <c r="P894" i="5"/>
  <c r="P895" i="5"/>
  <c r="P896" i="5"/>
  <c r="P897" i="5"/>
  <c r="P898" i="5"/>
  <c r="P899" i="5"/>
  <c r="P900" i="5"/>
  <c r="P901" i="5"/>
  <c r="P902" i="5"/>
  <c r="P903" i="5"/>
  <c r="P904" i="5"/>
  <c r="P905" i="5"/>
  <c r="P906" i="5"/>
  <c r="P907" i="5"/>
  <c r="P908" i="5"/>
  <c r="P909" i="5"/>
  <c r="P910" i="5"/>
  <c r="P911" i="5"/>
  <c r="P912" i="5"/>
  <c r="P913" i="5"/>
  <c r="P914" i="5"/>
  <c r="P915" i="5"/>
  <c r="P916" i="5"/>
  <c r="P917" i="5"/>
  <c r="P918" i="5"/>
  <c r="P919" i="5"/>
  <c r="P920" i="5"/>
  <c r="P921" i="5"/>
  <c r="P922" i="5"/>
  <c r="P923" i="5"/>
  <c r="P924" i="5"/>
  <c r="P925" i="5"/>
  <c r="P926" i="5"/>
  <c r="P927" i="5"/>
  <c r="P928" i="5"/>
  <c r="P929" i="5"/>
  <c r="P930" i="5"/>
  <c r="P931" i="5"/>
  <c r="P932" i="5"/>
  <c r="P933" i="5"/>
  <c r="P934" i="5"/>
  <c r="P935" i="5"/>
  <c r="P936" i="5"/>
  <c r="P937" i="5"/>
  <c r="P938" i="5"/>
  <c r="P939" i="5"/>
  <c r="P940" i="5"/>
  <c r="P941" i="5"/>
  <c r="P942" i="5"/>
  <c r="P943" i="5"/>
  <c r="P944" i="5"/>
  <c r="P945" i="5"/>
  <c r="P946" i="5"/>
  <c r="P947" i="5"/>
  <c r="P948" i="5"/>
  <c r="P949" i="5"/>
  <c r="P950" i="5"/>
  <c r="P951" i="5"/>
  <c r="P952" i="5"/>
  <c r="P953" i="5"/>
  <c r="P954" i="5"/>
  <c r="P955" i="5"/>
  <c r="P956" i="5"/>
  <c r="P957" i="5"/>
  <c r="P958" i="5"/>
  <c r="P959" i="5"/>
  <c r="P960" i="5"/>
  <c r="P961" i="5"/>
  <c r="P962" i="5"/>
  <c r="P963" i="5"/>
  <c r="P964" i="5"/>
  <c r="P965" i="5"/>
  <c r="P966" i="5"/>
  <c r="P967" i="5"/>
  <c r="P968" i="5"/>
  <c r="P969" i="5"/>
  <c r="P970" i="5"/>
  <c r="P971" i="5"/>
  <c r="P972" i="5"/>
  <c r="P973" i="5"/>
  <c r="P974" i="5"/>
  <c r="P975" i="5"/>
  <c r="P976" i="5"/>
  <c r="P977" i="5"/>
  <c r="P978" i="5"/>
  <c r="P979" i="5"/>
  <c r="P980" i="5"/>
  <c r="P981" i="5"/>
  <c r="P982" i="5"/>
  <c r="P983" i="5"/>
  <c r="P984" i="5"/>
  <c r="P985" i="5"/>
  <c r="P986" i="5"/>
  <c r="P987" i="5"/>
  <c r="P988" i="5"/>
  <c r="P989" i="5"/>
  <c r="P990" i="5"/>
  <c r="P991" i="5"/>
  <c r="P992" i="5"/>
  <c r="P993" i="5"/>
  <c r="P994" i="5"/>
  <c r="P995" i="5"/>
  <c r="P996" i="5"/>
  <c r="P997" i="5"/>
  <c r="P998" i="5"/>
  <c r="P999" i="5"/>
  <c r="P1000" i="5"/>
  <c r="P1001" i="5"/>
  <c r="P1002" i="5"/>
  <c r="P1003" i="5"/>
  <c r="P1004" i="5"/>
  <c r="P1005" i="5"/>
  <c r="P1006" i="5"/>
  <c r="P1007" i="5"/>
  <c r="P1008" i="5"/>
  <c r="P1009" i="5"/>
  <c r="P1010" i="5"/>
  <c r="P1011" i="5"/>
  <c r="P1012" i="5"/>
  <c r="P1013" i="5"/>
  <c r="P1014" i="5"/>
  <c r="P1015" i="5"/>
  <c r="P1016" i="5"/>
  <c r="P1017" i="5"/>
  <c r="P1018" i="5"/>
  <c r="P1019" i="5"/>
  <c r="P1020" i="5"/>
  <c r="P1021" i="5"/>
  <c r="P1022" i="5"/>
  <c r="P1023" i="5"/>
  <c r="P1024" i="5"/>
  <c r="P1025" i="5"/>
  <c r="P1026" i="5"/>
  <c r="P1027" i="5"/>
  <c r="P1028" i="5"/>
  <c r="P1029" i="5"/>
  <c r="P1030" i="5"/>
  <c r="P1031" i="5"/>
  <c r="P1032" i="5"/>
  <c r="P1033" i="5"/>
  <c r="P1034" i="5"/>
  <c r="P1035" i="5"/>
  <c r="P1036" i="5"/>
  <c r="P1037" i="5"/>
  <c r="P1038" i="5"/>
  <c r="P1039" i="5"/>
  <c r="P1040" i="5"/>
  <c r="P1041" i="5"/>
  <c r="P1042" i="5"/>
  <c r="P1043" i="5"/>
  <c r="P1044" i="5"/>
  <c r="P1045" i="5"/>
  <c r="P1046" i="5"/>
  <c r="P1047" i="5"/>
  <c r="P1048" i="5"/>
  <c r="P1049" i="5"/>
  <c r="P1050" i="5"/>
  <c r="P1051" i="5"/>
  <c r="P1052" i="5"/>
  <c r="P1053" i="5"/>
  <c r="P1054" i="5"/>
  <c r="P1055" i="5"/>
  <c r="P1056" i="5"/>
  <c r="P1057" i="5"/>
  <c r="P1058" i="5"/>
  <c r="P1059" i="5"/>
  <c r="P1060" i="5"/>
  <c r="P1061" i="5"/>
  <c r="P1062" i="5"/>
  <c r="P1063" i="5"/>
  <c r="P1064" i="5"/>
  <c r="P1065" i="5"/>
  <c r="P1066" i="5"/>
  <c r="P1067" i="5"/>
  <c r="P1068" i="5"/>
  <c r="P1069" i="5"/>
  <c r="P1070" i="5"/>
  <c r="P1071" i="5"/>
  <c r="P1072" i="5"/>
  <c r="P1073" i="5"/>
  <c r="P1074" i="5"/>
  <c r="P1075" i="5"/>
  <c r="P1076" i="5"/>
  <c r="P1077" i="5"/>
  <c r="P1078" i="5"/>
  <c r="P1079" i="5"/>
  <c r="P1080" i="5"/>
  <c r="P1081" i="5"/>
  <c r="P1082" i="5"/>
  <c r="P1083" i="5"/>
  <c r="P1084" i="5"/>
  <c r="P1085" i="5"/>
  <c r="P1086" i="5"/>
  <c r="P1087" i="5"/>
  <c r="P1088" i="5"/>
  <c r="P1089" i="5"/>
  <c r="P1090" i="5"/>
  <c r="P1091" i="5"/>
  <c r="P1092" i="5"/>
  <c r="P1093" i="5"/>
  <c r="P1094" i="5"/>
  <c r="P1095" i="5"/>
  <c r="P1096" i="5"/>
  <c r="P1097" i="5"/>
  <c r="P1098" i="5"/>
  <c r="P1099" i="5"/>
  <c r="P1100" i="5"/>
  <c r="P1101" i="5"/>
  <c r="P1102" i="5"/>
  <c r="P1103" i="5"/>
  <c r="P1104" i="5"/>
  <c r="P1105" i="5"/>
  <c r="P1106" i="5"/>
  <c r="P1107" i="5"/>
  <c r="P1108" i="5"/>
  <c r="P1109" i="5"/>
  <c r="P1110" i="5"/>
  <c r="P1111" i="5"/>
  <c r="P1112" i="5"/>
  <c r="P1113" i="5"/>
  <c r="P1114" i="5"/>
  <c r="P1115" i="5"/>
  <c r="P1116" i="5"/>
  <c r="P1117" i="5"/>
  <c r="P1118" i="5"/>
  <c r="P1119" i="5"/>
  <c r="P1120" i="5"/>
  <c r="P1121" i="5"/>
  <c r="P1122" i="5"/>
  <c r="P1123" i="5"/>
  <c r="P1124" i="5"/>
  <c r="P1125" i="5"/>
  <c r="P1126" i="5"/>
  <c r="P1127" i="5"/>
  <c r="P1128" i="5"/>
  <c r="P1129" i="5"/>
  <c r="P1130" i="5"/>
  <c r="P1131" i="5"/>
  <c r="P1132" i="5"/>
  <c r="P1133" i="5"/>
  <c r="P1134" i="5"/>
  <c r="P1135" i="5"/>
  <c r="P1136" i="5"/>
  <c r="P1137" i="5"/>
  <c r="P1138" i="5"/>
  <c r="P1139" i="5"/>
  <c r="P1140" i="5"/>
  <c r="P1141" i="5"/>
  <c r="P1142" i="5"/>
  <c r="P1143" i="5"/>
  <c r="P1144" i="5"/>
  <c r="P1145" i="5"/>
  <c r="P1146" i="5"/>
  <c r="P1147" i="5"/>
  <c r="P1148" i="5"/>
  <c r="P1149" i="5"/>
  <c r="P1150" i="5"/>
  <c r="P1151" i="5"/>
  <c r="P1152" i="5"/>
  <c r="P1153" i="5"/>
  <c r="P1154" i="5"/>
  <c r="P1155" i="5"/>
  <c r="P1156" i="5"/>
  <c r="P1157" i="5"/>
  <c r="P1158" i="5"/>
  <c r="P1159" i="5"/>
  <c r="P1160" i="5"/>
  <c r="P1161" i="5"/>
  <c r="P1162" i="5"/>
  <c r="P1163" i="5"/>
  <c r="P1164" i="5"/>
  <c r="P1165" i="5"/>
  <c r="P1166" i="5"/>
  <c r="P1167" i="5"/>
  <c r="P1168" i="5"/>
  <c r="P1169" i="5"/>
  <c r="P6" i="5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J689" i="3"/>
  <c r="J688" i="3"/>
  <c r="J687" i="3"/>
  <c r="J686" i="3"/>
  <c r="J685" i="3"/>
  <c r="J684" i="3"/>
  <c r="J683" i="3"/>
  <c r="J682" i="3"/>
  <c r="J681" i="3"/>
  <c r="J122" i="3"/>
  <c r="J121" i="3"/>
  <c r="J120" i="3"/>
  <c r="J680" i="3"/>
  <c r="J679" i="3"/>
  <c r="J678" i="3"/>
  <c r="J677" i="3"/>
  <c r="J676" i="3"/>
  <c r="J675" i="3"/>
  <c r="J674" i="3"/>
  <c r="J119" i="3"/>
  <c r="J118" i="3"/>
  <c r="J117" i="3"/>
  <c r="J116" i="3"/>
  <c r="J673" i="3"/>
  <c r="J672" i="3"/>
  <c r="J115" i="3"/>
  <c r="J114" i="3"/>
  <c r="J671" i="3"/>
  <c r="J670" i="3"/>
  <c r="J669" i="3"/>
  <c r="J668" i="3"/>
  <c r="J667" i="3"/>
  <c r="J666" i="3"/>
  <c r="J665" i="3"/>
  <c r="J664" i="3"/>
  <c r="J663" i="3"/>
  <c r="J113" i="3"/>
  <c r="J112" i="3"/>
  <c r="J111" i="3"/>
  <c r="J110" i="3"/>
  <c r="J109" i="3"/>
  <c r="J108" i="3"/>
  <c r="J107" i="3"/>
  <c r="J662" i="3"/>
  <c r="J661" i="3"/>
  <c r="J106" i="3"/>
  <c r="J105" i="3"/>
  <c r="J660" i="3"/>
  <c r="J659" i="3"/>
  <c r="J658" i="3"/>
  <c r="J657" i="3"/>
  <c r="J104" i="3"/>
  <c r="J103" i="3"/>
  <c r="J102" i="3"/>
  <c r="J101" i="3"/>
  <c r="J656" i="3"/>
  <c r="J655" i="3"/>
  <c r="J100" i="3"/>
  <c r="J99" i="3"/>
  <c r="J98" i="3"/>
  <c r="J654" i="3"/>
  <c r="J653" i="3"/>
  <c r="J97" i="3"/>
  <c r="J96" i="3"/>
  <c r="J652" i="3"/>
  <c r="J95" i="3"/>
  <c r="J651" i="3"/>
  <c r="J650" i="3"/>
  <c r="J94" i="3"/>
  <c r="J93" i="3"/>
  <c r="J92" i="3"/>
  <c r="J91" i="3"/>
  <c r="J90" i="3"/>
  <c r="J89" i="3"/>
  <c r="J723" i="3"/>
  <c r="J722" i="3"/>
  <c r="J649" i="3"/>
  <c r="J88" i="3"/>
  <c r="J87" i="3"/>
  <c r="J648" i="3"/>
  <c r="J721" i="3"/>
  <c r="J647" i="3"/>
  <c r="J646" i="3"/>
  <c r="J645" i="3"/>
  <c r="J644" i="3"/>
  <c r="J643" i="3"/>
  <c r="J642" i="3"/>
  <c r="J641" i="3"/>
  <c r="J640" i="3"/>
  <c r="J639" i="3"/>
  <c r="J638" i="3"/>
  <c r="J637" i="3"/>
  <c r="J636" i="3"/>
  <c r="J86" i="3"/>
  <c r="J85" i="3"/>
  <c r="J84" i="3"/>
  <c r="J83" i="3"/>
  <c r="J82" i="3"/>
  <c r="J81" i="3"/>
  <c r="J80" i="3"/>
  <c r="J79" i="3"/>
  <c r="J635" i="3"/>
  <c r="J634" i="3"/>
  <c r="J633" i="3"/>
  <c r="J632" i="3"/>
  <c r="J78" i="3"/>
  <c r="J77" i="3"/>
  <c r="J76" i="3"/>
  <c r="J631" i="3"/>
  <c r="J75" i="3"/>
  <c r="J74" i="3"/>
  <c r="J630" i="3"/>
  <c r="J629" i="3"/>
  <c r="J628" i="3"/>
  <c r="J627" i="3"/>
  <c r="J73" i="3"/>
  <c r="J626" i="3"/>
  <c r="J625" i="3"/>
  <c r="J720" i="3"/>
  <c r="J719" i="3"/>
  <c r="J718" i="3"/>
  <c r="J624" i="3"/>
  <c r="J72" i="3"/>
  <c r="J623" i="3"/>
  <c r="J622" i="3"/>
  <c r="J621" i="3"/>
  <c r="J71" i="3"/>
  <c r="J70" i="3"/>
  <c r="J620" i="3"/>
  <c r="J619" i="3"/>
  <c r="J618" i="3"/>
  <c r="J617" i="3"/>
  <c r="J616" i="3"/>
  <c r="J615" i="3"/>
  <c r="J614" i="3"/>
  <c r="J613" i="3"/>
  <c r="J612" i="3"/>
  <c r="J611" i="3"/>
  <c r="J610" i="3"/>
  <c r="J609" i="3"/>
  <c r="J608" i="3"/>
  <c r="J607" i="3"/>
  <c r="J606" i="3"/>
  <c r="J605" i="3"/>
  <c r="J604" i="3"/>
  <c r="J603" i="3"/>
  <c r="J602" i="3"/>
  <c r="J601" i="3"/>
  <c r="J717" i="3"/>
  <c r="J716" i="3"/>
  <c r="J600" i="3"/>
  <c r="J599" i="3"/>
  <c r="J69" i="3"/>
  <c r="J68" i="3"/>
  <c r="J67" i="3"/>
  <c r="J598" i="3"/>
  <c r="J597" i="3"/>
  <c r="J596" i="3"/>
  <c r="J595" i="3"/>
  <c r="J594" i="3"/>
  <c r="J593" i="3"/>
  <c r="J592" i="3"/>
  <c r="J66" i="3"/>
  <c r="J65" i="3"/>
  <c r="J591" i="3"/>
  <c r="J590" i="3"/>
  <c r="J589" i="3"/>
  <c r="J588" i="3"/>
  <c r="J587" i="3"/>
  <c r="J586" i="3"/>
  <c r="J585" i="3"/>
  <c r="J584" i="3"/>
  <c r="J583" i="3"/>
  <c r="J582" i="3"/>
  <c r="J581" i="3"/>
  <c r="J580" i="3"/>
  <c r="J579" i="3"/>
  <c r="J578" i="3"/>
  <c r="J577" i="3"/>
  <c r="J576" i="3"/>
  <c r="J575" i="3"/>
  <c r="J574" i="3"/>
  <c r="J573" i="3"/>
  <c r="J572" i="3"/>
  <c r="J571" i="3"/>
  <c r="J570" i="3"/>
  <c r="J569" i="3"/>
  <c r="J568" i="3"/>
  <c r="J567" i="3"/>
  <c r="J566" i="3"/>
  <c r="J565" i="3"/>
  <c r="J564" i="3"/>
  <c r="J563" i="3"/>
  <c r="J562" i="3"/>
  <c r="J561" i="3"/>
  <c r="J560" i="3"/>
  <c r="J559" i="3"/>
  <c r="J64" i="3"/>
  <c r="J558" i="3"/>
  <c r="J557" i="3"/>
  <c r="J556" i="3"/>
  <c r="J555" i="3"/>
  <c r="J554" i="3"/>
  <c r="J553" i="3"/>
  <c r="J552" i="3"/>
  <c r="J551" i="3"/>
  <c r="J550" i="3"/>
  <c r="J549" i="3"/>
  <c r="J548" i="3"/>
  <c r="J547" i="3"/>
  <c r="J546" i="3"/>
  <c r="J545" i="3"/>
  <c r="J544" i="3"/>
  <c r="J543" i="3"/>
  <c r="J542" i="3"/>
  <c r="J541" i="3"/>
  <c r="J540" i="3"/>
  <c r="J539" i="3"/>
  <c r="J538" i="3"/>
  <c r="J537" i="3"/>
  <c r="J536" i="3"/>
  <c r="J535" i="3"/>
  <c r="J534" i="3"/>
  <c r="J533" i="3"/>
  <c r="J532" i="3"/>
  <c r="J531" i="3"/>
  <c r="J530" i="3"/>
  <c r="J529" i="3"/>
  <c r="J528" i="3"/>
  <c r="J527" i="3"/>
  <c r="J526" i="3"/>
  <c r="J525" i="3"/>
  <c r="J524" i="3"/>
  <c r="J523" i="3"/>
  <c r="J522" i="3"/>
  <c r="J521" i="3"/>
  <c r="J520" i="3"/>
  <c r="J519" i="3"/>
  <c r="J518" i="3"/>
  <c r="J517" i="3"/>
  <c r="J516" i="3"/>
  <c r="J515" i="3"/>
  <c r="J514" i="3"/>
  <c r="J513" i="3"/>
  <c r="J512" i="3"/>
  <c r="J511" i="3"/>
  <c r="J510" i="3"/>
  <c r="J509" i="3"/>
  <c r="J508" i="3"/>
  <c r="J507" i="3"/>
  <c r="J506" i="3"/>
  <c r="J505" i="3"/>
  <c r="J504" i="3"/>
  <c r="J503" i="3"/>
  <c r="J502" i="3"/>
  <c r="J501" i="3"/>
  <c r="J500" i="3"/>
  <c r="J499" i="3"/>
  <c r="J498" i="3"/>
  <c r="J497" i="3"/>
  <c r="J496" i="3"/>
  <c r="J495" i="3"/>
  <c r="J494" i="3"/>
  <c r="J493" i="3"/>
  <c r="J492" i="3"/>
  <c r="J491" i="3"/>
  <c r="J490" i="3"/>
  <c r="J489" i="3"/>
  <c r="J488" i="3"/>
  <c r="J487" i="3"/>
  <c r="J486" i="3"/>
  <c r="J485" i="3"/>
  <c r="J484" i="3"/>
  <c r="J483" i="3"/>
  <c r="J482" i="3"/>
  <c r="J481" i="3"/>
  <c r="J480" i="3"/>
  <c r="J479" i="3"/>
  <c r="J478" i="3"/>
  <c r="J477" i="3"/>
  <c r="J476" i="3"/>
  <c r="J475" i="3"/>
  <c r="J474" i="3"/>
  <c r="J473" i="3"/>
  <c r="J472" i="3"/>
  <c r="J63" i="3"/>
  <c r="J62" i="3"/>
  <c r="J471" i="3"/>
  <c r="J470" i="3"/>
  <c r="J469" i="3"/>
  <c r="J715" i="3"/>
  <c r="J468" i="3"/>
  <c r="J61" i="3"/>
  <c r="J60" i="3"/>
  <c r="J59" i="3"/>
  <c r="J58" i="3"/>
  <c r="J57" i="3"/>
  <c r="J56" i="3"/>
  <c r="J55" i="3"/>
  <c r="J54" i="3"/>
  <c r="J53" i="3"/>
  <c r="J52" i="3"/>
  <c r="J51" i="3"/>
  <c r="J467" i="3"/>
  <c r="J466" i="3"/>
  <c r="J465" i="3"/>
  <c r="J464" i="3"/>
  <c r="J463" i="3"/>
  <c r="J462" i="3"/>
  <c r="J461" i="3"/>
  <c r="J460" i="3"/>
  <c r="J459" i="3"/>
  <c r="J458" i="3"/>
  <c r="J457" i="3"/>
  <c r="J456" i="3"/>
  <c r="J455" i="3"/>
  <c r="J454" i="3"/>
  <c r="J453" i="3"/>
  <c r="J452" i="3"/>
  <c r="J451" i="3"/>
  <c r="J450" i="3"/>
  <c r="J449" i="3"/>
  <c r="J448" i="3"/>
  <c r="J447" i="3"/>
  <c r="J446" i="3"/>
  <c r="J445" i="3"/>
  <c r="J444" i="3"/>
  <c r="J50" i="3"/>
  <c r="J49" i="3"/>
  <c r="J443" i="3"/>
  <c r="J442" i="3"/>
  <c r="J441" i="3"/>
  <c r="J440" i="3"/>
  <c r="J439" i="3"/>
  <c r="J438" i="3"/>
  <c r="J437" i="3"/>
  <c r="J436" i="3"/>
  <c r="J435" i="3"/>
  <c r="J434" i="3"/>
  <c r="J433" i="3"/>
  <c r="J432" i="3"/>
  <c r="J431" i="3"/>
  <c r="J430" i="3"/>
  <c r="J429" i="3"/>
  <c r="J428" i="3"/>
  <c r="J427" i="3"/>
  <c r="J426" i="3"/>
  <c r="J425" i="3"/>
  <c r="J424" i="3"/>
  <c r="J423" i="3"/>
  <c r="J422" i="3"/>
  <c r="J421" i="3"/>
  <c r="J420" i="3"/>
  <c r="J419" i="3"/>
  <c r="J418" i="3"/>
  <c r="J417" i="3"/>
  <c r="J416" i="3"/>
  <c r="J415" i="3"/>
  <c r="J414" i="3"/>
  <c r="J413" i="3"/>
  <c r="J412" i="3"/>
  <c r="J411" i="3"/>
  <c r="J410" i="3"/>
  <c r="J409" i="3"/>
  <c r="J408" i="3"/>
  <c r="J48" i="3"/>
  <c r="J47" i="3"/>
  <c r="J46" i="3"/>
  <c r="J407" i="3"/>
  <c r="J406" i="3"/>
  <c r="J405" i="3"/>
  <c r="J404" i="3"/>
  <c r="J403" i="3"/>
  <c r="J402" i="3"/>
  <c r="J401" i="3"/>
  <c r="J400" i="3"/>
  <c r="J399" i="3"/>
  <c r="J398" i="3"/>
  <c r="J397" i="3"/>
  <c r="J396" i="3"/>
  <c r="J395" i="3"/>
  <c r="J394" i="3"/>
  <c r="J393" i="3"/>
  <c r="J392" i="3"/>
  <c r="J391" i="3"/>
  <c r="J390" i="3"/>
  <c r="J389" i="3"/>
  <c r="J388" i="3"/>
  <c r="J387" i="3"/>
  <c r="J386" i="3"/>
  <c r="J385" i="3"/>
  <c r="J384" i="3"/>
  <c r="J383" i="3"/>
  <c r="J382" i="3"/>
  <c r="J381" i="3"/>
  <c r="J380" i="3"/>
  <c r="J379" i="3"/>
  <c r="J378" i="3"/>
  <c r="J377" i="3"/>
  <c r="J376" i="3"/>
  <c r="J375" i="3"/>
  <c r="J45" i="3"/>
  <c r="J44" i="3"/>
  <c r="J43" i="3"/>
  <c r="J374" i="3"/>
  <c r="J373" i="3"/>
  <c r="J372" i="3"/>
  <c r="J371" i="3"/>
  <c r="J370" i="3"/>
  <c r="J369" i="3"/>
  <c r="J368" i="3"/>
  <c r="J367" i="3"/>
  <c r="J366" i="3"/>
  <c r="J365" i="3"/>
  <c r="J364" i="3"/>
  <c r="J363" i="3"/>
  <c r="J362" i="3"/>
  <c r="J361" i="3"/>
  <c r="J360" i="3"/>
  <c r="J359" i="3"/>
  <c r="J358" i="3"/>
  <c r="J357" i="3"/>
  <c r="J356" i="3"/>
  <c r="J355" i="3"/>
  <c r="J354" i="3"/>
  <c r="J353" i="3"/>
  <c r="J352" i="3"/>
  <c r="J351" i="3"/>
  <c r="J350" i="3"/>
  <c r="J349" i="3"/>
  <c r="J348" i="3"/>
  <c r="J347" i="3"/>
  <c r="J346" i="3"/>
  <c r="J345" i="3"/>
  <c r="J344" i="3"/>
  <c r="J343" i="3"/>
  <c r="J342" i="3"/>
  <c r="J341" i="3"/>
  <c r="J340" i="3"/>
  <c r="J339" i="3"/>
  <c r="J338" i="3"/>
  <c r="J337" i="3"/>
  <c r="J336" i="3"/>
  <c r="J335" i="3"/>
  <c r="J334" i="3"/>
  <c r="J333" i="3"/>
  <c r="J42" i="3"/>
  <c r="J41" i="3"/>
  <c r="J332" i="3"/>
  <c r="J331" i="3"/>
  <c r="J330" i="3"/>
  <c r="J329" i="3"/>
  <c r="J328" i="3"/>
  <c r="J327" i="3"/>
  <c r="J326" i="3"/>
  <c r="J325" i="3"/>
  <c r="J324" i="3"/>
  <c r="J323" i="3"/>
  <c r="J40" i="3"/>
  <c r="J322" i="3"/>
  <c r="J321" i="3"/>
  <c r="J320" i="3"/>
  <c r="J319" i="3"/>
  <c r="J318" i="3"/>
  <c r="J317" i="3"/>
  <c r="J316" i="3"/>
  <c r="J315" i="3"/>
  <c r="J314" i="3"/>
  <c r="J313" i="3"/>
  <c r="J714" i="3"/>
  <c r="J312" i="3"/>
  <c r="J311" i="3"/>
  <c r="J310" i="3"/>
  <c r="J309" i="3"/>
  <c r="J308" i="3"/>
  <c r="J307" i="3"/>
  <c r="J713" i="3"/>
  <c r="J712" i="3"/>
  <c r="J306" i="3"/>
  <c r="J305" i="3"/>
  <c r="J711" i="3"/>
  <c r="J710" i="3"/>
  <c r="J304" i="3"/>
  <c r="J303" i="3"/>
  <c r="J302" i="3"/>
  <c r="J301" i="3"/>
  <c r="J300" i="3"/>
  <c r="J299" i="3"/>
  <c r="J298" i="3"/>
  <c r="J297" i="3"/>
  <c r="J296" i="3"/>
  <c r="J295" i="3"/>
  <c r="J294" i="3"/>
  <c r="J293" i="3"/>
  <c r="J292" i="3"/>
  <c r="J291" i="3"/>
  <c r="J290" i="3"/>
  <c r="J289" i="3"/>
  <c r="J288" i="3"/>
  <c r="J287" i="3"/>
  <c r="J286" i="3"/>
  <c r="J285" i="3"/>
  <c r="J284" i="3"/>
  <c r="J283" i="3"/>
  <c r="J282" i="3"/>
  <c r="J281" i="3"/>
  <c r="J280" i="3"/>
  <c r="J39" i="3"/>
  <c r="J38" i="3"/>
  <c r="J279" i="3"/>
  <c r="J278" i="3"/>
  <c r="J277" i="3"/>
  <c r="J276" i="3"/>
  <c r="J275" i="3"/>
  <c r="J274" i="3"/>
  <c r="J273" i="3"/>
  <c r="J272" i="3"/>
  <c r="J271" i="3"/>
  <c r="J270" i="3"/>
  <c r="J269" i="3"/>
  <c r="J709" i="3"/>
  <c r="J708" i="3"/>
  <c r="J268" i="3"/>
  <c r="J267" i="3"/>
  <c r="J266" i="3"/>
  <c r="J265" i="3"/>
  <c r="J707" i="3"/>
  <c r="J706" i="3"/>
  <c r="J705" i="3"/>
  <c r="J264" i="3"/>
  <c r="J263" i="3"/>
  <c r="J262" i="3"/>
  <c r="J261" i="3"/>
  <c r="J260" i="3"/>
  <c r="J259" i="3"/>
  <c r="J258" i="3"/>
  <c r="J257" i="3"/>
  <c r="J256" i="3"/>
  <c r="J255" i="3"/>
  <c r="J254" i="3"/>
  <c r="J253" i="3"/>
  <c r="J252" i="3"/>
  <c r="J251" i="3"/>
  <c r="J250" i="3"/>
  <c r="J249" i="3"/>
  <c r="J248" i="3"/>
  <c r="J247" i="3"/>
  <c r="J246" i="3"/>
  <c r="J245" i="3"/>
  <c r="J244" i="3"/>
  <c r="J243" i="3"/>
  <c r="J242" i="3"/>
  <c r="J241" i="3"/>
  <c r="J240" i="3"/>
  <c r="J704" i="3"/>
  <c r="J239" i="3"/>
  <c r="J238" i="3"/>
  <c r="J237" i="3"/>
  <c r="J236" i="3"/>
  <c r="J235" i="3"/>
  <c r="J234" i="3"/>
  <c r="J233" i="3"/>
  <c r="J232" i="3"/>
  <c r="J231" i="3"/>
  <c r="J230" i="3"/>
  <c r="J229" i="3"/>
  <c r="J703" i="3"/>
  <c r="J228" i="3"/>
  <c r="J227" i="3"/>
  <c r="J226" i="3"/>
  <c r="J225" i="3"/>
  <c r="J224" i="3"/>
  <c r="J223" i="3"/>
  <c r="J222" i="3"/>
  <c r="J221" i="3"/>
  <c r="J220" i="3"/>
  <c r="J219" i="3"/>
  <c r="J218" i="3"/>
  <c r="J217" i="3"/>
  <c r="J216" i="3"/>
  <c r="J215" i="3"/>
  <c r="J214" i="3"/>
  <c r="J37" i="3"/>
  <c r="J213" i="3"/>
  <c r="J36" i="3"/>
  <c r="J35" i="3"/>
  <c r="J702" i="3"/>
  <c r="J701" i="3"/>
  <c r="J700" i="3"/>
  <c r="J212" i="3"/>
  <c r="J699" i="3"/>
  <c r="J698" i="3"/>
  <c r="J211" i="3"/>
  <c r="J210" i="3"/>
  <c r="J209" i="3"/>
  <c r="J208" i="3"/>
  <c r="J207" i="3"/>
  <c r="J206" i="3"/>
  <c r="J205" i="3"/>
  <c r="J204" i="3"/>
  <c r="J203" i="3"/>
  <c r="J34" i="3"/>
  <c r="J33" i="3"/>
  <c r="J32" i="3"/>
  <c r="J31" i="3"/>
  <c r="J202" i="3"/>
  <c r="J201" i="3"/>
  <c r="J200" i="3"/>
  <c r="J199" i="3"/>
  <c r="J198" i="3"/>
  <c r="J697" i="3"/>
  <c r="J30" i="3"/>
  <c r="J29" i="3"/>
  <c r="J197" i="3"/>
  <c r="J196" i="3"/>
  <c r="J195" i="3"/>
  <c r="J194" i="3"/>
  <c r="J28" i="3"/>
  <c r="J27" i="3"/>
  <c r="J193" i="3"/>
  <c r="J192" i="3"/>
  <c r="J191" i="3"/>
  <c r="J190" i="3"/>
  <c r="J189" i="3"/>
  <c r="J188" i="3"/>
  <c r="J187" i="3"/>
  <c r="J186" i="3"/>
  <c r="J185" i="3"/>
  <c r="J184" i="3"/>
  <c r="J183" i="3"/>
  <c r="J182" i="3"/>
  <c r="J181" i="3"/>
  <c r="J180" i="3"/>
  <c r="J179" i="3"/>
  <c r="J178" i="3"/>
  <c r="J177" i="3"/>
  <c r="J176" i="3"/>
  <c r="J175" i="3"/>
  <c r="J174" i="3"/>
  <c r="J173" i="3"/>
  <c r="J172" i="3"/>
  <c r="J171" i="3"/>
  <c r="J170" i="3"/>
  <c r="J26" i="3"/>
  <c r="J25" i="3"/>
  <c r="J696" i="3"/>
  <c r="J695" i="3"/>
  <c r="J169" i="3"/>
  <c r="J168" i="3"/>
  <c r="J167" i="3"/>
  <c r="J24" i="3"/>
  <c r="J166" i="3"/>
  <c r="J165" i="3"/>
  <c r="J164" i="3"/>
  <c r="J163" i="3"/>
  <c r="J23" i="3"/>
  <c r="J22" i="3"/>
  <c r="J21" i="3"/>
  <c r="J20" i="3"/>
  <c r="J19" i="3"/>
  <c r="J18" i="3"/>
  <c r="J17" i="3"/>
  <c r="J694" i="3"/>
  <c r="J693" i="3"/>
  <c r="J16" i="3"/>
  <c r="J691" i="3"/>
  <c r="J162" i="3"/>
  <c r="J161" i="3"/>
  <c r="J160" i="3"/>
  <c r="J159" i="3"/>
  <c r="J158" i="3"/>
  <c r="J15" i="3"/>
  <c r="J157" i="3"/>
  <c r="J14" i="3"/>
  <c r="J13" i="3"/>
  <c r="J156" i="3"/>
  <c r="J155" i="3"/>
  <c r="J154" i="3"/>
  <c r="J153" i="3"/>
  <c r="J152" i="3"/>
  <c r="J151" i="3"/>
  <c r="J150" i="3"/>
  <c r="J149" i="3"/>
  <c r="J148" i="3"/>
  <c r="J147" i="3"/>
  <c r="J146" i="3"/>
  <c r="J12" i="3"/>
  <c r="J145" i="3"/>
  <c r="J144" i="3"/>
  <c r="J143" i="3"/>
  <c r="J142" i="3"/>
  <c r="J141" i="3"/>
  <c r="J140" i="3"/>
  <c r="J139" i="3"/>
  <c r="J138" i="3"/>
  <c r="J11" i="3"/>
  <c r="J10" i="3"/>
  <c r="J9" i="3"/>
  <c r="J8" i="3"/>
  <c r="J137" i="3"/>
  <c r="J136" i="3"/>
  <c r="J135" i="3"/>
  <c r="J134" i="3"/>
  <c r="J7" i="3"/>
  <c r="J6" i="3"/>
  <c r="J5" i="3"/>
  <c r="J4" i="3"/>
  <c r="J133" i="3"/>
  <c r="J132" i="3"/>
  <c r="J131" i="3"/>
  <c r="J130" i="3"/>
  <c r="J129" i="3"/>
  <c r="J128" i="3"/>
  <c r="J127" i="3"/>
  <c r="J690" i="3"/>
  <c r="J126" i="3"/>
  <c r="J125" i="3"/>
  <c r="J124" i="3"/>
  <c r="J123" i="3"/>
  <c r="J3" i="3"/>
  <c r="J2" i="3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2" i="1"/>
  <c r="J381" i="1"/>
  <c r="K381" i="1"/>
  <c r="L381" i="1"/>
  <c r="M381" i="1"/>
  <c r="N381" i="1"/>
  <c r="O381" i="1"/>
  <c r="P381" i="1"/>
  <c r="Q381" i="1"/>
  <c r="R381" i="1"/>
  <c r="S381" i="1"/>
  <c r="T381" i="1"/>
  <c r="U381" i="1"/>
  <c r="V381" i="1"/>
  <c r="W381" i="1"/>
  <c r="X381" i="1"/>
  <c r="Y381" i="1"/>
  <c r="Z381" i="1"/>
  <c r="AA381" i="1"/>
  <c r="AB381" i="1"/>
  <c r="J382" i="1"/>
  <c r="K382" i="1"/>
  <c r="L382" i="1"/>
  <c r="M382" i="1"/>
  <c r="N382" i="1"/>
  <c r="O382" i="1"/>
  <c r="P382" i="1"/>
  <c r="Q382" i="1"/>
  <c r="R382" i="1"/>
  <c r="S382" i="1"/>
  <c r="T382" i="1"/>
  <c r="U382" i="1"/>
  <c r="V382" i="1"/>
  <c r="W382" i="1"/>
  <c r="X382" i="1"/>
  <c r="Y382" i="1"/>
  <c r="Z382" i="1"/>
  <c r="AA382" i="1"/>
  <c r="AB382" i="1"/>
  <c r="J383" i="1"/>
  <c r="K383" i="1"/>
  <c r="L383" i="1"/>
  <c r="M383" i="1"/>
  <c r="N383" i="1"/>
  <c r="O383" i="1"/>
  <c r="P383" i="1"/>
  <c r="Q383" i="1"/>
  <c r="R383" i="1"/>
  <c r="S383" i="1"/>
  <c r="T383" i="1"/>
  <c r="U383" i="1"/>
  <c r="V383" i="1"/>
  <c r="W383" i="1"/>
  <c r="X383" i="1"/>
  <c r="Y383" i="1"/>
  <c r="Z383" i="1"/>
  <c r="AA383" i="1"/>
  <c r="AB383" i="1"/>
  <c r="J384" i="1"/>
  <c r="K384" i="1"/>
  <c r="L384" i="1"/>
  <c r="M384" i="1"/>
  <c r="N384" i="1"/>
  <c r="O384" i="1"/>
  <c r="P384" i="1"/>
  <c r="Q384" i="1"/>
  <c r="R384" i="1"/>
  <c r="S384" i="1"/>
  <c r="T384" i="1"/>
  <c r="U384" i="1"/>
  <c r="V384" i="1"/>
  <c r="W384" i="1"/>
  <c r="X384" i="1"/>
  <c r="Y384" i="1"/>
  <c r="Z384" i="1"/>
  <c r="AA384" i="1"/>
  <c r="AB384" i="1"/>
  <c r="J385" i="1"/>
  <c r="K385" i="1"/>
  <c r="L385" i="1"/>
  <c r="M385" i="1"/>
  <c r="N385" i="1"/>
  <c r="O385" i="1"/>
  <c r="P385" i="1"/>
  <c r="Q385" i="1"/>
  <c r="R385" i="1"/>
  <c r="S385" i="1"/>
  <c r="T385" i="1"/>
  <c r="U385" i="1"/>
  <c r="V385" i="1"/>
  <c r="W385" i="1"/>
  <c r="X385" i="1"/>
  <c r="Y385" i="1"/>
  <c r="Z385" i="1"/>
  <c r="AA385" i="1"/>
  <c r="AB385" i="1"/>
  <c r="J386" i="1"/>
  <c r="K386" i="1"/>
  <c r="L386" i="1"/>
  <c r="M386" i="1"/>
  <c r="N386" i="1"/>
  <c r="O386" i="1"/>
  <c r="P386" i="1"/>
  <c r="Q386" i="1"/>
  <c r="R386" i="1"/>
  <c r="S386" i="1"/>
  <c r="T386" i="1"/>
  <c r="U386" i="1"/>
  <c r="V386" i="1"/>
  <c r="W386" i="1"/>
  <c r="X386" i="1"/>
  <c r="Y386" i="1"/>
  <c r="Z386" i="1"/>
  <c r="AA386" i="1"/>
  <c r="AB386" i="1"/>
  <c r="J387" i="1"/>
  <c r="K387" i="1"/>
  <c r="L387" i="1"/>
  <c r="M387" i="1"/>
  <c r="N387" i="1"/>
  <c r="O387" i="1"/>
  <c r="P387" i="1"/>
  <c r="Q387" i="1"/>
  <c r="R387" i="1"/>
  <c r="S387" i="1"/>
  <c r="T387" i="1"/>
  <c r="U387" i="1"/>
  <c r="V387" i="1"/>
  <c r="W387" i="1"/>
  <c r="X387" i="1"/>
  <c r="Y387" i="1"/>
  <c r="Z387" i="1"/>
  <c r="AA387" i="1"/>
  <c r="AB387" i="1"/>
  <c r="J388" i="1"/>
  <c r="K388" i="1"/>
  <c r="L388" i="1"/>
  <c r="M388" i="1"/>
  <c r="N388" i="1"/>
  <c r="O388" i="1"/>
  <c r="P388" i="1"/>
  <c r="Q388" i="1"/>
  <c r="R388" i="1"/>
  <c r="S388" i="1"/>
  <c r="T388" i="1"/>
  <c r="U388" i="1"/>
  <c r="V388" i="1"/>
  <c r="W388" i="1"/>
  <c r="X388" i="1"/>
  <c r="Y388" i="1"/>
  <c r="Z388" i="1"/>
  <c r="AA388" i="1"/>
  <c r="AB388" i="1"/>
  <c r="J389" i="1"/>
  <c r="K389" i="1"/>
  <c r="L389" i="1"/>
  <c r="M389" i="1"/>
  <c r="N389" i="1"/>
  <c r="O389" i="1"/>
  <c r="P389" i="1"/>
  <c r="Q389" i="1"/>
  <c r="R389" i="1"/>
  <c r="S389" i="1"/>
  <c r="T389" i="1"/>
  <c r="U389" i="1"/>
  <c r="V389" i="1"/>
  <c r="W389" i="1"/>
  <c r="X389" i="1"/>
  <c r="Y389" i="1"/>
  <c r="Z389" i="1"/>
  <c r="AA389" i="1"/>
  <c r="AB389" i="1"/>
  <c r="J390" i="1"/>
  <c r="K390" i="1"/>
  <c r="L390" i="1"/>
  <c r="M390" i="1"/>
  <c r="N390" i="1"/>
  <c r="O390" i="1"/>
  <c r="P390" i="1"/>
  <c r="Q390" i="1"/>
  <c r="R390" i="1"/>
  <c r="S390" i="1"/>
  <c r="T390" i="1"/>
  <c r="U390" i="1"/>
  <c r="V390" i="1"/>
  <c r="W390" i="1"/>
  <c r="X390" i="1"/>
  <c r="Y390" i="1"/>
  <c r="Z390" i="1"/>
  <c r="AA390" i="1"/>
  <c r="AB390" i="1"/>
  <c r="J391" i="1"/>
  <c r="K391" i="1"/>
  <c r="L391" i="1"/>
  <c r="M391" i="1"/>
  <c r="N391" i="1"/>
  <c r="O391" i="1"/>
  <c r="P391" i="1"/>
  <c r="Q391" i="1"/>
  <c r="R391" i="1"/>
  <c r="S391" i="1"/>
  <c r="T391" i="1"/>
  <c r="U391" i="1"/>
  <c r="V391" i="1"/>
  <c r="W391" i="1"/>
  <c r="X391" i="1"/>
  <c r="Y391" i="1"/>
  <c r="Z391" i="1"/>
  <c r="AA391" i="1"/>
  <c r="AB391" i="1"/>
  <c r="J392" i="1"/>
  <c r="K392" i="1"/>
  <c r="L392" i="1"/>
  <c r="M392" i="1"/>
  <c r="N392" i="1"/>
  <c r="O392" i="1"/>
  <c r="P392" i="1"/>
  <c r="Q392" i="1"/>
  <c r="R392" i="1"/>
  <c r="S392" i="1"/>
  <c r="T392" i="1"/>
  <c r="U392" i="1"/>
  <c r="V392" i="1"/>
  <c r="W392" i="1"/>
  <c r="X392" i="1"/>
  <c r="Y392" i="1"/>
  <c r="Z392" i="1"/>
  <c r="AA392" i="1"/>
  <c r="AB392" i="1"/>
  <c r="J393" i="1"/>
  <c r="K393" i="1"/>
  <c r="L393" i="1"/>
  <c r="M393" i="1"/>
  <c r="N393" i="1"/>
  <c r="O393" i="1"/>
  <c r="P393" i="1"/>
  <c r="Q393" i="1"/>
  <c r="R393" i="1"/>
  <c r="S393" i="1"/>
  <c r="T393" i="1"/>
  <c r="U393" i="1"/>
  <c r="V393" i="1"/>
  <c r="W393" i="1"/>
  <c r="X393" i="1"/>
  <c r="Y393" i="1"/>
  <c r="Z393" i="1"/>
  <c r="AA393" i="1"/>
  <c r="AB393" i="1"/>
  <c r="J394" i="1"/>
  <c r="K394" i="1"/>
  <c r="L394" i="1"/>
  <c r="M394" i="1"/>
  <c r="N394" i="1"/>
  <c r="O394" i="1"/>
  <c r="P394" i="1"/>
  <c r="Q394" i="1"/>
  <c r="R394" i="1"/>
  <c r="S394" i="1"/>
  <c r="T394" i="1"/>
  <c r="U394" i="1"/>
  <c r="V394" i="1"/>
  <c r="W394" i="1"/>
  <c r="X394" i="1"/>
  <c r="Y394" i="1"/>
  <c r="Z394" i="1"/>
  <c r="AA394" i="1"/>
  <c r="AB394" i="1"/>
  <c r="J395" i="1"/>
  <c r="K395" i="1"/>
  <c r="L395" i="1"/>
  <c r="M395" i="1"/>
  <c r="N395" i="1"/>
  <c r="O395" i="1"/>
  <c r="P395" i="1"/>
  <c r="Q395" i="1"/>
  <c r="R395" i="1"/>
  <c r="S395" i="1"/>
  <c r="T395" i="1"/>
  <c r="U395" i="1"/>
  <c r="V395" i="1"/>
  <c r="W395" i="1"/>
  <c r="X395" i="1"/>
  <c r="Y395" i="1"/>
  <c r="Z395" i="1"/>
  <c r="AA395" i="1"/>
  <c r="AB395" i="1"/>
  <c r="J396" i="1"/>
  <c r="K396" i="1"/>
  <c r="L396" i="1"/>
  <c r="M396" i="1"/>
  <c r="N396" i="1"/>
  <c r="O396" i="1"/>
  <c r="P396" i="1"/>
  <c r="Q396" i="1"/>
  <c r="R396" i="1"/>
  <c r="S396" i="1"/>
  <c r="T396" i="1"/>
  <c r="U396" i="1"/>
  <c r="V396" i="1"/>
  <c r="W396" i="1"/>
  <c r="X396" i="1"/>
  <c r="Y396" i="1"/>
  <c r="Z396" i="1"/>
  <c r="AA396" i="1"/>
  <c r="AB396" i="1"/>
  <c r="J397" i="1"/>
  <c r="K397" i="1"/>
  <c r="L397" i="1"/>
  <c r="M397" i="1"/>
  <c r="N397" i="1"/>
  <c r="O397" i="1"/>
  <c r="P397" i="1"/>
  <c r="Q397" i="1"/>
  <c r="R397" i="1"/>
  <c r="S397" i="1"/>
  <c r="T397" i="1"/>
  <c r="U397" i="1"/>
  <c r="V397" i="1"/>
  <c r="W397" i="1"/>
  <c r="X397" i="1"/>
  <c r="Y397" i="1"/>
  <c r="Z397" i="1"/>
  <c r="AA397" i="1"/>
  <c r="AB397" i="1"/>
  <c r="J398" i="1"/>
  <c r="K398" i="1"/>
  <c r="L398" i="1"/>
  <c r="M398" i="1"/>
  <c r="N398" i="1"/>
  <c r="O398" i="1"/>
  <c r="P398" i="1"/>
  <c r="Q398" i="1"/>
  <c r="R398" i="1"/>
  <c r="S398" i="1"/>
  <c r="T398" i="1"/>
  <c r="U398" i="1"/>
  <c r="V398" i="1"/>
  <c r="W398" i="1"/>
  <c r="X398" i="1"/>
  <c r="Y398" i="1"/>
  <c r="Z398" i="1"/>
  <c r="AA398" i="1"/>
  <c r="AB398" i="1"/>
  <c r="J399" i="1"/>
  <c r="K399" i="1"/>
  <c r="L399" i="1"/>
  <c r="M399" i="1"/>
  <c r="N399" i="1"/>
  <c r="O399" i="1"/>
  <c r="P399" i="1"/>
  <c r="Q399" i="1"/>
  <c r="R399" i="1"/>
  <c r="S399" i="1"/>
  <c r="T399" i="1"/>
  <c r="U399" i="1"/>
  <c r="V399" i="1"/>
  <c r="W399" i="1"/>
  <c r="X399" i="1"/>
  <c r="Y399" i="1"/>
  <c r="Z399" i="1"/>
  <c r="AA399" i="1"/>
  <c r="AB399" i="1"/>
  <c r="J400" i="1"/>
  <c r="K400" i="1"/>
  <c r="L400" i="1"/>
  <c r="M400" i="1"/>
  <c r="N400" i="1"/>
  <c r="O400" i="1"/>
  <c r="P400" i="1"/>
  <c r="Q400" i="1"/>
  <c r="R400" i="1"/>
  <c r="S400" i="1"/>
  <c r="T400" i="1"/>
  <c r="U400" i="1"/>
  <c r="V400" i="1"/>
  <c r="W400" i="1"/>
  <c r="X400" i="1"/>
  <c r="Y400" i="1"/>
  <c r="Z400" i="1"/>
  <c r="AA400" i="1"/>
  <c r="AB400" i="1"/>
  <c r="J401" i="1"/>
  <c r="K401" i="1"/>
  <c r="L401" i="1"/>
  <c r="M401" i="1"/>
  <c r="N401" i="1"/>
  <c r="O401" i="1"/>
  <c r="P401" i="1"/>
  <c r="Q401" i="1"/>
  <c r="R401" i="1"/>
  <c r="S401" i="1"/>
  <c r="T401" i="1"/>
  <c r="U401" i="1"/>
  <c r="V401" i="1"/>
  <c r="W401" i="1"/>
  <c r="X401" i="1"/>
  <c r="Y401" i="1"/>
  <c r="Z401" i="1"/>
  <c r="AA401" i="1"/>
  <c r="AB401" i="1"/>
  <c r="J402" i="1"/>
  <c r="K402" i="1"/>
  <c r="L402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J403" i="1"/>
  <c r="K403" i="1"/>
  <c r="L403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J404" i="1"/>
  <c r="K404" i="1"/>
  <c r="L404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Y404" i="1"/>
  <c r="Z404" i="1"/>
  <c r="AA404" i="1"/>
  <c r="AB404" i="1"/>
  <c r="J405" i="1"/>
  <c r="K405" i="1"/>
  <c r="L405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Y405" i="1"/>
  <c r="Z405" i="1"/>
  <c r="AA405" i="1"/>
  <c r="AB405" i="1"/>
  <c r="J406" i="1"/>
  <c r="K406" i="1"/>
  <c r="L406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Y406" i="1"/>
  <c r="Z406" i="1"/>
  <c r="AA406" i="1"/>
  <c r="AB406" i="1"/>
  <c r="J407" i="1"/>
  <c r="K407" i="1"/>
  <c r="L407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Y407" i="1"/>
  <c r="Z407" i="1"/>
  <c r="AA407" i="1"/>
  <c r="AB407" i="1"/>
  <c r="J408" i="1"/>
  <c r="K408" i="1"/>
  <c r="L408" i="1"/>
  <c r="M408" i="1"/>
  <c r="N408" i="1"/>
  <c r="O408" i="1"/>
  <c r="P408" i="1"/>
  <c r="Q408" i="1"/>
  <c r="R408" i="1"/>
  <c r="S408" i="1"/>
  <c r="T408" i="1"/>
  <c r="U408" i="1"/>
  <c r="V408" i="1"/>
  <c r="W408" i="1"/>
  <c r="X408" i="1"/>
  <c r="Y408" i="1"/>
  <c r="Z408" i="1"/>
  <c r="AA408" i="1"/>
  <c r="AB408" i="1"/>
  <c r="J409" i="1"/>
  <c r="K409" i="1"/>
  <c r="L409" i="1"/>
  <c r="M409" i="1"/>
  <c r="N409" i="1"/>
  <c r="O409" i="1"/>
  <c r="P409" i="1"/>
  <c r="Q409" i="1"/>
  <c r="R409" i="1"/>
  <c r="S409" i="1"/>
  <c r="T409" i="1"/>
  <c r="U409" i="1"/>
  <c r="V409" i="1"/>
  <c r="W409" i="1"/>
  <c r="X409" i="1"/>
  <c r="Y409" i="1"/>
  <c r="Z409" i="1"/>
  <c r="AA409" i="1"/>
  <c r="AB409" i="1"/>
  <c r="J410" i="1"/>
  <c r="K410" i="1"/>
  <c r="L410" i="1"/>
  <c r="M410" i="1"/>
  <c r="N410" i="1"/>
  <c r="O410" i="1"/>
  <c r="P410" i="1"/>
  <c r="Q410" i="1"/>
  <c r="R410" i="1"/>
  <c r="S410" i="1"/>
  <c r="T410" i="1"/>
  <c r="U410" i="1"/>
  <c r="V410" i="1"/>
  <c r="W410" i="1"/>
  <c r="X410" i="1"/>
  <c r="Y410" i="1"/>
  <c r="Z410" i="1"/>
  <c r="AA410" i="1"/>
  <c r="AB410" i="1"/>
  <c r="J411" i="1"/>
  <c r="K411" i="1"/>
  <c r="L411" i="1"/>
  <c r="M411" i="1"/>
  <c r="N411" i="1"/>
  <c r="O411" i="1"/>
  <c r="P411" i="1"/>
  <c r="Q411" i="1"/>
  <c r="R411" i="1"/>
  <c r="S411" i="1"/>
  <c r="T411" i="1"/>
  <c r="U411" i="1"/>
  <c r="V411" i="1"/>
  <c r="W411" i="1"/>
  <c r="X411" i="1"/>
  <c r="Y411" i="1"/>
  <c r="Z411" i="1"/>
  <c r="AA411" i="1"/>
  <c r="AB411" i="1"/>
  <c r="J412" i="1"/>
  <c r="K412" i="1"/>
  <c r="L412" i="1"/>
  <c r="M412" i="1"/>
  <c r="N412" i="1"/>
  <c r="O412" i="1"/>
  <c r="P412" i="1"/>
  <c r="Q412" i="1"/>
  <c r="R412" i="1"/>
  <c r="S412" i="1"/>
  <c r="T412" i="1"/>
  <c r="U412" i="1"/>
  <c r="V412" i="1"/>
  <c r="W412" i="1"/>
  <c r="X412" i="1"/>
  <c r="Y412" i="1"/>
  <c r="Z412" i="1"/>
  <c r="AA412" i="1"/>
  <c r="AB412" i="1"/>
  <c r="J413" i="1"/>
  <c r="K413" i="1"/>
  <c r="L413" i="1"/>
  <c r="M413" i="1"/>
  <c r="N413" i="1"/>
  <c r="O413" i="1"/>
  <c r="P413" i="1"/>
  <c r="Q413" i="1"/>
  <c r="R413" i="1"/>
  <c r="S413" i="1"/>
  <c r="T413" i="1"/>
  <c r="U413" i="1"/>
  <c r="V413" i="1"/>
  <c r="W413" i="1"/>
  <c r="X413" i="1"/>
  <c r="Y413" i="1"/>
  <c r="Z413" i="1"/>
  <c r="AA413" i="1"/>
  <c r="AB413" i="1"/>
  <c r="J414" i="1"/>
  <c r="K414" i="1"/>
  <c r="L414" i="1"/>
  <c r="M414" i="1"/>
  <c r="N414" i="1"/>
  <c r="O414" i="1"/>
  <c r="P414" i="1"/>
  <c r="Q414" i="1"/>
  <c r="R414" i="1"/>
  <c r="S414" i="1"/>
  <c r="T414" i="1"/>
  <c r="U414" i="1"/>
  <c r="V414" i="1"/>
  <c r="W414" i="1"/>
  <c r="X414" i="1"/>
  <c r="Y414" i="1"/>
  <c r="Z414" i="1"/>
  <c r="AA414" i="1"/>
  <c r="AB414" i="1"/>
  <c r="J415" i="1"/>
  <c r="K415" i="1"/>
  <c r="L415" i="1"/>
  <c r="M415" i="1"/>
  <c r="N415" i="1"/>
  <c r="O415" i="1"/>
  <c r="P415" i="1"/>
  <c r="Q415" i="1"/>
  <c r="R415" i="1"/>
  <c r="S415" i="1"/>
  <c r="T415" i="1"/>
  <c r="U415" i="1"/>
  <c r="V415" i="1"/>
  <c r="W415" i="1"/>
  <c r="X415" i="1"/>
  <c r="Y415" i="1"/>
  <c r="Z415" i="1"/>
  <c r="AA415" i="1"/>
  <c r="AB415" i="1"/>
  <c r="J416" i="1"/>
  <c r="K416" i="1"/>
  <c r="L416" i="1"/>
  <c r="M416" i="1"/>
  <c r="N416" i="1"/>
  <c r="O416" i="1"/>
  <c r="P416" i="1"/>
  <c r="Q416" i="1"/>
  <c r="R416" i="1"/>
  <c r="S416" i="1"/>
  <c r="T416" i="1"/>
  <c r="U416" i="1"/>
  <c r="V416" i="1"/>
  <c r="W416" i="1"/>
  <c r="X416" i="1"/>
  <c r="Y416" i="1"/>
  <c r="Z416" i="1"/>
  <c r="AA416" i="1"/>
  <c r="AB416" i="1"/>
  <c r="J417" i="1"/>
  <c r="K417" i="1"/>
  <c r="L417" i="1"/>
  <c r="M417" i="1"/>
  <c r="N417" i="1"/>
  <c r="O417" i="1"/>
  <c r="P417" i="1"/>
  <c r="Q417" i="1"/>
  <c r="R417" i="1"/>
  <c r="S417" i="1"/>
  <c r="T417" i="1"/>
  <c r="U417" i="1"/>
  <c r="V417" i="1"/>
  <c r="W417" i="1"/>
  <c r="X417" i="1"/>
  <c r="Y417" i="1"/>
  <c r="Z417" i="1"/>
  <c r="AA417" i="1"/>
  <c r="AB417" i="1"/>
  <c r="J418" i="1"/>
  <c r="K418" i="1"/>
  <c r="L418" i="1"/>
  <c r="M418" i="1"/>
  <c r="N418" i="1"/>
  <c r="O418" i="1"/>
  <c r="P418" i="1"/>
  <c r="Q418" i="1"/>
  <c r="R418" i="1"/>
  <c r="S418" i="1"/>
  <c r="T418" i="1"/>
  <c r="U418" i="1"/>
  <c r="V418" i="1"/>
  <c r="W418" i="1"/>
  <c r="X418" i="1"/>
  <c r="Y418" i="1"/>
  <c r="Z418" i="1"/>
  <c r="AA418" i="1"/>
  <c r="AB418" i="1"/>
  <c r="J419" i="1"/>
  <c r="K419" i="1"/>
  <c r="L419" i="1"/>
  <c r="M419" i="1"/>
  <c r="N419" i="1"/>
  <c r="O419" i="1"/>
  <c r="P419" i="1"/>
  <c r="Q419" i="1"/>
  <c r="R419" i="1"/>
  <c r="S419" i="1"/>
  <c r="T419" i="1"/>
  <c r="U419" i="1"/>
  <c r="V419" i="1"/>
  <c r="W419" i="1"/>
  <c r="X419" i="1"/>
  <c r="Y419" i="1"/>
  <c r="Z419" i="1"/>
  <c r="AA419" i="1"/>
  <c r="AB419" i="1"/>
  <c r="J420" i="1"/>
  <c r="K420" i="1"/>
  <c r="L420" i="1"/>
  <c r="M420" i="1"/>
  <c r="N420" i="1"/>
  <c r="O420" i="1"/>
  <c r="P420" i="1"/>
  <c r="Q420" i="1"/>
  <c r="R420" i="1"/>
  <c r="S420" i="1"/>
  <c r="T420" i="1"/>
  <c r="U420" i="1"/>
  <c r="V420" i="1"/>
  <c r="W420" i="1"/>
  <c r="X420" i="1"/>
  <c r="Y420" i="1"/>
  <c r="Z420" i="1"/>
  <c r="AA420" i="1"/>
  <c r="AB420" i="1"/>
  <c r="J421" i="1"/>
  <c r="K421" i="1"/>
  <c r="L421" i="1"/>
  <c r="M421" i="1"/>
  <c r="N421" i="1"/>
  <c r="O421" i="1"/>
  <c r="P421" i="1"/>
  <c r="Q421" i="1"/>
  <c r="R421" i="1"/>
  <c r="S421" i="1"/>
  <c r="T421" i="1"/>
  <c r="U421" i="1"/>
  <c r="V421" i="1"/>
  <c r="W421" i="1"/>
  <c r="X421" i="1"/>
  <c r="Y421" i="1"/>
  <c r="Z421" i="1"/>
  <c r="AA421" i="1"/>
  <c r="AB421" i="1"/>
  <c r="J422" i="1"/>
  <c r="K422" i="1"/>
  <c r="L422" i="1"/>
  <c r="M422" i="1"/>
  <c r="N422" i="1"/>
  <c r="O422" i="1"/>
  <c r="P422" i="1"/>
  <c r="Q422" i="1"/>
  <c r="R422" i="1"/>
  <c r="S422" i="1"/>
  <c r="T422" i="1"/>
  <c r="U422" i="1"/>
  <c r="V422" i="1"/>
  <c r="W422" i="1"/>
  <c r="X422" i="1"/>
  <c r="Y422" i="1"/>
  <c r="Z422" i="1"/>
  <c r="AA422" i="1"/>
  <c r="AB422" i="1"/>
  <c r="J423" i="1"/>
  <c r="K423" i="1"/>
  <c r="L423" i="1"/>
  <c r="M423" i="1"/>
  <c r="N423" i="1"/>
  <c r="O423" i="1"/>
  <c r="P423" i="1"/>
  <c r="Q423" i="1"/>
  <c r="R423" i="1"/>
  <c r="S423" i="1"/>
  <c r="T423" i="1"/>
  <c r="U423" i="1"/>
  <c r="V423" i="1"/>
  <c r="W423" i="1"/>
  <c r="X423" i="1"/>
  <c r="Y423" i="1"/>
  <c r="Z423" i="1"/>
  <c r="AA423" i="1"/>
  <c r="AB423" i="1"/>
  <c r="J424" i="1"/>
  <c r="K424" i="1"/>
  <c r="L424" i="1"/>
  <c r="M424" i="1"/>
  <c r="N424" i="1"/>
  <c r="O424" i="1"/>
  <c r="P424" i="1"/>
  <c r="Q424" i="1"/>
  <c r="R424" i="1"/>
  <c r="S424" i="1"/>
  <c r="T424" i="1"/>
  <c r="U424" i="1"/>
  <c r="V424" i="1"/>
  <c r="W424" i="1"/>
  <c r="X424" i="1"/>
  <c r="Y424" i="1"/>
  <c r="Z424" i="1"/>
  <c r="AA424" i="1"/>
  <c r="AB424" i="1"/>
  <c r="J425" i="1"/>
  <c r="K425" i="1"/>
  <c r="L425" i="1"/>
  <c r="M425" i="1"/>
  <c r="N425" i="1"/>
  <c r="O425" i="1"/>
  <c r="P425" i="1"/>
  <c r="Q425" i="1"/>
  <c r="R425" i="1"/>
  <c r="S425" i="1"/>
  <c r="T425" i="1"/>
  <c r="U425" i="1"/>
  <c r="V425" i="1"/>
  <c r="W425" i="1"/>
  <c r="X425" i="1"/>
  <c r="Y425" i="1"/>
  <c r="Z425" i="1"/>
  <c r="AA425" i="1"/>
  <c r="AB425" i="1"/>
  <c r="J426" i="1"/>
  <c r="K426" i="1"/>
  <c r="L426" i="1"/>
  <c r="M426" i="1"/>
  <c r="N426" i="1"/>
  <c r="O426" i="1"/>
  <c r="P426" i="1"/>
  <c r="Q426" i="1"/>
  <c r="R426" i="1"/>
  <c r="S426" i="1"/>
  <c r="T426" i="1"/>
  <c r="U426" i="1"/>
  <c r="V426" i="1"/>
  <c r="W426" i="1"/>
  <c r="X426" i="1"/>
  <c r="Y426" i="1"/>
  <c r="Z426" i="1"/>
  <c r="AA426" i="1"/>
  <c r="AB426" i="1"/>
  <c r="J427" i="1"/>
  <c r="K427" i="1"/>
  <c r="L427" i="1"/>
  <c r="M427" i="1"/>
  <c r="N427" i="1"/>
  <c r="O427" i="1"/>
  <c r="P427" i="1"/>
  <c r="Q427" i="1"/>
  <c r="R427" i="1"/>
  <c r="S427" i="1"/>
  <c r="T427" i="1"/>
  <c r="U427" i="1"/>
  <c r="V427" i="1"/>
  <c r="W427" i="1"/>
  <c r="X427" i="1"/>
  <c r="Y427" i="1"/>
  <c r="Z427" i="1"/>
  <c r="AA427" i="1"/>
  <c r="AB427" i="1"/>
  <c r="J428" i="1"/>
  <c r="K428" i="1"/>
  <c r="L428" i="1"/>
  <c r="M428" i="1"/>
  <c r="N428" i="1"/>
  <c r="O428" i="1"/>
  <c r="P428" i="1"/>
  <c r="Q428" i="1"/>
  <c r="R428" i="1"/>
  <c r="S428" i="1"/>
  <c r="T428" i="1"/>
  <c r="U428" i="1"/>
  <c r="V428" i="1"/>
  <c r="W428" i="1"/>
  <c r="X428" i="1"/>
  <c r="Y428" i="1"/>
  <c r="Z428" i="1"/>
  <c r="AA428" i="1"/>
  <c r="AB428" i="1"/>
  <c r="J429" i="1"/>
  <c r="K429" i="1"/>
  <c r="L429" i="1"/>
  <c r="M429" i="1"/>
  <c r="N429" i="1"/>
  <c r="O429" i="1"/>
  <c r="P429" i="1"/>
  <c r="Q429" i="1"/>
  <c r="R429" i="1"/>
  <c r="S429" i="1"/>
  <c r="T429" i="1"/>
  <c r="U429" i="1"/>
  <c r="V429" i="1"/>
  <c r="W429" i="1"/>
  <c r="X429" i="1"/>
  <c r="Y429" i="1"/>
  <c r="Z429" i="1"/>
  <c r="AA429" i="1"/>
  <c r="AB429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J431" i="1"/>
  <c r="K431" i="1"/>
  <c r="L431" i="1"/>
  <c r="M431" i="1"/>
  <c r="N431" i="1"/>
  <c r="O431" i="1"/>
  <c r="P431" i="1"/>
  <c r="Q431" i="1"/>
  <c r="R431" i="1"/>
  <c r="S431" i="1"/>
  <c r="T431" i="1"/>
  <c r="U431" i="1"/>
  <c r="V431" i="1"/>
  <c r="W431" i="1"/>
  <c r="X431" i="1"/>
  <c r="Y431" i="1"/>
  <c r="Z431" i="1"/>
  <c r="AA431" i="1"/>
  <c r="AB431" i="1"/>
  <c r="J432" i="1"/>
  <c r="K432" i="1"/>
  <c r="L432" i="1"/>
  <c r="M432" i="1"/>
  <c r="N432" i="1"/>
  <c r="O432" i="1"/>
  <c r="P432" i="1"/>
  <c r="Q432" i="1"/>
  <c r="R432" i="1"/>
  <c r="S432" i="1"/>
  <c r="T432" i="1"/>
  <c r="U432" i="1"/>
  <c r="V432" i="1"/>
  <c r="W432" i="1"/>
  <c r="X432" i="1"/>
  <c r="Y432" i="1"/>
  <c r="Z432" i="1"/>
  <c r="AA432" i="1"/>
  <c r="AB432" i="1"/>
  <c r="J433" i="1"/>
  <c r="K433" i="1"/>
  <c r="L433" i="1"/>
  <c r="M433" i="1"/>
  <c r="N433" i="1"/>
  <c r="O433" i="1"/>
  <c r="P433" i="1"/>
  <c r="Q433" i="1"/>
  <c r="R433" i="1"/>
  <c r="S433" i="1"/>
  <c r="T433" i="1"/>
  <c r="U433" i="1"/>
  <c r="V433" i="1"/>
  <c r="W433" i="1"/>
  <c r="X433" i="1"/>
  <c r="Y433" i="1"/>
  <c r="Z433" i="1"/>
  <c r="AA433" i="1"/>
  <c r="AB433" i="1"/>
  <c r="J434" i="1"/>
  <c r="K434" i="1"/>
  <c r="L434" i="1"/>
  <c r="M434" i="1"/>
  <c r="N434" i="1"/>
  <c r="O434" i="1"/>
  <c r="P434" i="1"/>
  <c r="Q434" i="1"/>
  <c r="R434" i="1"/>
  <c r="S434" i="1"/>
  <c r="T434" i="1"/>
  <c r="U434" i="1"/>
  <c r="V434" i="1"/>
  <c r="W434" i="1"/>
  <c r="X434" i="1"/>
  <c r="Y434" i="1"/>
  <c r="Z434" i="1"/>
  <c r="AA434" i="1"/>
  <c r="AB434" i="1"/>
  <c r="J435" i="1"/>
  <c r="K435" i="1"/>
  <c r="L435" i="1"/>
  <c r="M435" i="1"/>
  <c r="N435" i="1"/>
  <c r="O435" i="1"/>
  <c r="P435" i="1"/>
  <c r="Q435" i="1"/>
  <c r="R435" i="1"/>
  <c r="S435" i="1"/>
  <c r="T435" i="1"/>
  <c r="U435" i="1"/>
  <c r="V435" i="1"/>
  <c r="W435" i="1"/>
  <c r="X435" i="1"/>
  <c r="Y435" i="1"/>
  <c r="Z435" i="1"/>
  <c r="AA435" i="1"/>
  <c r="AB435" i="1"/>
  <c r="J436" i="1"/>
  <c r="K436" i="1"/>
  <c r="L436" i="1"/>
  <c r="M436" i="1"/>
  <c r="N436" i="1"/>
  <c r="O436" i="1"/>
  <c r="P436" i="1"/>
  <c r="Q436" i="1"/>
  <c r="R436" i="1"/>
  <c r="S436" i="1"/>
  <c r="T436" i="1"/>
  <c r="U436" i="1"/>
  <c r="V436" i="1"/>
  <c r="W436" i="1"/>
  <c r="X436" i="1"/>
  <c r="Y436" i="1"/>
  <c r="Z436" i="1"/>
  <c r="AA436" i="1"/>
  <c r="AB436" i="1"/>
  <c r="J437" i="1"/>
  <c r="K437" i="1"/>
  <c r="L437" i="1"/>
  <c r="M437" i="1"/>
  <c r="N437" i="1"/>
  <c r="O437" i="1"/>
  <c r="P437" i="1"/>
  <c r="Q437" i="1"/>
  <c r="R437" i="1"/>
  <c r="S437" i="1"/>
  <c r="T437" i="1"/>
  <c r="U437" i="1"/>
  <c r="V437" i="1"/>
  <c r="W437" i="1"/>
  <c r="X437" i="1"/>
  <c r="Y437" i="1"/>
  <c r="Z437" i="1"/>
  <c r="AA437" i="1"/>
  <c r="AB437" i="1"/>
  <c r="J438" i="1"/>
  <c r="K438" i="1"/>
  <c r="L438" i="1"/>
  <c r="M438" i="1"/>
  <c r="N438" i="1"/>
  <c r="O438" i="1"/>
  <c r="P438" i="1"/>
  <c r="Q438" i="1"/>
  <c r="R438" i="1"/>
  <c r="S438" i="1"/>
  <c r="T438" i="1"/>
  <c r="U438" i="1"/>
  <c r="V438" i="1"/>
  <c r="W438" i="1"/>
  <c r="X438" i="1"/>
  <c r="Y438" i="1"/>
  <c r="Z438" i="1"/>
  <c r="AA438" i="1"/>
  <c r="AB438" i="1"/>
  <c r="J439" i="1"/>
  <c r="K439" i="1"/>
  <c r="L439" i="1"/>
  <c r="M439" i="1"/>
  <c r="N439" i="1"/>
  <c r="O439" i="1"/>
  <c r="P439" i="1"/>
  <c r="Q439" i="1"/>
  <c r="R439" i="1"/>
  <c r="S439" i="1"/>
  <c r="T439" i="1"/>
  <c r="U439" i="1"/>
  <c r="V439" i="1"/>
  <c r="W439" i="1"/>
  <c r="X439" i="1"/>
  <c r="Y439" i="1"/>
  <c r="Z439" i="1"/>
  <c r="AA439" i="1"/>
  <c r="AB439" i="1"/>
  <c r="J440" i="1"/>
  <c r="K440" i="1"/>
  <c r="L440" i="1"/>
  <c r="M440" i="1"/>
  <c r="N440" i="1"/>
  <c r="O440" i="1"/>
  <c r="P440" i="1"/>
  <c r="Q440" i="1"/>
  <c r="R440" i="1"/>
  <c r="S440" i="1"/>
  <c r="T440" i="1"/>
  <c r="U440" i="1"/>
  <c r="V440" i="1"/>
  <c r="W440" i="1"/>
  <c r="X440" i="1"/>
  <c r="Y440" i="1"/>
  <c r="Z440" i="1"/>
  <c r="AA440" i="1"/>
  <c r="AB440" i="1"/>
  <c r="J441" i="1"/>
  <c r="K441" i="1"/>
  <c r="L441" i="1"/>
  <c r="M441" i="1"/>
  <c r="N441" i="1"/>
  <c r="O441" i="1"/>
  <c r="P441" i="1"/>
  <c r="Q441" i="1"/>
  <c r="R441" i="1"/>
  <c r="S441" i="1"/>
  <c r="T441" i="1"/>
  <c r="U441" i="1"/>
  <c r="V441" i="1"/>
  <c r="W441" i="1"/>
  <c r="X441" i="1"/>
  <c r="Y441" i="1"/>
  <c r="Z441" i="1"/>
  <c r="AA441" i="1"/>
  <c r="AB441" i="1"/>
  <c r="J442" i="1"/>
  <c r="K442" i="1"/>
  <c r="L442" i="1"/>
  <c r="M442" i="1"/>
  <c r="N442" i="1"/>
  <c r="O442" i="1"/>
  <c r="P442" i="1"/>
  <c r="Q442" i="1"/>
  <c r="R442" i="1"/>
  <c r="S442" i="1"/>
  <c r="T442" i="1"/>
  <c r="U442" i="1"/>
  <c r="V442" i="1"/>
  <c r="W442" i="1"/>
  <c r="X442" i="1"/>
  <c r="Y442" i="1"/>
  <c r="Z442" i="1"/>
  <c r="AA442" i="1"/>
  <c r="AB442" i="1"/>
  <c r="J443" i="1"/>
  <c r="K443" i="1"/>
  <c r="L443" i="1"/>
  <c r="M443" i="1"/>
  <c r="N443" i="1"/>
  <c r="O443" i="1"/>
  <c r="P443" i="1"/>
  <c r="Q443" i="1"/>
  <c r="R443" i="1"/>
  <c r="S443" i="1"/>
  <c r="T443" i="1"/>
  <c r="U443" i="1"/>
  <c r="V443" i="1"/>
  <c r="W443" i="1"/>
  <c r="X443" i="1"/>
  <c r="Y443" i="1"/>
  <c r="Z443" i="1"/>
  <c r="AA443" i="1"/>
  <c r="AB443" i="1"/>
  <c r="J444" i="1"/>
  <c r="K444" i="1"/>
  <c r="L444" i="1"/>
  <c r="M444" i="1"/>
  <c r="N444" i="1"/>
  <c r="O444" i="1"/>
  <c r="P444" i="1"/>
  <c r="Q444" i="1"/>
  <c r="R444" i="1"/>
  <c r="S444" i="1"/>
  <c r="T444" i="1"/>
  <c r="U444" i="1"/>
  <c r="V444" i="1"/>
  <c r="W444" i="1"/>
  <c r="X444" i="1"/>
  <c r="Y444" i="1"/>
  <c r="Z444" i="1"/>
  <c r="AA444" i="1"/>
  <c r="AB444" i="1"/>
  <c r="J445" i="1"/>
  <c r="K445" i="1"/>
  <c r="L445" i="1"/>
  <c r="M445" i="1"/>
  <c r="N445" i="1"/>
  <c r="O445" i="1"/>
  <c r="P445" i="1"/>
  <c r="Q445" i="1"/>
  <c r="R445" i="1"/>
  <c r="S445" i="1"/>
  <c r="T445" i="1"/>
  <c r="U445" i="1"/>
  <c r="V445" i="1"/>
  <c r="W445" i="1"/>
  <c r="X445" i="1"/>
  <c r="Y445" i="1"/>
  <c r="Z445" i="1"/>
  <c r="AA445" i="1"/>
  <c r="AB445" i="1"/>
  <c r="J446" i="1"/>
  <c r="K446" i="1"/>
  <c r="L446" i="1"/>
  <c r="M446" i="1"/>
  <c r="N446" i="1"/>
  <c r="O446" i="1"/>
  <c r="P446" i="1"/>
  <c r="Q446" i="1"/>
  <c r="R446" i="1"/>
  <c r="S446" i="1"/>
  <c r="T446" i="1"/>
  <c r="U446" i="1"/>
  <c r="V446" i="1"/>
  <c r="W446" i="1"/>
  <c r="X446" i="1"/>
  <c r="Y446" i="1"/>
  <c r="Z446" i="1"/>
  <c r="AA446" i="1"/>
  <c r="AB446" i="1"/>
  <c r="J447" i="1"/>
  <c r="K447" i="1"/>
  <c r="L447" i="1"/>
  <c r="M447" i="1"/>
  <c r="N447" i="1"/>
  <c r="O447" i="1"/>
  <c r="P447" i="1"/>
  <c r="Q447" i="1"/>
  <c r="R447" i="1"/>
  <c r="S447" i="1"/>
  <c r="T447" i="1"/>
  <c r="U447" i="1"/>
  <c r="V447" i="1"/>
  <c r="W447" i="1"/>
  <c r="X447" i="1"/>
  <c r="Y447" i="1"/>
  <c r="Z447" i="1"/>
  <c r="AA447" i="1"/>
  <c r="AB447" i="1"/>
  <c r="J448" i="1"/>
  <c r="K448" i="1"/>
  <c r="L448" i="1"/>
  <c r="M448" i="1"/>
  <c r="N448" i="1"/>
  <c r="O448" i="1"/>
  <c r="P448" i="1"/>
  <c r="Q448" i="1"/>
  <c r="R448" i="1"/>
  <c r="S448" i="1"/>
  <c r="T448" i="1"/>
  <c r="U448" i="1"/>
  <c r="V448" i="1"/>
  <c r="W448" i="1"/>
  <c r="X448" i="1"/>
  <c r="Y448" i="1"/>
  <c r="Z448" i="1"/>
  <c r="AA448" i="1"/>
  <c r="AB448" i="1"/>
  <c r="J449" i="1"/>
  <c r="K449" i="1"/>
  <c r="L449" i="1"/>
  <c r="M449" i="1"/>
  <c r="N449" i="1"/>
  <c r="O449" i="1"/>
  <c r="P449" i="1"/>
  <c r="Q449" i="1"/>
  <c r="R449" i="1"/>
  <c r="S449" i="1"/>
  <c r="T449" i="1"/>
  <c r="U449" i="1"/>
  <c r="V449" i="1"/>
  <c r="W449" i="1"/>
  <c r="X449" i="1"/>
  <c r="Y449" i="1"/>
  <c r="Z449" i="1"/>
  <c r="AA449" i="1"/>
  <c r="AB449" i="1"/>
  <c r="J450" i="1"/>
  <c r="K450" i="1"/>
  <c r="L450" i="1"/>
  <c r="M450" i="1"/>
  <c r="N450" i="1"/>
  <c r="O450" i="1"/>
  <c r="P450" i="1"/>
  <c r="Q450" i="1"/>
  <c r="R450" i="1"/>
  <c r="S450" i="1"/>
  <c r="T450" i="1"/>
  <c r="U450" i="1"/>
  <c r="V450" i="1"/>
  <c r="W450" i="1"/>
  <c r="X450" i="1"/>
  <c r="Y450" i="1"/>
  <c r="Z450" i="1"/>
  <c r="AA450" i="1"/>
  <c r="AB450" i="1"/>
  <c r="J451" i="1"/>
  <c r="K451" i="1"/>
  <c r="L451" i="1"/>
  <c r="M451" i="1"/>
  <c r="N451" i="1"/>
  <c r="O451" i="1"/>
  <c r="P451" i="1"/>
  <c r="Q451" i="1"/>
  <c r="R451" i="1"/>
  <c r="S451" i="1"/>
  <c r="T451" i="1"/>
  <c r="U451" i="1"/>
  <c r="V451" i="1"/>
  <c r="W451" i="1"/>
  <c r="X451" i="1"/>
  <c r="Y451" i="1"/>
  <c r="Z451" i="1"/>
  <c r="AA451" i="1"/>
  <c r="AB451" i="1"/>
  <c r="J452" i="1"/>
  <c r="K452" i="1"/>
  <c r="L452" i="1"/>
  <c r="M452" i="1"/>
  <c r="N452" i="1"/>
  <c r="O452" i="1"/>
  <c r="P452" i="1"/>
  <c r="Q452" i="1"/>
  <c r="R452" i="1"/>
  <c r="S452" i="1"/>
  <c r="T452" i="1"/>
  <c r="U452" i="1"/>
  <c r="V452" i="1"/>
  <c r="W452" i="1"/>
  <c r="X452" i="1"/>
  <c r="Y452" i="1"/>
  <c r="Z452" i="1"/>
  <c r="AA452" i="1"/>
  <c r="AB452" i="1"/>
  <c r="J453" i="1"/>
  <c r="K453" i="1"/>
  <c r="L453" i="1"/>
  <c r="M453" i="1"/>
  <c r="N453" i="1"/>
  <c r="O453" i="1"/>
  <c r="P453" i="1"/>
  <c r="Q453" i="1"/>
  <c r="R453" i="1"/>
  <c r="S453" i="1"/>
  <c r="T453" i="1"/>
  <c r="U453" i="1"/>
  <c r="V453" i="1"/>
  <c r="W453" i="1"/>
  <c r="X453" i="1"/>
  <c r="Y453" i="1"/>
  <c r="Z453" i="1"/>
  <c r="AA453" i="1"/>
  <c r="AB453" i="1"/>
  <c r="J454" i="1"/>
  <c r="K454" i="1"/>
  <c r="L454" i="1"/>
  <c r="M454" i="1"/>
  <c r="N454" i="1"/>
  <c r="O454" i="1"/>
  <c r="P454" i="1"/>
  <c r="Q454" i="1"/>
  <c r="R454" i="1"/>
  <c r="S454" i="1"/>
  <c r="T454" i="1"/>
  <c r="U454" i="1"/>
  <c r="V454" i="1"/>
  <c r="W454" i="1"/>
  <c r="X454" i="1"/>
  <c r="Y454" i="1"/>
  <c r="Z454" i="1"/>
  <c r="AA454" i="1"/>
  <c r="AB454" i="1"/>
  <c r="J455" i="1"/>
  <c r="K455" i="1"/>
  <c r="L455" i="1"/>
  <c r="M455" i="1"/>
  <c r="N455" i="1"/>
  <c r="O455" i="1"/>
  <c r="P455" i="1"/>
  <c r="Q455" i="1"/>
  <c r="R455" i="1"/>
  <c r="S455" i="1"/>
  <c r="T455" i="1"/>
  <c r="U455" i="1"/>
  <c r="V455" i="1"/>
  <c r="W455" i="1"/>
  <c r="X455" i="1"/>
  <c r="Y455" i="1"/>
  <c r="Z455" i="1"/>
  <c r="AA455" i="1"/>
  <c r="AB455" i="1"/>
  <c r="J456" i="1"/>
  <c r="K456" i="1"/>
  <c r="L456" i="1"/>
  <c r="M456" i="1"/>
  <c r="N456" i="1"/>
  <c r="O456" i="1"/>
  <c r="P456" i="1"/>
  <c r="Q456" i="1"/>
  <c r="R456" i="1"/>
  <c r="S456" i="1"/>
  <c r="T456" i="1"/>
  <c r="U456" i="1"/>
  <c r="V456" i="1"/>
  <c r="W456" i="1"/>
  <c r="X456" i="1"/>
  <c r="Y456" i="1"/>
  <c r="Z456" i="1"/>
  <c r="AA456" i="1"/>
  <c r="AB456" i="1"/>
  <c r="J457" i="1"/>
  <c r="K457" i="1"/>
  <c r="L457" i="1"/>
  <c r="M457" i="1"/>
  <c r="N457" i="1"/>
  <c r="O457" i="1"/>
  <c r="P457" i="1"/>
  <c r="Q457" i="1"/>
  <c r="R457" i="1"/>
  <c r="S457" i="1"/>
  <c r="T457" i="1"/>
  <c r="U457" i="1"/>
  <c r="V457" i="1"/>
  <c r="W457" i="1"/>
  <c r="X457" i="1"/>
  <c r="Y457" i="1"/>
  <c r="Z457" i="1"/>
  <c r="AA457" i="1"/>
  <c r="AB457" i="1"/>
  <c r="J458" i="1"/>
  <c r="K458" i="1"/>
  <c r="L458" i="1"/>
  <c r="M458" i="1"/>
  <c r="N458" i="1"/>
  <c r="O458" i="1"/>
  <c r="P458" i="1"/>
  <c r="Q458" i="1"/>
  <c r="R458" i="1"/>
  <c r="S458" i="1"/>
  <c r="T458" i="1"/>
  <c r="U458" i="1"/>
  <c r="V458" i="1"/>
  <c r="W458" i="1"/>
  <c r="X458" i="1"/>
  <c r="Y458" i="1"/>
  <c r="Z458" i="1"/>
  <c r="AA458" i="1"/>
  <c r="AB458" i="1"/>
  <c r="J459" i="1"/>
  <c r="K459" i="1"/>
  <c r="L459" i="1"/>
  <c r="M459" i="1"/>
  <c r="N459" i="1"/>
  <c r="O459" i="1"/>
  <c r="P459" i="1"/>
  <c r="Q459" i="1"/>
  <c r="R459" i="1"/>
  <c r="S459" i="1"/>
  <c r="T459" i="1"/>
  <c r="U459" i="1"/>
  <c r="V459" i="1"/>
  <c r="W459" i="1"/>
  <c r="X459" i="1"/>
  <c r="Y459" i="1"/>
  <c r="Z459" i="1"/>
  <c r="AA459" i="1"/>
  <c r="AB459" i="1"/>
  <c r="J460" i="1"/>
  <c r="K460" i="1"/>
  <c r="L460" i="1"/>
  <c r="M460" i="1"/>
  <c r="N460" i="1"/>
  <c r="O460" i="1"/>
  <c r="P460" i="1"/>
  <c r="Q460" i="1"/>
  <c r="R460" i="1"/>
  <c r="S460" i="1"/>
  <c r="T460" i="1"/>
  <c r="U460" i="1"/>
  <c r="V460" i="1"/>
  <c r="W460" i="1"/>
  <c r="X460" i="1"/>
  <c r="Y460" i="1"/>
  <c r="Z460" i="1"/>
  <c r="AA460" i="1"/>
  <c r="AB460" i="1"/>
  <c r="J461" i="1"/>
  <c r="K461" i="1"/>
  <c r="L461" i="1"/>
  <c r="M461" i="1"/>
  <c r="N461" i="1"/>
  <c r="O461" i="1"/>
  <c r="P461" i="1"/>
  <c r="Q461" i="1"/>
  <c r="R461" i="1"/>
  <c r="S461" i="1"/>
  <c r="T461" i="1"/>
  <c r="U461" i="1"/>
  <c r="V461" i="1"/>
  <c r="W461" i="1"/>
  <c r="X461" i="1"/>
  <c r="Y461" i="1"/>
  <c r="Z461" i="1"/>
  <c r="AA461" i="1"/>
  <c r="AB461" i="1"/>
  <c r="J462" i="1"/>
  <c r="K462" i="1"/>
  <c r="L462" i="1"/>
  <c r="M462" i="1"/>
  <c r="N462" i="1"/>
  <c r="O462" i="1"/>
  <c r="P462" i="1"/>
  <c r="Q462" i="1"/>
  <c r="R462" i="1"/>
  <c r="S462" i="1"/>
  <c r="T462" i="1"/>
  <c r="U462" i="1"/>
  <c r="V462" i="1"/>
  <c r="W462" i="1"/>
  <c r="X462" i="1"/>
  <c r="Y462" i="1"/>
  <c r="Z462" i="1"/>
  <c r="AA462" i="1"/>
  <c r="AB462" i="1"/>
  <c r="J463" i="1"/>
  <c r="K463" i="1"/>
  <c r="L463" i="1"/>
  <c r="M463" i="1"/>
  <c r="N463" i="1"/>
  <c r="O463" i="1"/>
  <c r="P463" i="1"/>
  <c r="Q463" i="1"/>
  <c r="R463" i="1"/>
  <c r="S463" i="1"/>
  <c r="T463" i="1"/>
  <c r="U463" i="1"/>
  <c r="V463" i="1"/>
  <c r="W463" i="1"/>
  <c r="X463" i="1"/>
  <c r="Y463" i="1"/>
  <c r="Z463" i="1"/>
  <c r="AA463" i="1"/>
  <c r="AB463" i="1"/>
  <c r="J464" i="1"/>
  <c r="K464" i="1"/>
  <c r="L464" i="1"/>
  <c r="M464" i="1"/>
  <c r="N464" i="1"/>
  <c r="O464" i="1"/>
  <c r="P464" i="1"/>
  <c r="Q464" i="1"/>
  <c r="R464" i="1"/>
  <c r="S464" i="1"/>
  <c r="T464" i="1"/>
  <c r="U464" i="1"/>
  <c r="V464" i="1"/>
  <c r="W464" i="1"/>
  <c r="X464" i="1"/>
  <c r="Y464" i="1"/>
  <c r="Z464" i="1"/>
  <c r="AA464" i="1"/>
  <c r="AB464" i="1"/>
  <c r="J465" i="1"/>
  <c r="K465" i="1"/>
  <c r="L465" i="1"/>
  <c r="M465" i="1"/>
  <c r="N465" i="1"/>
  <c r="O465" i="1"/>
  <c r="P465" i="1"/>
  <c r="Q465" i="1"/>
  <c r="R465" i="1"/>
  <c r="S465" i="1"/>
  <c r="T465" i="1"/>
  <c r="U465" i="1"/>
  <c r="V465" i="1"/>
  <c r="W465" i="1"/>
  <c r="X465" i="1"/>
  <c r="Y465" i="1"/>
  <c r="Z465" i="1"/>
  <c r="AA465" i="1"/>
  <c r="AB465" i="1"/>
  <c r="J466" i="1"/>
  <c r="K466" i="1"/>
  <c r="L466" i="1"/>
  <c r="M466" i="1"/>
  <c r="N466" i="1"/>
  <c r="O466" i="1"/>
  <c r="P466" i="1"/>
  <c r="Q466" i="1"/>
  <c r="R466" i="1"/>
  <c r="S466" i="1"/>
  <c r="T466" i="1"/>
  <c r="U466" i="1"/>
  <c r="V466" i="1"/>
  <c r="W466" i="1"/>
  <c r="X466" i="1"/>
  <c r="Y466" i="1"/>
  <c r="Z466" i="1"/>
  <c r="AA466" i="1"/>
  <c r="AB466" i="1"/>
  <c r="J467" i="1"/>
  <c r="K467" i="1"/>
  <c r="L467" i="1"/>
  <c r="M467" i="1"/>
  <c r="N467" i="1"/>
  <c r="O467" i="1"/>
  <c r="P467" i="1"/>
  <c r="Q467" i="1"/>
  <c r="R467" i="1"/>
  <c r="S467" i="1"/>
  <c r="T467" i="1"/>
  <c r="U467" i="1"/>
  <c r="V467" i="1"/>
  <c r="W467" i="1"/>
  <c r="X467" i="1"/>
  <c r="Y467" i="1"/>
  <c r="Z467" i="1"/>
  <c r="AA467" i="1"/>
  <c r="AB467" i="1"/>
  <c r="J468" i="1"/>
  <c r="K468" i="1"/>
  <c r="L468" i="1"/>
  <c r="M468" i="1"/>
  <c r="N468" i="1"/>
  <c r="O468" i="1"/>
  <c r="P468" i="1"/>
  <c r="Q468" i="1"/>
  <c r="R468" i="1"/>
  <c r="S468" i="1"/>
  <c r="T468" i="1"/>
  <c r="U468" i="1"/>
  <c r="V468" i="1"/>
  <c r="W468" i="1"/>
  <c r="X468" i="1"/>
  <c r="Y468" i="1"/>
  <c r="Z468" i="1"/>
  <c r="AA468" i="1"/>
  <c r="AB468" i="1"/>
  <c r="J469" i="1"/>
  <c r="K469" i="1"/>
  <c r="L469" i="1"/>
  <c r="M469" i="1"/>
  <c r="N469" i="1"/>
  <c r="O469" i="1"/>
  <c r="P469" i="1"/>
  <c r="Q469" i="1"/>
  <c r="R469" i="1"/>
  <c r="S469" i="1"/>
  <c r="T469" i="1"/>
  <c r="U469" i="1"/>
  <c r="V469" i="1"/>
  <c r="W469" i="1"/>
  <c r="X469" i="1"/>
  <c r="Y469" i="1"/>
  <c r="Z469" i="1"/>
  <c r="AA469" i="1"/>
  <c r="AB469" i="1"/>
  <c r="J470" i="1"/>
  <c r="K470" i="1"/>
  <c r="L470" i="1"/>
  <c r="M470" i="1"/>
  <c r="N470" i="1"/>
  <c r="O470" i="1"/>
  <c r="P470" i="1"/>
  <c r="Q470" i="1"/>
  <c r="R470" i="1"/>
  <c r="S470" i="1"/>
  <c r="T470" i="1"/>
  <c r="U470" i="1"/>
  <c r="V470" i="1"/>
  <c r="W470" i="1"/>
  <c r="X470" i="1"/>
  <c r="Y470" i="1"/>
  <c r="Z470" i="1"/>
  <c r="AA470" i="1"/>
  <c r="AB470" i="1"/>
  <c r="J471" i="1"/>
  <c r="K471" i="1"/>
  <c r="L471" i="1"/>
  <c r="M471" i="1"/>
  <c r="N471" i="1"/>
  <c r="O471" i="1"/>
  <c r="P471" i="1"/>
  <c r="Q471" i="1"/>
  <c r="R471" i="1"/>
  <c r="S471" i="1"/>
  <c r="T471" i="1"/>
  <c r="U471" i="1"/>
  <c r="V471" i="1"/>
  <c r="W471" i="1"/>
  <c r="X471" i="1"/>
  <c r="Y471" i="1"/>
  <c r="Z471" i="1"/>
  <c r="AA471" i="1"/>
  <c r="AB471" i="1"/>
  <c r="J472" i="1"/>
  <c r="K472" i="1"/>
  <c r="L472" i="1"/>
  <c r="M472" i="1"/>
  <c r="N472" i="1"/>
  <c r="O472" i="1"/>
  <c r="P472" i="1"/>
  <c r="Q472" i="1"/>
  <c r="R472" i="1"/>
  <c r="S472" i="1"/>
  <c r="T472" i="1"/>
  <c r="U472" i="1"/>
  <c r="V472" i="1"/>
  <c r="W472" i="1"/>
  <c r="X472" i="1"/>
  <c r="Y472" i="1"/>
  <c r="Z472" i="1"/>
  <c r="AA472" i="1"/>
  <c r="AB472" i="1"/>
  <c r="J473" i="1"/>
  <c r="K473" i="1"/>
  <c r="L473" i="1"/>
  <c r="M473" i="1"/>
  <c r="N473" i="1"/>
  <c r="O473" i="1"/>
  <c r="P473" i="1"/>
  <c r="Q473" i="1"/>
  <c r="R473" i="1"/>
  <c r="S473" i="1"/>
  <c r="T473" i="1"/>
  <c r="U473" i="1"/>
  <c r="V473" i="1"/>
  <c r="W473" i="1"/>
  <c r="X473" i="1"/>
  <c r="Y473" i="1"/>
  <c r="Z473" i="1"/>
  <c r="AA473" i="1"/>
  <c r="AB473" i="1"/>
  <c r="J474" i="1"/>
  <c r="K474" i="1"/>
  <c r="L474" i="1"/>
  <c r="M474" i="1"/>
  <c r="N474" i="1"/>
  <c r="O474" i="1"/>
  <c r="P474" i="1"/>
  <c r="Q474" i="1"/>
  <c r="R474" i="1"/>
  <c r="S474" i="1"/>
  <c r="T474" i="1"/>
  <c r="U474" i="1"/>
  <c r="V474" i="1"/>
  <c r="W474" i="1"/>
  <c r="X474" i="1"/>
  <c r="Y474" i="1"/>
  <c r="Z474" i="1"/>
  <c r="AA474" i="1"/>
  <c r="AB474" i="1"/>
  <c r="J475" i="1"/>
  <c r="K475" i="1"/>
  <c r="L475" i="1"/>
  <c r="M475" i="1"/>
  <c r="N475" i="1"/>
  <c r="O475" i="1"/>
  <c r="P475" i="1"/>
  <c r="Q475" i="1"/>
  <c r="R475" i="1"/>
  <c r="S475" i="1"/>
  <c r="T475" i="1"/>
  <c r="U475" i="1"/>
  <c r="V475" i="1"/>
  <c r="W475" i="1"/>
  <c r="X475" i="1"/>
  <c r="Y475" i="1"/>
  <c r="Z475" i="1"/>
  <c r="AA475" i="1"/>
  <c r="AB475" i="1"/>
  <c r="J476" i="1"/>
  <c r="K476" i="1"/>
  <c r="L476" i="1"/>
  <c r="M476" i="1"/>
  <c r="N476" i="1"/>
  <c r="O476" i="1"/>
  <c r="P476" i="1"/>
  <c r="Q476" i="1"/>
  <c r="R476" i="1"/>
  <c r="S476" i="1"/>
  <c r="T476" i="1"/>
  <c r="U476" i="1"/>
  <c r="V476" i="1"/>
  <c r="W476" i="1"/>
  <c r="X476" i="1"/>
  <c r="Y476" i="1"/>
  <c r="Z476" i="1"/>
  <c r="AA476" i="1"/>
  <c r="AB476" i="1"/>
  <c r="J477" i="1"/>
  <c r="K477" i="1"/>
  <c r="L477" i="1"/>
  <c r="M477" i="1"/>
  <c r="N477" i="1"/>
  <c r="O477" i="1"/>
  <c r="P477" i="1"/>
  <c r="Q477" i="1"/>
  <c r="R477" i="1"/>
  <c r="S477" i="1"/>
  <c r="T477" i="1"/>
  <c r="U477" i="1"/>
  <c r="V477" i="1"/>
  <c r="W477" i="1"/>
  <c r="X477" i="1"/>
  <c r="Y477" i="1"/>
  <c r="Z477" i="1"/>
  <c r="AA477" i="1"/>
  <c r="AB477" i="1"/>
  <c r="J478" i="1"/>
  <c r="K478" i="1"/>
  <c r="L478" i="1"/>
  <c r="M478" i="1"/>
  <c r="N478" i="1"/>
  <c r="O478" i="1"/>
  <c r="P478" i="1"/>
  <c r="Q478" i="1"/>
  <c r="R478" i="1"/>
  <c r="S478" i="1"/>
  <c r="T478" i="1"/>
  <c r="U478" i="1"/>
  <c r="V478" i="1"/>
  <c r="W478" i="1"/>
  <c r="X478" i="1"/>
  <c r="Y478" i="1"/>
  <c r="Z478" i="1"/>
  <c r="AA478" i="1"/>
  <c r="AB478" i="1"/>
  <c r="J479" i="1"/>
  <c r="K479" i="1"/>
  <c r="L479" i="1"/>
  <c r="M479" i="1"/>
  <c r="N479" i="1"/>
  <c r="O479" i="1"/>
  <c r="P479" i="1"/>
  <c r="Q479" i="1"/>
  <c r="R479" i="1"/>
  <c r="S479" i="1"/>
  <c r="T479" i="1"/>
  <c r="U479" i="1"/>
  <c r="V479" i="1"/>
  <c r="W479" i="1"/>
  <c r="X479" i="1"/>
  <c r="Y479" i="1"/>
  <c r="Z479" i="1"/>
  <c r="AA479" i="1"/>
  <c r="AB479" i="1"/>
  <c r="J480" i="1"/>
  <c r="K480" i="1"/>
  <c r="L480" i="1"/>
  <c r="M480" i="1"/>
  <c r="N480" i="1"/>
  <c r="O480" i="1"/>
  <c r="P480" i="1"/>
  <c r="Q480" i="1"/>
  <c r="R480" i="1"/>
  <c r="S480" i="1"/>
  <c r="T480" i="1"/>
  <c r="U480" i="1"/>
  <c r="V480" i="1"/>
  <c r="W480" i="1"/>
  <c r="X480" i="1"/>
  <c r="Y480" i="1"/>
  <c r="Z480" i="1"/>
  <c r="AA480" i="1"/>
  <c r="AB480" i="1"/>
  <c r="J481" i="1"/>
  <c r="K481" i="1"/>
  <c r="L481" i="1"/>
  <c r="M481" i="1"/>
  <c r="N481" i="1"/>
  <c r="O481" i="1"/>
  <c r="P481" i="1"/>
  <c r="Q481" i="1"/>
  <c r="R481" i="1"/>
  <c r="S481" i="1"/>
  <c r="T481" i="1"/>
  <c r="U481" i="1"/>
  <c r="V481" i="1"/>
  <c r="W481" i="1"/>
  <c r="X481" i="1"/>
  <c r="Y481" i="1"/>
  <c r="Z481" i="1"/>
  <c r="AA481" i="1"/>
  <c r="AB481" i="1"/>
  <c r="J482" i="1"/>
  <c r="K482" i="1"/>
  <c r="L482" i="1"/>
  <c r="M482" i="1"/>
  <c r="N482" i="1"/>
  <c r="O482" i="1"/>
  <c r="P482" i="1"/>
  <c r="Q482" i="1"/>
  <c r="R482" i="1"/>
  <c r="S482" i="1"/>
  <c r="T482" i="1"/>
  <c r="U482" i="1"/>
  <c r="V482" i="1"/>
  <c r="W482" i="1"/>
  <c r="X482" i="1"/>
  <c r="Y482" i="1"/>
  <c r="Z482" i="1"/>
  <c r="AA482" i="1"/>
  <c r="AB482" i="1"/>
  <c r="J483" i="1"/>
  <c r="K483" i="1"/>
  <c r="L483" i="1"/>
  <c r="M483" i="1"/>
  <c r="N483" i="1"/>
  <c r="O483" i="1"/>
  <c r="P483" i="1"/>
  <c r="Q483" i="1"/>
  <c r="R483" i="1"/>
  <c r="S483" i="1"/>
  <c r="T483" i="1"/>
  <c r="U483" i="1"/>
  <c r="V483" i="1"/>
  <c r="W483" i="1"/>
  <c r="X483" i="1"/>
  <c r="Y483" i="1"/>
  <c r="Z483" i="1"/>
  <c r="AA483" i="1"/>
  <c r="AB483" i="1"/>
  <c r="J484" i="1"/>
  <c r="K484" i="1"/>
  <c r="L484" i="1"/>
  <c r="M484" i="1"/>
  <c r="N484" i="1"/>
  <c r="O484" i="1"/>
  <c r="P484" i="1"/>
  <c r="Q484" i="1"/>
  <c r="R484" i="1"/>
  <c r="S484" i="1"/>
  <c r="T484" i="1"/>
  <c r="U484" i="1"/>
  <c r="V484" i="1"/>
  <c r="W484" i="1"/>
  <c r="X484" i="1"/>
  <c r="Y484" i="1"/>
  <c r="Z484" i="1"/>
  <c r="AA484" i="1"/>
  <c r="AB484" i="1"/>
  <c r="J485" i="1"/>
  <c r="K485" i="1"/>
  <c r="L485" i="1"/>
  <c r="M485" i="1"/>
  <c r="N485" i="1"/>
  <c r="O485" i="1"/>
  <c r="P485" i="1"/>
  <c r="Q485" i="1"/>
  <c r="R485" i="1"/>
  <c r="S485" i="1"/>
  <c r="T485" i="1"/>
  <c r="U485" i="1"/>
  <c r="V485" i="1"/>
  <c r="W485" i="1"/>
  <c r="X485" i="1"/>
  <c r="Y485" i="1"/>
  <c r="Z485" i="1"/>
  <c r="AA485" i="1"/>
  <c r="AB485" i="1"/>
  <c r="J486" i="1"/>
  <c r="K486" i="1"/>
  <c r="L486" i="1"/>
  <c r="M486" i="1"/>
  <c r="N486" i="1"/>
  <c r="O486" i="1"/>
  <c r="P486" i="1"/>
  <c r="Q486" i="1"/>
  <c r="R486" i="1"/>
  <c r="S486" i="1"/>
  <c r="T486" i="1"/>
  <c r="U486" i="1"/>
  <c r="V486" i="1"/>
  <c r="W486" i="1"/>
  <c r="X486" i="1"/>
  <c r="Y486" i="1"/>
  <c r="Z486" i="1"/>
  <c r="AA486" i="1"/>
  <c r="AB486" i="1"/>
  <c r="J487" i="1"/>
  <c r="K487" i="1"/>
  <c r="L487" i="1"/>
  <c r="M487" i="1"/>
  <c r="N487" i="1"/>
  <c r="O487" i="1"/>
  <c r="P487" i="1"/>
  <c r="Q487" i="1"/>
  <c r="R487" i="1"/>
  <c r="S487" i="1"/>
  <c r="T487" i="1"/>
  <c r="U487" i="1"/>
  <c r="V487" i="1"/>
  <c r="W487" i="1"/>
  <c r="X487" i="1"/>
  <c r="Y487" i="1"/>
  <c r="Z487" i="1"/>
  <c r="AA487" i="1"/>
  <c r="AB487" i="1"/>
  <c r="J488" i="1"/>
  <c r="K488" i="1"/>
  <c r="L488" i="1"/>
  <c r="M488" i="1"/>
  <c r="N488" i="1"/>
  <c r="O488" i="1"/>
  <c r="P488" i="1"/>
  <c r="Q488" i="1"/>
  <c r="R488" i="1"/>
  <c r="S488" i="1"/>
  <c r="T488" i="1"/>
  <c r="U488" i="1"/>
  <c r="V488" i="1"/>
  <c r="W488" i="1"/>
  <c r="X488" i="1"/>
  <c r="Y488" i="1"/>
  <c r="Z488" i="1"/>
  <c r="AA488" i="1"/>
  <c r="AB488" i="1"/>
  <c r="J489" i="1"/>
  <c r="K489" i="1"/>
  <c r="L489" i="1"/>
  <c r="M489" i="1"/>
  <c r="N489" i="1"/>
  <c r="O489" i="1"/>
  <c r="P489" i="1"/>
  <c r="Q489" i="1"/>
  <c r="R489" i="1"/>
  <c r="S489" i="1"/>
  <c r="T489" i="1"/>
  <c r="U489" i="1"/>
  <c r="V489" i="1"/>
  <c r="W489" i="1"/>
  <c r="X489" i="1"/>
  <c r="Y489" i="1"/>
  <c r="Z489" i="1"/>
  <c r="AA489" i="1"/>
  <c r="AB489" i="1"/>
  <c r="J490" i="1"/>
  <c r="K490" i="1"/>
  <c r="L490" i="1"/>
  <c r="M490" i="1"/>
  <c r="N490" i="1"/>
  <c r="O490" i="1"/>
  <c r="P490" i="1"/>
  <c r="Q490" i="1"/>
  <c r="R490" i="1"/>
  <c r="S490" i="1"/>
  <c r="T490" i="1"/>
  <c r="U490" i="1"/>
  <c r="V490" i="1"/>
  <c r="W490" i="1"/>
  <c r="X490" i="1"/>
  <c r="Y490" i="1"/>
  <c r="Z490" i="1"/>
  <c r="AA490" i="1"/>
  <c r="AB490" i="1"/>
  <c r="J491" i="1"/>
  <c r="K491" i="1"/>
  <c r="L491" i="1"/>
  <c r="M491" i="1"/>
  <c r="N491" i="1"/>
  <c r="O491" i="1"/>
  <c r="P491" i="1"/>
  <c r="Q491" i="1"/>
  <c r="R491" i="1"/>
  <c r="S491" i="1"/>
  <c r="T491" i="1"/>
  <c r="U491" i="1"/>
  <c r="V491" i="1"/>
  <c r="W491" i="1"/>
  <c r="X491" i="1"/>
  <c r="Y491" i="1"/>
  <c r="Z491" i="1"/>
  <c r="AA491" i="1"/>
  <c r="AB491" i="1"/>
  <c r="J492" i="1"/>
  <c r="K492" i="1"/>
  <c r="L492" i="1"/>
  <c r="M492" i="1"/>
  <c r="N492" i="1"/>
  <c r="O492" i="1"/>
  <c r="P492" i="1"/>
  <c r="Q492" i="1"/>
  <c r="R492" i="1"/>
  <c r="S492" i="1"/>
  <c r="T492" i="1"/>
  <c r="U492" i="1"/>
  <c r="V492" i="1"/>
  <c r="W492" i="1"/>
  <c r="X492" i="1"/>
  <c r="Y492" i="1"/>
  <c r="Z492" i="1"/>
  <c r="AA492" i="1"/>
  <c r="AB492" i="1"/>
  <c r="J493" i="1"/>
  <c r="K493" i="1"/>
  <c r="L493" i="1"/>
  <c r="M493" i="1"/>
  <c r="N493" i="1"/>
  <c r="O493" i="1"/>
  <c r="P493" i="1"/>
  <c r="Q493" i="1"/>
  <c r="R493" i="1"/>
  <c r="S493" i="1"/>
  <c r="T493" i="1"/>
  <c r="U493" i="1"/>
  <c r="V493" i="1"/>
  <c r="W493" i="1"/>
  <c r="X493" i="1"/>
  <c r="Y493" i="1"/>
  <c r="Z493" i="1"/>
  <c r="AA493" i="1"/>
  <c r="AB493" i="1"/>
  <c r="J494" i="1"/>
  <c r="K494" i="1"/>
  <c r="L494" i="1"/>
  <c r="M494" i="1"/>
  <c r="N494" i="1"/>
  <c r="O494" i="1"/>
  <c r="P494" i="1"/>
  <c r="Q494" i="1"/>
  <c r="R494" i="1"/>
  <c r="S494" i="1"/>
  <c r="T494" i="1"/>
  <c r="U494" i="1"/>
  <c r="V494" i="1"/>
  <c r="W494" i="1"/>
  <c r="X494" i="1"/>
  <c r="Y494" i="1"/>
  <c r="Z494" i="1"/>
  <c r="AA494" i="1"/>
  <c r="AB494" i="1"/>
  <c r="J495" i="1"/>
  <c r="K495" i="1"/>
  <c r="L495" i="1"/>
  <c r="M495" i="1"/>
  <c r="N495" i="1"/>
  <c r="O495" i="1"/>
  <c r="P495" i="1"/>
  <c r="Q495" i="1"/>
  <c r="R495" i="1"/>
  <c r="S495" i="1"/>
  <c r="T495" i="1"/>
  <c r="U495" i="1"/>
  <c r="V495" i="1"/>
  <c r="W495" i="1"/>
  <c r="X495" i="1"/>
  <c r="Y495" i="1"/>
  <c r="Z495" i="1"/>
  <c r="AA495" i="1"/>
  <c r="AB495" i="1"/>
  <c r="J496" i="1"/>
  <c r="K496" i="1"/>
  <c r="L496" i="1"/>
  <c r="M496" i="1"/>
  <c r="N496" i="1"/>
  <c r="O496" i="1"/>
  <c r="P496" i="1"/>
  <c r="Q496" i="1"/>
  <c r="R496" i="1"/>
  <c r="S496" i="1"/>
  <c r="T496" i="1"/>
  <c r="U496" i="1"/>
  <c r="V496" i="1"/>
  <c r="W496" i="1"/>
  <c r="X496" i="1"/>
  <c r="Y496" i="1"/>
  <c r="Z496" i="1"/>
  <c r="AA496" i="1"/>
  <c r="AB496" i="1"/>
  <c r="J497" i="1"/>
  <c r="K497" i="1"/>
  <c r="L497" i="1"/>
  <c r="M497" i="1"/>
  <c r="N497" i="1"/>
  <c r="O497" i="1"/>
  <c r="P497" i="1"/>
  <c r="Q497" i="1"/>
  <c r="R497" i="1"/>
  <c r="S497" i="1"/>
  <c r="T497" i="1"/>
  <c r="U497" i="1"/>
  <c r="V497" i="1"/>
  <c r="W497" i="1"/>
  <c r="X497" i="1"/>
  <c r="Y497" i="1"/>
  <c r="Z497" i="1"/>
  <c r="AA497" i="1"/>
  <c r="AB497" i="1"/>
  <c r="J498" i="1"/>
  <c r="K498" i="1"/>
  <c r="L498" i="1"/>
  <c r="M498" i="1"/>
  <c r="N498" i="1"/>
  <c r="O498" i="1"/>
  <c r="P498" i="1"/>
  <c r="Q498" i="1"/>
  <c r="R498" i="1"/>
  <c r="S498" i="1"/>
  <c r="T498" i="1"/>
  <c r="U498" i="1"/>
  <c r="V498" i="1"/>
  <c r="W498" i="1"/>
  <c r="X498" i="1"/>
  <c r="Y498" i="1"/>
  <c r="Z498" i="1"/>
  <c r="AA498" i="1"/>
  <c r="AB498" i="1"/>
  <c r="J499" i="1"/>
  <c r="K499" i="1"/>
  <c r="L499" i="1"/>
  <c r="M499" i="1"/>
  <c r="N499" i="1"/>
  <c r="O499" i="1"/>
  <c r="P499" i="1"/>
  <c r="Q499" i="1"/>
  <c r="R499" i="1"/>
  <c r="S499" i="1"/>
  <c r="T499" i="1"/>
  <c r="U499" i="1"/>
  <c r="V499" i="1"/>
  <c r="W499" i="1"/>
  <c r="X499" i="1"/>
  <c r="Y499" i="1"/>
  <c r="Z499" i="1"/>
  <c r="AA499" i="1"/>
  <c r="AB499" i="1"/>
  <c r="J500" i="1"/>
  <c r="K500" i="1"/>
  <c r="L500" i="1"/>
  <c r="M500" i="1"/>
  <c r="N500" i="1"/>
  <c r="O500" i="1"/>
  <c r="P500" i="1"/>
  <c r="Q500" i="1"/>
  <c r="R500" i="1"/>
  <c r="S500" i="1"/>
  <c r="T500" i="1"/>
  <c r="U500" i="1"/>
  <c r="V500" i="1"/>
  <c r="W500" i="1"/>
  <c r="X500" i="1"/>
  <c r="Y500" i="1"/>
  <c r="Z500" i="1"/>
  <c r="AA500" i="1"/>
  <c r="AB500" i="1"/>
  <c r="J501" i="1"/>
  <c r="K501" i="1"/>
  <c r="L501" i="1"/>
  <c r="M501" i="1"/>
  <c r="N501" i="1"/>
  <c r="O501" i="1"/>
  <c r="P501" i="1"/>
  <c r="Q501" i="1"/>
  <c r="R501" i="1"/>
  <c r="S501" i="1"/>
  <c r="T501" i="1"/>
  <c r="U501" i="1"/>
  <c r="V501" i="1"/>
  <c r="W501" i="1"/>
  <c r="X501" i="1"/>
  <c r="Y501" i="1"/>
  <c r="Z501" i="1"/>
  <c r="AA501" i="1"/>
  <c r="AB501" i="1"/>
  <c r="J502" i="1"/>
  <c r="K502" i="1"/>
  <c r="L502" i="1"/>
  <c r="M502" i="1"/>
  <c r="N502" i="1"/>
  <c r="O502" i="1"/>
  <c r="P502" i="1"/>
  <c r="Q502" i="1"/>
  <c r="R502" i="1"/>
  <c r="S502" i="1"/>
  <c r="T502" i="1"/>
  <c r="U502" i="1"/>
  <c r="V502" i="1"/>
  <c r="W502" i="1"/>
  <c r="X502" i="1"/>
  <c r="Y502" i="1"/>
  <c r="Z502" i="1"/>
  <c r="AA502" i="1"/>
  <c r="AB502" i="1"/>
  <c r="J503" i="1"/>
  <c r="K503" i="1"/>
  <c r="L503" i="1"/>
  <c r="M503" i="1"/>
  <c r="N503" i="1"/>
  <c r="O503" i="1"/>
  <c r="P503" i="1"/>
  <c r="Q503" i="1"/>
  <c r="R503" i="1"/>
  <c r="S503" i="1"/>
  <c r="T503" i="1"/>
  <c r="U503" i="1"/>
  <c r="V503" i="1"/>
  <c r="W503" i="1"/>
  <c r="X503" i="1"/>
  <c r="Y503" i="1"/>
  <c r="Z503" i="1"/>
  <c r="AA503" i="1"/>
  <c r="AB503" i="1"/>
  <c r="J504" i="1"/>
  <c r="K504" i="1"/>
  <c r="L504" i="1"/>
  <c r="M504" i="1"/>
  <c r="N504" i="1"/>
  <c r="O504" i="1"/>
  <c r="P504" i="1"/>
  <c r="Q504" i="1"/>
  <c r="R504" i="1"/>
  <c r="S504" i="1"/>
  <c r="T504" i="1"/>
  <c r="U504" i="1"/>
  <c r="V504" i="1"/>
  <c r="W504" i="1"/>
  <c r="X504" i="1"/>
  <c r="Y504" i="1"/>
  <c r="Z504" i="1"/>
  <c r="AA504" i="1"/>
  <c r="AB504" i="1"/>
  <c r="J505" i="1"/>
  <c r="K505" i="1"/>
  <c r="L505" i="1"/>
  <c r="M505" i="1"/>
  <c r="N505" i="1"/>
  <c r="O505" i="1"/>
  <c r="P505" i="1"/>
  <c r="Q505" i="1"/>
  <c r="R505" i="1"/>
  <c r="S505" i="1"/>
  <c r="T505" i="1"/>
  <c r="U505" i="1"/>
  <c r="V505" i="1"/>
  <c r="W505" i="1"/>
  <c r="X505" i="1"/>
  <c r="Y505" i="1"/>
  <c r="Z505" i="1"/>
  <c r="AA505" i="1"/>
  <c r="AB505" i="1"/>
  <c r="J506" i="1"/>
  <c r="K506" i="1"/>
  <c r="L506" i="1"/>
  <c r="M506" i="1"/>
  <c r="N506" i="1"/>
  <c r="O506" i="1"/>
  <c r="P506" i="1"/>
  <c r="Q506" i="1"/>
  <c r="R506" i="1"/>
  <c r="S506" i="1"/>
  <c r="T506" i="1"/>
  <c r="U506" i="1"/>
  <c r="V506" i="1"/>
  <c r="W506" i="1"/>
  <c r="X506" i="1"/>
  <c r="Y506" i="1"/>
  <c r="Z506" i="1"/>
  <c r="AA506" i="1"/>
  <c r="AB506" i="1"/>
  <c r="J507" i="1"/>
  <c r="K507" i="1"/>
  <c r="L507" i="1"/>
  <c r="M507" i="1"/>
  <c r="N507" i="1"/>
  <c r="O507" i="1"/>
  <c r="P507" i="1"/>
  <c r="Q507" i="1"/>
  <c r="R507" i="1"/>
  <c r="S507" i="1"/>
  <c r="T507" i="1"/>
  <c r="U507" i="1"/>
  <c r="V507" i="1"/>
  <c r="W507" i="1"/>
  <c r="X507" i="1"/>
  <c r="Y507" i="1"/>
  <c r="Z507" i="1"/>
  <c r="AA507" i="1"/>
  <c r="AB507" i="1"/>
  <c r="J508" i="1"/>
  <c r="K508" i="1"/>
  <c r="L508" i="1"/>
  <c r="M508" i="1"/>
  <c r="N508" i="1"/>
  <c r="O508" i="1"/>
  <c r="P508" i="1"/>
  <c r="Q508" i="1"/>
  <c r="R508" i="1"/>
  <c r="S508" i="1"/>
  <c r="T508" i="1"/>
  <c r="U508" i="1"/>
  <c r="V508" i="1"/>
  <c r="W508" i="1"/>
  <c r="X508" i="1"/>
  <c r="Y508" i="1"/>
  <c r="Z508" i="1"/>
  <c r="AA508" i="1"/>
  <c r="AB508" i="1"/>
  <c r="J509" i="1"/>
  <c r="K509" i="1"/>
  <c r="L509" i="1"/>
  <c r="M509" i="1"/>
  <c r="N509" i="1"/>
  <c r="O509" i="1"/>
  <c r="P509" i="1"/>
  <c r="Q509" i="1"/>
  <c r="R509" i="1"/>
  <c r="S509" i="1"/>
  <c r="T509" i="1"/>
  <c r="U509" i="1"/>
  <c r="V509" i="1"/>
  <c r="W509" i="1"/>
  <c r="X509" i="1"/>
  <c r="Y509" i="1"/>
  <c r="Z509" i="1"/>
  <c r="AA509" i="1"/>
  <c r="AB509" i="1"/>
  <c r="J510" i="1"/>
  <c r="K510" i="1"/>
  <c r="L510" i="1"/>
  <c r="M510" i="1"/>
  <c r="N510" i="1"/>
  <c r="O510" i="1"/>
  <c r="P510" i="1"/>
  <c r="Q510" i="1"/>
  <c r="R510" i="1"/>
  <c r="S510" i="1"/>
  <c r="T510" i="1"/>
  <c r="U510" i="1"/>
  <c r="V510" i="1"/>
  <c r="W510" i="1"/>
  <c r="X510" i="1"/>
  <c r="Y510" i="1"/>
  <c r="Z510" i="1"/>
  <c r="AA510" i="1"/>
  <c r="AB510" i="1"/>
  <c r="J511" i="1"/>
  <c r="K511" i="1"/>
  <c r="L511" i="1"/>
  <c r="M511" i="1"/>
  <c r="N511" i="1"/>
  <c r="O511" i="1"/>
  <c r="P511" i="1"/>
  <c r="Q511" i="1"/>
  <c r="R511" i="1"/>
  <c r="S511" i="1"/>
  <c r="T511" i="1"/>
  <c r="U511" i="1"/>
  <c r="V511" i="1"/>
  <c r="W511" i="1"/>
  <c r="X511" i="1"/>
  <c r="Y511" i="1"/>
  <c r="Z511" i="1"/>
  <c r="AA511" i="1"/>
  <c r="AB511" i="1"/>
  <c r="J512" i="1"/>
  <c r="K512" i="1"/>
  <c r="L512" i="1"/>
  <c r="M512" i="1"/>
  <c r="N512" i="1"/>
  <c r="O512" i="1"/>
  <c r="P512" i="1"/>
  <c r="Q512" i="1"/>
  <c r="R512" i="1"/>
  <c r="S512" i="1"/>
  <c r="T512" i="1"/>
  <c r="U512" i="1"/>
  <c r="V512" i="1"/>
  <c r="W512" i="1"/>
  <c r="X512" i="1"/>
  <c r="Y512" i="1"/>
  <c r="Z512" i="1"/>
  <c r="AA512" i="1"/>
  <c r="AB512" i="1"/>
  <c r="J513" i="1"/>
  <c r="K513" i="1"/>
  <c r="L513" i="1"/>
  <c r="M513" i="1"/>
  <c r="N513" i="1"/>
  <c r="O513" i="1"/>
  <c r="P513" i="1"/>
  <c r="Q513" i="1"/>
  <c r="R513" i="1"/>
  <c r="S513" i="1"/>
  <c r="T513" i="1"/>
  <c r="U513" i="1"/>
  <c r="V513" i="1"/>
  <c r="W513" i="1"/>
  <c r="X513" i="1"/>
  <c r="Y513" i="1"/>
  <c r="Z513" i="1"/>
  <c r="AA513" i="1"/>
  <c r="AB513" i="1"/>
  <c r="J514" i="1"/>
  <c r="K514" i="1"/>
  <c r="L514" i="1"/>
  <c r="M514" i="1"/>
  <c r="N514" i="1"/>
  <c r="O514" i="1"/>
  <c r="P514" i="1"/>
  <c r="Q514" i="1"/>
  <c r="R514" i="1"/>
  <c r="S514" i="1"/>
  <c r="T514" i="1"/>
  <c r="U514" i="1"/>
  <c r="V514" i="1"/>
  <c r="W514" i="1"/>
  <c r="X514" i="1"/>
  <c r="Y514" i="1"/>
  <c r="Z514" i="1"/>
  <c r="AA514" i="1"/>
  <c r="AB514" i="1"/>
  <c r="J515" i="1"/>
  <c r="K515" i="1"/>
  <c r="L515" i="1"/>
  <c r="M515" i="1"/>
  <c r="N515" i="1"/>
  <c r="O515" i="1"/>
  <c r="P515" i="1"/>
  <c r="Q515" i="1"/>
  <c r="R515" i="1"/>
  <c r="S515" i="1"/>
  <c r="T515" i="1"/>
  <c r="U515" i="1"/>
  <c r="V515" i="1"/>
  <c r="W515" i="1"/>
  <c r="X515" i="1"/>
  <c r="Y515" i="1"/>
  <c r="Z515" i="1"/>
  <c r="AA515" i="1"/>
  <c r="AB515" i="1"/>
  <c r="J516" i="1"/>
  <c r="K516" i="1"/>
  <c r="L516" i="1"/>
  <c r="M516" i="1"/>
  <c r="N516" i="1"/>
  <c r="O516" i="1"/>
  <c r="P516" i="1"/>
  <c r="Q516" i="1"/>
  <c r="R516" i="1"/>
  <c r="S516" i="1"/>
  <c r="T516" i="1"/>
  <c r="U516" i="1"/>
  <c r="V516" i="1"/>
  <c r="W516" i="1"/>
  <c r="X516" i="1"/>
  <c r="Y516" i="1"/>
  <c r="Z516" i="1"/>
  <c r="AA516" i="1"/>
  <c r="AB516" i="1"/>
  <c r="J517" i="1"/>
  <c r="K517" i="1"/>
  <c r="L517" i="1"/>
  <c r="M517" i="1"/>
  <c r="N517" i="1"/>
  <c r="O517" i="1"/>
  <c r="P517" i="1"/>
  <c r="Q517" i="1"/>
  <c r="R517" i="1"/>
  <c r="S517" i="1"/>
  <c r="T517" i="1"/>
  <c r="U517" i="1"/>
  <c r="V517" i="1"/>
  <c r="W517" i="1"/>
  <c r="X517" i="1"/>
  <c r="Y517" i="1"/>
  <c r="Z517" i="1"/>
  <c r="AA517" i="1"/>
  <c r="AB517" i="1"/>
  <c r="J518" i="1"/>
  <c r="K518" i="1"/>
  <c r="L518" i="1"/>
  <c r="M518" i="1"/>
  <c r="N518" i="1"/>
  <c r="O518" i="1"/>
  <c r="P518" i="1"/>
  <c r="Q518" i="1"/>
  <c r="R518" i="1"/>
  <c r="S518" i="1"/>
  <c r="T518" i="1"/>
  <c r="U518" i="1"/>
  <c r="V518" i="1"/>
  <c r="W518" i="1"/>
  <c r="X518" i="1"/>
  <c r="Y518" i="1"/>
  <c r="Z518" i="1"/>
  <c r="AA518" i="1"/>
  <c r="AB518" i="1"/>
  <c r="J519" i="1"/>
  <c r="K519" i="1"/>
  <c r="L519" i="1"/>
  <c r="M519" i="1"/>
  <c r="N519" i="1"/>
  <c r="O519" i="1"/>
  <c r="P519" i="1"/>
  <c r="Q519" i="1"/>
  <c r="R519" i="1"/>
  <c r="S519" i="1"/>
  <c r="T519" i="1"/>
  <c r="U519" i="1"/>
  <c r="V519" i="1"/>
  <c r="W519" i="1"/>
  <c r="X519" i="1"/>
  <c r="Y519" i="1"/>
  <c r="Z519" i="1"/>
  <c r="AA519" i="1"/>
  <c r="AB519" i="1"/>
  <c r="J520" i="1"/>
  <c r="K520" i="1"/>
  <c r="L520" i="1"/>
  <c r="M520" i="1"/>
  <c r="N520" i="1"/>
  <c r="O520" i="1"/>
  <c r="P520" i="1"/>
  <c r="Q520" i="1"/>
  <c r="R520" i="1"/>
  <c r="S520" i="1"/>
  <c r="T520" i="1"/>
  <c r="U520" i="1"/>
  <c r="V520" i="1"/>
  <c r="W520" i="1"/>
  <c r="X520" i="1"/>
  <c r="Y520" i="1"/>
  <c r="Z520" i="1"/>
  <c r="AA520" i="1"/>
  <c r="AB520" i="1"/>
  <c r="J521" i="1"/>
  <c r="K521" i="1"/>
  <c r="L521" i="1"/>
  <c r="M521" i="1"/>
  <c r="N521" i="1"/>
  <c r="O521" i="1"/>
  <c r="P521" i="1"/>
  <c r="Q521" i="1"/>
  <c r="R521" i="1"/>
  <c r="S521" i="1"/>
  <c r="T521" i="1"/>
  <c r="U521" i="1"/>
  <c r="V521" i="1"/>
  <c r="W521" i="1"/>
  <c r="X521" i="1"/>
  <c r="Y521" i="1"/>
  <c r="Z521" i="1"/>
  <c r="AA521" i="1"/>
  <c r="AB521" i="1"/>
  <c r="J522" i="1"/>
  <c r="K522" i="1"/>
  <c r="L522" i="1"/>
  <c r="M522" i="1"/>
  <c r="N522" i="1"/>
  <c r="O522" i="1"/>
  <c r="P522" i="1"/>
  <c r="Q522" i="1"/>
  <c r="R522" i="1"/>
  <c r="S522" i="1"/>
  <c r="T522" i="1"/>
  <c r="U522" i="1"/>
  <c r="V522" i="1"/>
  <c r="W522" i="1"/>
  <c r="X522" i="1"/>
  <c r="Y522" i="1"/>
  <c r="Z522" i="1"/>
  <c r="AA522" i="1"/>
  <c r="AB522" i="1"/>
  <c r="J523" i="1"/>
  <c r="K523" i="1"/>
  <c r="L523" i="1"/>
  <c r="M523" i="1"/>
  <c r="N523" i="1"/>
  <c r="O523" i="1"/>
  <c r="P523" i="1"/>
  <c r="Q523" i="1"/>
  <c r="R523" i="1"/>
  <c r="S523" i="1"/>
  <c r="T523" i="1"/>
  <c r="U523" i="1"/>
  <c r="V523" i="1"/>
  <c r="W523" i="1"/>
  <c r="X523" i="1"/>
  <c r="Y523" i="1"/>
  <c r="Z523" i="1"/>
  <c r="AA523" i="1"/>
  <c r="AB523" i="1"/>
  <c r="J524" i="1"/>
  <c r="K524" i="1"/>
  <c r="L524" i="1"/>
  <c r="M524" i="1"/>
  <c r="N524" i="1"/>
  <c r="O524" i="1"/>
  <c r="P524" i="1"/>
  <c r="Q524" i="1"/>
  <c r="R524" i="1"/>
  <c r="S524" i="1"/>
  <c r="T524" i="1"/>
  <c r="U524" i="1"/>
  <c r="V524" i="1"/>
  <c r="W524" i="1"/>
  <c r="X524" i="1"/>
  <c r="Y524" i="1"/>
  <c r="Z524" i="1"/>
  <c r="AA524" i="1"/>
  <c r="AB524" i="1"/>
  <c r="J525" i="1"/>
  <c r="K525" i="1"/>
  <c r="L525" i="1"/>
  <c r="M525" i="1"/>
  <c r="N525" i="1"/>
  <c r="O525" i="1"/>
  <c r="P525" i="1"/>
  <c r="Q525" i="1"/>
  <c r="R525" i="1"/>
  <c r="S525" i="1"/>
  <c r="T525" i="1"/>
  <c r="U525" i="1"/>
  <c r="V525" i="1"/>
  <c r="W525" i="1"/>
  <c r="X525" i="1"/>
  <c r="Y525" i="1"/>
  <c r="Z525" i="1"/>
  <c r="AA525" i="1"/>
  <c r="AB525" i="1"/>
  <c r="J526" i="1"/>
  <c r="K526" i="1"/>
  <c r="L526" i="1"/>
  <c r="M526" i="1"/>
  <c r="N526" i="1"/>
  <c r="O526" i="1"/>
  <c r="P526" i="1"/>
  <c r="Q526" i="1"/>
  <c r="R526" i="1"/>
  <c r="S526" i="1"/>
  <c r="T526" i="1"/>
  <c r="U526" i="1"/>
  <c r="V526" i="1"/>
  <c r="W526" i="1"/>
  <c r="X526" i="1"/>
  <c r="Y526" i="1"/>
  <c r="Z526" i="1"/>
  <c r="AA526" i="1"/>
  <c r="AB526" i="1"/>
  <c r="J527" i="1"/>
  <c r="K527" i="1"/>
  <c r="L527" i="1"/>
  <c r="M527" i="1"/>
  <c r="N527" i="1"/>
  <c r="O527" i="1"/>
  <c r="P527" i="1"/>
  <c r="Q527" i="1"/>
  <c r="R527" i="1"/>
  <c r="S527" i="1"/>
  <c r="T527" i="1"/>
  <c r="U527" i="1"/>
  <c r="V527" i="1"/>
  <c r="W527" i="1"/>
  <c r="X527" i="1"/>
  <c r="Y527" i="1"/>
  <c r="Z527" i="1"/>
  <c r="AA527" i="1"/>
  <c r="AB527" i="1"/>
  <c r="J528" i="1"/>
  <c r="K528" i="1"/>
  <c r="L528" i="1"/>
  <c r="M528" i="1"/>
  <c r="N528" i="1"/>
  <c r="O528" i="1"/>
  <c r="P528" i="1"/>
  <c r="Q528" i="1"/>
  <c r="R528" i="1"/>
  <c r="S528" i="1"/>
  <c r="T528" i="1"/>
  <c r="U528" i="1"/>
  <c r="V528" i="1"/>
  <c r="W528" i="1"/>
  <c r="X528" i="1"/>
  <c r="Y528" i="1"/>
  <c r="Z528" i="1"/>
  <c r="AA528" i="1"/>
  <c r="AB528" i="1"/>
  <c r="J529" i="1"/>
  <c r="K529" i="1"/>
  <c r="L529" i="1"/>
  <c r="M529" i="1"/>
  <c r="N529" i="1"/>
  <c r="O529" i="1"/>
  <c r="P529" i="1"/>
  <c r="Q529" i="1"/>
  <c r="R529" i="1"/>
  <c r="S529" i="1"/>
  <c r="T529" i="1"/>
  <c r="U529" i="1"/>
  <c r="V529" i="1"/>
  <c r="W529" i="1"/>
  <c r="X529" i="1"/>
  <c r="Y529" i="1"/>
  <c r="Z529" i="1"/>
  <c r="AA529" i="1"/>
  <c r="AB529" i="1"/>
  <c r="J530" i="1"/>
  <c r="K530" i="1"/>
  <c r="L530" i="1"/>
  <c r="M530" i="1"/>
  <c r="N530" i="1"/>
  <c r="O530" i="1"/>
  <c r="P530" i="1"/>
  <c r="Q530" i="1"/>
  <c r="R530" i="1"/>
  <c r="S530" i="1"/>
  <c r="T530" i="1"/>
  <c r="U530" i="1"/>
  <c r="V530" i="1"/>
  <c r="W530" i="1"/>
  <c r="X530" i="1"/>
  <c r="Y530" i="1"/>
  <c r="Z530" i="1"/>
  <c r="AA530" i="1"/>
  <c r="AB530" i="1"/>
  <c r="J531" i="1"/>
  <c r="K531" i="1"/>
  <c r="L531" i="1"/>
  <c r="M531" i="1"/>
  <c r="N531" i="1"/>
  <c r="O531" i="1"/>
  <c r="P531" i="1"/>
  <c r="Q531" i="1"/>
  <c r="R531" i="1"/>
  <c r="S531" i="1"/>
  <c r="T531" i="1"/>
  <c r="U531" i="1"/>
  <c r="V531" i="1"/>
  <c r="W531" i="1"/>
  <c r="X531" i="1"/>
  <c r="Y531" i="1"/>
  <c r="Z531" i="1"/>
  <c r="AA531" i="1"/>
  <c r="AB531" i="1"/>
  <c r="J532" i="1"/>
  <c r="K532" i="1"/>
  <c r="L532" i="1"/>
  <c r="M532" i="1"/>
  <c r="N532" i="1"/>
  <c r="O532" i="1"/>
  <c r="P532" i="1"/>
  <c r="Q532" i="1"/>
  <c r="R532" i="1"/>
  <c r="S532" i="1"/>
  <c r="T532" i="1"/>
  <c r="U532" i="1"/>
  <c r="V532" i="1"/>
  <c r="W532" i="1"/>
  <c r="X532" i="1"/>
  <c r="Y532" i="1"/>
  <c r="Z532" i="1"/>
  <c r="AA532" i="1"/>
  <c r="AB532" i="1"/>
  <c r="J533" i="1"/>
  <c r="K533" i="1"/>
  <c r="L533" i="1"/>
  <c r="M533" i="1"/>
  <c r="N533" i="1"/>
  <c r="O533" i="1"/>
  <c r="P533" i="1"/>
  <c r="Q533" i="1"/>
  <c r="R533" i="1"/>
  <c r="S533" i="1"/>
  <c r="T533" i="1"/>
  <c r="U533" i="1"/>
  <c r="V533" i="1"/>
  <c r="W533" i="1"/>
  <c r="X533" i="1"/>
  <c r="Y533" i="1"/>
  <c r="Z533" i="1"/>
  <c r="AA533" i="1"/>
  <c r="AB533" i="1"/>
  <c r="J534" i="1"/>
  <c r="K534" i="1"/>
  <c r="L534" i="1"/>
  <c r="M534" i="1"/>
  <c r="N534" i="1"/>
  <c r="O534" i="1"/>
  <c r="P534" i="1"/>
  <c r="Q534" i="1"/>
  <c r="R534" i="1"/>
  <c r="S534" i="1"/>
  <c r="T534" i="1"/>
  <c r="U534" i="1"/>
  <c r="V534" i="1"/>
  <c r="W534" i="1"/>
  <c r="X534" i="1"/>
  <c r="Y534" i="1"/>
  <c r="Z534" i="1"/>
  <c r="AA534" i="1"/>
  <c r="AB534" i="1"/>
  <c r="J535" i="1"/>
  <c r="K535" i="1"/>
  <c r="L535" i="1"/>
  <c r="M535" i="1"/>
  <c r="N535" i="1"/>
  <c r="O535" i="1"/>
  <c r="P535" i="1"/>
  <c r="Q535" i="1"/>
  <c r="R535" i="1"/>
  <c r="S535" i="1"/>
  <c r="T535" i="1"/>
  <c r="U535" i="1"/>
  <c r="V535" i="1"/>
  <c r="W535" i="1"/>
  <c r="X535" i="1"/>
  <c r="Y535" i="1"/>
  <c r="Z535" i="1"/>
  <c r="AA535" i="1"/>
  <c r="AB535" i="1"/>
  <c r="J536" i="1"/>
  <c r="K536" i="1"/>
  <c r="L536" i="1"/>
  <c r="M536" i="1"/>
  <c r="N536" i="1"/>
  <c r="O536" i="1"/>
  <c r="P536" i="1"/>
  <c r="Q536" i="1"/>
  <c r="R536" i="1"/>
  <c r="S536" i="1"/>
  <c r="T536" i="1"/>
  <c r="U536" i="1"/>
  <c r="V536" i="1"/>
  <c r="W536" i="1"/>
  <c r="X536" i="1"/>
  <c r="Y536" i="1"/>
  <c r="Z536" i="1"/>
  <c r="AA536" i="1"/>
  <c r="AB536" i="1"/>
  <c r="J537" i="1"/>
  <c r="K537" i="1"/>
  <c r="L537" i="1"/>
  <c r="M537" i="1"/>
  <c r="N537" i="1"/>
  <c r="O537" i="1"/>
  <c r="P537" i="1"/>
  <c r="Q537" i="1"/>
  <c r="R537" i="1"/>
  <c r="S537" i="1"/>
  <c r="T537" i="1"/>
  <c r="U537" i="1"/>
  <c r="V537" i="1"/>
  <c r="W537" i="1"/>
  <c r="X537" i="1"/>
  <c r="Y537" i="1"/>
  <c r="Z537" i="1"/>
  <c r="AA537" i="1"/>
  <c r="AB537" i="1"/>
  <c r="J538" i="1"/>
  <c r="K538" i="1"/>
  <c r="L538" i="1"/>
  <c r="M538" i="1"/>
  <c r="N538" i="1"/>
  <c r="O538" i="1"/>
  <c r="P538" i="1"/>
  <c r="Q538" i="1"/>
  <c r="R538" i="1"/>
  <c r="S538" i="1"/>
  <c r="T538" i="1"/>
  <c r="U538" i="1"/>
  <c r="V538" i="1"/>
  <c r="W538" i="1"/>
  <c r="X538" i="1"/>
  <c r="Y538" i="1"/>
  <c r="Z538" i="1"/>
  <c r="AA538" i="1"/>
  <c r="AB538" i="1"/>
  <c r="J539" i="1"/>
  <c r="K539" i="1"/>
  <c r="L539" i="1"/>
  <c r="M539" i="1"/>
  <c r="N539" i="1"/>
  <c r="O539" i="1"/>
  <c r="P539" i="1"/>
  <c r="Q539" i="1"/>
  <c r="R539" i="1"/>
  <c r="S539" i="1"/>
  <c r="T539" i="1"/>
  <c r="U539" i="1"/>
  <c r="V539" i="1"/>
  <c r="W539" i="1"/>
  <c r="X539" i="1"/>
  <c r="Y539" i="1"/>
  <c r="Z539" i="1"/>
  <c r="AA539" i="1"/>
  <c r="AB539" i="1"/>
  <c r="J540" i="1"/>
  <c r="K540" i="1"/>
  <c r="L540" i="1"/>
  <c r="M540" i="1"/>
  <c r="N540" i="1"/>
  <c r="O540" i="1"/>
  <c r="P540" i="1"/>
  <c r="Q540" i="1"/>
  <c r="R540" i="1"/>
  <c r="S540" i="1"/>
  <c r="T540" i="1"/>
  <c r="U540" i="1"/>
  <c r="V540" i="1"/>
  <c r="W540" i="1"/>
  <c r="X540" i="1"/>
  <c r="Y540" i="1"/>
  <c r="Z540" i="1"/>
  <c r="AA540" i="1"/>
  <c r="AB540" i="1"/>
  <c r="J541" i="1"/>
  <c r="K541" i="1"/>
  <c r="L541" i="1"/>
  <c r="M541" i="1"/>
  <c r="N541" i="1"/>
  <c r="O541" i="1"/>
  <c r="P541" i="1"/>
  <c r="Q541" i="1"/>
  <c r="R541" i="1"/>
  <c r="S541" i="1"/>
  <c r="T541" i="1"/>
  <c r="U541" i="1"/>
  <c r="V541" i="1"/>
  <c r="W541" i="1"/>
  <c r="X541" i="1"/>
  <c r="Y541" i="1"/>
  <c r="Z541" i="1"/>
  <c r="AA541" i="1"/>
  <c r="AB541" i="1"/>
  <c r="J542" i="1"/>
  <c r="K542" i="1"/>
  <c r="L542" i="1"/>
  <c r="M542" i="1"/>
  <c r="N542" i="1"/>
  <c r="O542" i="1"/>
  <c r="P542" i="1"/>
  <c r="Q542" i="1"/>
  <c r="R542" i="1"/>
  <c r="S542" i="1"/>
  <c r="T542" i="1"/>
  <c r="U542" i="1"/>
  <c r="V542" i="1"/>
  <c r="W542" i="1"/>
  <c r="X542" i="1"/>
  <c r="Y542" i="1"/>
  <c r="Z542" i="1"/>
  <c r="AA542" i="1"/>
  <c r="AB542" i="1"/>
  <c r="J543" i="1"/>
  <c r="K543" i="1"/>
  <c r="L543" i="1"/>
  <c r="M543" i="1"/>
  <c r="N543" i="1"/>
  <c r="O543" i="1"/>
  <c r="P543" i="1"/>
  <c r="Q543" i="1"/>
  <c r="R543" i="1"/>
  <c r="S543" i="1"/>
  <c r="T543" i="1"/>
  <c r="U543" i="1"/>
  <c r="V543" i="1"/>
  <c r="W543" i="1"/>
  <c r="X543" i="1"/>
  <c r="Y543" i="1"/>
  <c r="Z543" i="1"/>
  <c r="AA543" i="1"/>
  <c r="AB543" i="1"/>
  <c r="J544" i="1"/>
  <c r="K544" i="1"/>
  <c r="L544" i="1"/>
  <c r="M544" i="1"/>
  <c r="N544" i="1"/>
  <c r="O544" i="1"/>
  <c r="P544" i="1"/>
  <c r="Q544" i="1"/>
  <c r="R544" i="1"/>
  <c r="S544" i="1"/>
  <c r="T544" i="1"/>
  <c r="U544" i="1"/>
  <c r="V544" i="1"/>
  <c r="W544" i="1"/>
  <c r="X544" i="1"/>
  <c r="Y544" i="1"/>
  <c r="Z544" i="1"/>
  <c r="AA544" i="1"/>
  <c r="AB544" i="1"/>
  <c r="J545" i="1"/>
  <c r="K545" i="1"/>
  <c r="L545" i="1"/>
  <c r="M545" i="1"/>
  <c r="N545" i="1"/>
  <c r="O545" i="1"/>
  <c r="P545" i="1"/>
  <c r="Q545" i="1"/>
  <c r="R545" i="1"/>
  <c r="S545" i="1"/>
  <c r="T545" i="1"/>
  <c r="U545" i="1"/>
  <c r="V545" i="1"/>
  <c r="W545" i="1"/>
  <c r="X545" i="1"/>
  <c r="Y545" i="1"/>
  <c r="Z545" i="1"/>
  <c r="AA545" i="1"/>
  <c r="AB545" i="1"/>
  <c r="J546" i="1"/>
  <c r="K546" i="1"/>
  <c r="L546" i="1"/>
  <c r="M546" i="1"/>
  <c r="N546" i="1"/>
  <c r="O546" i="1"/>
  <c r="P546" i="1"/>
  <c r="Q546" i="1"/>
  <c r="R546" i="1"/>
  <c r="S546" i="1"/>
  <c r="T546" i="1"/>
  <c r="U546" i="1"/>
  <c r="V546" i="1"/>
  <c r="W546" i="1"/>
  <c r="X546" i="1"/>
  <c r="Y546" i="1"/>
  <c r="Z546" i="1"/>
  <c r="AA546" i="1"/>
  <c r="AB546" i="1"/>
  <c r="J547" i="1"/>
  <c r="K547" i="1"/>
  <c r="L547" i="1"/>
  <c r="M547" i="1"/>
  <c r="N547" i="1"/>
  <c r="O547" i="1"/>
  <c r="P547" i="1"/>
  <c r="Q547" i="1"/>
  <c r="R547" i="1"/>
  <c r="S547" i="1"/>
  <c r="T547" i="1"/>
  <c r="U547" i="1"/>
  <c r="V547" i="1"/>
  <c r="W547" i="1"/>
  <c r="X547" i="1"/>
  <c r="Y547" i="1"/>
  <c r="Z547" i="1"/>
  <c r="AA547" i="1"/>
  <c r="AB547" i="1"/>
  <c r="J548" i="1"/>
  <c r="K548" i="1"/>
  <c r="L548" i="1"/>
  <c r="M548" i="1"/>
  <c r="N548" i="1"/>
  <c r="O548" i="1"/>
  <c r="P548" i="1"/>
  <c r="Q548" i="1"/>
  <c r="R548" i="1"/>
  <c r="S548" i="1"/>
  <c r="T548" i="1"/>
  <c r="U548" i="1"/>
  <c r="V548" i="1"/>
  <c r="W548" i="1"/>
  <c r="X548" i="1"/>
  <c r="Y548" i="1"/>
  <c r="Z548" i="1"/>
  <c r="AA548" i="1"/>
  <c r="AB548" i="1"/>
  <c r="J549" i="1"/>
  <c r="K549" i="1"/>
  <c r="L549" i="1"/>
  <c r="M549" i="1"/>
  <c r="N549" i="1"/>
  <c r="O549" i="1"/>
  <c r="P549" i="1"/>
  <c r="Q549" i="1"/>
  <c r="R549" i="1"/>
  <c r="S549" i="1"/>
  <c r="T549" i="1"/>
  <c r="U549" i="1"/>
  <c r="V549" i="1"/>
  <c r="W549" i="1"/>
  <c r="X549" i="1"/>
  <c r="Y549" i="1"/>
  <c r="Z549" i="1"/>
  <c r="AA549" i="1"/>
  <c r="AB549" i="1"/>
  <c r="J550" i="1"/>
  <c r="K550" i="1"/>
  <c r="L550" i="1"/>
  <c r="M550" i="1"/>
  <c r="N550" i="1"/>
  <c r="O550" i="1"/>
  <c r="P550" i="1"/>
  <c r="Q550" i="1"/>
  <c r="R550" i="1"/>
  <c r="S550" i="1"/>
  <c r="T550" i="1"/>
  <c r="U550" i="1"/>
  <c r="V550" i="1"/>
  <c r="W550" i="1"/>
  <c r="X550" i="1"/>
  <c r="Y550" i="1"/>
  <c r="Z550" i="1"/>
  <c r="AA550" i="1"/>
  <c r="AB550" i="1"/>
  <c r="J551" i="1"/>
  <c r="K551" i="1"/>
  <c r="L551" i="1"/>
  <c r="M551" i="1"/>
  <c r="N551" i="1"/>
  <c r="O551" i="1"/>
  <c r="P551" i="1"/>
  <c r="Q551" i="1"/>
  <c r="R551" i="1"/>
  <c r="S551" i="1"/>
  <c r="T551" i="1"/>
  <c r="U551" i="1"/>
  <c r="V551" i="1"/>
  <c r="W551" i="1"/>
  <c r="X551" i="1"/>
  <c r="Y551" i="1"/>
  <c r="Z551" i="1"/>
  <c r="AA551" i="1"/>
  <c r="AB551" i="1"/>
  <c r="J552" i="1"/>
  <c r="K552" i="1"/>
  <c r="L552" i="1"/>
  <c r="M552" i="1"/>
  <c r="N552" i="1"/>
  <c r="O552" i="1"/>
  <c r="P552" i="1"/>
  <c r="Q552" i="1"/>
  <c r="R552" i="1"/>
  <c r="S552" i="1"/>
  <c r="T552" i="1"/>
  <c r="U552" i="1"/>
  <c r="V552" i="1"/>
  <c r="W552" i="1"/>
  <c r="X552" i="1"/>
  <c r="Y552" i="1"/>
  <c r="Z552" i="1"/>
  <c r="AA552" i="1"/>
  <c r="AB552" i="1"/>
  <c r="J553" i="1"/>
  <c r="K553" i="1"/>
  <c r="L553" i="1"/>
  <c r="M553" i="1"/>
  <c r="N553" i="1"/>
  <c r="O553" i="1"/>
  <c r="P553" i="1"/>
  <c r="Q553" i="1"/>
  <c r="R553" i="1"/>
  <c r="S553" i="1"/>
  <c r="T553" i="1"/>
  <c r="U553" i="1"/>
  <c r="V553" i="1"/>
  <c r="W553" i="1"/>
  <c r="X553" i="1"/>
  <c r="Y553" i="1"/>
  <c r="Z553" i="1"/>
  <c r="AA553" i="1"/>
  <c r="AB553" i="1"/>
  <c r="J554" i="1"/>
  <c r="K554" i="1"/>
  <c r="L554" i="1"/>
  <c r="M554" i="1"/>
  <c r="N554" i="1"/>
  <c r="O554" i="1"/>
  <c r="P554" i="1"/>
  <c r="Q554" i="1"/>
  <c r="R554" i="1"/>
  <c r="S554" i="1"/>
  <c r="T554" i="1"/>
  <c r="U554" i="1"/>
  <c r="V554" i="1"/>
  <c r="W554" i="1"/>
  <c r="X554" i="1"/>
  <c r="Y554" i="1"/>
  <c r="Z554" i="1"/>
  <c r="AA554" i="1"/>
  <c r="AB554" i="1"/>
  <c r="J555" i="1"/>
  <c r="K555" i="1"/>
  <c r="L555" i="1"/>
  <c r="M555" i="1"/>
  <c r="N555" i="1"/>
  <c r="O555" i="1"/>
  <c r="P555" i="1"/>
  <c r="Q555" i="1"/>
  <c r="R555" i="1"/>
  <c r="S555" i="1"/>
  <c r="T555" i="1"/>
  <c r="U555" i="1"/>
  <c r="V555" i="1"/>
  <c r="W555" i="1"/>
  <c r="X555" i="1"/>
  <c r="Y555" i="1"/>
  <c r="Z555" i="1"/>
  <c r="AA555" i="1"/>
  <c r="AB555" i="1"/>
  <c r="J556" i="1"/>
  <c r="K556" i="1"/>
  <c r="L556" i="1"/>
  <c r="M556" i="1"/>
  <c r="N556" i="1"/>
  <c r="O556" i="1"/>
  <c r="P556" i="1"/>
  <c r="Q556" i="1"/>
  <c r="R556" i="1"/>
  <c r="S556" i="1"/>
  <c r="T556" i="1"/>
  <c r="U556" i="1"/>
  <c r="V556" i="1"/>
  <c r="W556" i="1"/>
  <c r="X556" i="1"/>
  <c r="Y556" i="1"/>
  <c r="Z556" i="1"/>
  <c r="AA556" i="1"/>
  <c r="AB556" i="1"/>
  <c r="J557" i="1"/>
  <c r="K557" i="1"/>
  <c r="L557" i="1"/>
  <c r="M557" i="1"/>
  <c r="N557" i="1"/>
  <c r="O557" i="1"/>
  <c r="P557" i="1"/>
  <c r="Q557" i="1"/>
  <c r="R557" i="1"/>
  <c r="S557" i="1"/>
  <c r="T557" i="1"/>
  <c r="U557" i="1"/>
  <c r="V557" i="1"/>
  <c r="W557" i="1"/>
  <c r="X557" i="1"/>
  <c r="Y557" i="1"/>
  <c r="Z557" i="1"/>
  <c r="AA557" i="1"/>
  <c r="AB557" i="1"/>
  <c r="J558" i="1"/>
  <c r="K558" i="1"/>
  <c r="L558" i="1"/>
  <c r="M558" i="1"/>
  <c r="N558" i="1"/>
  <c r="O558" i="1"/>
  <c r="P558" i="1"/>
  <c r="Q558" i="1"/>
  <c r="R558" i="1"/>
  <c r="S558" i="1"/>
  <c r="T558" i="1"/>
  <c r="U558" i="1"/>
  <c r="V558" i="1"/>
  <c r="W558" i="1"/>
  <c r="X558" i="1"/>
  <c r="Y558" i="1"/>
  <c r="Z558" i="1"/>
  <c r="AA558" i="1"/>
  <c r="AB558" i="1"/>
  <c r="J559" i="1"/>
  <c r="K559" i="1"/>
  <c r="L559" i="1"/>
  <c r="M559" i="1"/>
  <c r="N559" i="1"/>
  <c r="O559" i="1"/>
  <c r="P559" i="1"/>
  <c r="Q559" i="1"/>
  <c r="R559" i="1"/>
  <c r="S559" i="1"/>
  <c r="T559" i="1"/>
  <c r="U559" i="1"/>
  <c r="V559" i="1"/>
  <c r="W559" i="1"/>
  <c r="X559" i="1"/>
  <c r="Y559" i="1"/>
  <c r="Z559" i="1"/>
  <c r="AA559" i="1"/>
  <c r="AB559" i="1"/>
  <c r="J560" i="1"/>
  <c r="K560" i="1"/>
  <c r="L560" i="1"/>
  <c r="M560" i="1"/>
  <c r="N560" i="1"/>
  <c r="O560" i="1"/>
  <c r="P560" i="1"/>
  <c r="Q560" i="1"/>
  <c r="R560" i="1"/>
  <c r="S560" i="1"/>
  <c r="T560" i="1"/>
  <c r="U560" i="1"/>
  <c r="V560" i="1"/>
  <c r="W560" i="1"/>
  <c r="X560" i="1"/>
  <c r="Y560" i="1"/>
  <c r="Z560" i="1"/>
  <c r="AA560" i="1"/>
  <c r="AB560" i="1"/>
  <c r="J561" i="1"/>
  <c r="K561" i="1"/>
  <c r="L561" i="1"/>
  <c r="M561" i="1"/>
  <c r="N561" i="1"/>
  <c r="O561" i="1"/>
  <c r="P561" i="1"/>
  <c r="Q561" i="1"/>
  <c r="R561" i="1"/>
  <c r="S561" i="1"/>
  <c r="T561" i="1"/>
  <c r="U561" i="1"/>
  <c r="V561" i="1"/>
  <c r="W561" i="1"/>
  <c r="X561" i="1"/>
  <c r="Y561" i="1"/>
  <c r="Z561" i="1"/>
  <c r="AA561" i="1"/>
  <c r="AB561" i="1"/>
  <c r="J562" i="1"/>
  <c r="K562" i="1"/>
  <c r="L562" i="1"/>
  <c r="M562" i="1"/>
  <c r="N562" i="1"/>
  <c r="O562" i="1"/>
  <c r="P562" i="1"/>
  <c r="Q562" i="1"/>
  <c r="R562" i="1"/>
  <c r="S562" i="1"/>
  <c r="T562" i="1"/>
  <c r="U562" i="1"/>
  <c r="V562" i="1"/>
  <c r="W562" i="1"/>
  <c r="X562" i="1"/>
  <c r="Y562" i="1"/>
  <c r="Z562" i="1"/>
  <c r="AA562" i="1"/>
  <c r="AB562" i="1"/>
  <c r="J563" i="1"/>
  <c r="K563" i="1"/>
  <c r="L563" i="1"/>
  <c r="M563" i="1"/>
  <c r="N563" i="1"/>
  <c r="O563" i="1"/>
  <c r="P563" i="1"/>
  <c r="Q563" i="1"/>
  <c r="R563" i="1"/>
  <c r="S563" i="1"/>
  <c r="T563" i="1"/>
  <c r="U563" i="1"/>
  <c r="V563" i="1"/>
  <c r="W563" i="1"/>
  <c r="X563" i="1"/>
  <c r="Y563" i="1"/>
  <c r="Z563" i="1"/>
  <c r="AA563" i="1"/>
  <c r="AB563" i="1"/>
  <c r="J564" i="1"/>
  <c r="K564" i="1"/>
  <c r="L564" i="1"/>
  <c r="M564" i="1"/>
  <c r="N564" i="1"/>
  <c r="O564" i="1"/>
  <c r="P564" i="1"/>
  <c r="Q564" i="1"/>
  <c r="R564" i="1"/>
  <c r="S564" i="1"/>
  <c r="T564" i="1"/>
  <c r="U564" i="1"/>
  <c r="V564" i="1"/>
  <c r="W564" i="1"/>
  <c r="X564" i="1"/>
  <c r="Y564" i="1"/>
  <c r="Z564" i="1"/>
  <c r="AA564" i="1"/>
  <c r="AB564" i="1"/>
  <c r="J565" i="1"/>
  <c r="K565" i="1"/>
  <c r="L565" i="1"/>
  <c r="M565" i="1"/>
  <c r="N565" i="1"/>
  <c r="O565" i="1"/>
  <c r="P565" i="1"/>
  <c r="Q565" i="1"/>
  <c r="R565" i="1"/>
  <c r="S565" i="1"/>
  <c r="T565" i="1"/>
  <c r="U565" i="1"/>
  <c r="V565" i="1"/>
  <c r="W565" i="1"/>
  <c r="X565" i="1"/>
  <c r="Y565" i="1"/>
  <c r="Z565" i="1"/>
  <c r="AA565" i="1"/>
  <c r="AB565" i="1"/>
  <c r="J566" i="1"/>
  <c r="K566" i="1"/>
  <c r="L566" i="1"/>
  <c r="M566" i="1"/>
  <c r="N566" i="1"/>
  <c r="O566" i="1"/>
  <c r="P566" i="1"/>
  <c r="Q566" i="1"/>
  <c r="R566" i="1"/>
  <c r="S566" i="1"/>
  <c r="T566" i="1"/>
  <c r="U566" i="1"/>
  <c r="V566" i="1"/>
  <c r="W566" i="1"/>
  <c r="X566" i="1"/>
  <c r="Y566" i="1"/>
  <c r="Z566" i="1"/>
  <c r="AA566" i="1"/>
  <c r="AB566" i="1"/>
  <c r="J567" i="1"/>
  <c r="K567" i="1"/>
  <c r="L567" i="1"/>
  <c r="M567" i="1"/>
  <c r="N567" i="1"/>
  <c r="O567" i="1"/>
  <c r="P567" i="1"/>
  <c r="Q567" i="1"/>
  <c r="R567" i="1"/>
  <c r="S567" i="1"/>
  <c r="T567" i="1"/>
  <c r="U567" i="1"/>
  <c r="V567" i="1"/>
  <c r="W567" i="1"/>
  <c r="X567" i="1"/>
  <c r="Y567" i="1"/>
  <c r="Z567" i="1"/>
  <c r="AA567" i="1"/>
  <c r="AB567" i="1"/>
  <c r="J568" i="1"/>
  <c r="K568" i="1"/>
  <c r="L568" i="1"/>
  <c r="M568" i="1"/>
  <c r="N568" i="1"/>
  <c r="O568" i="1"/>
  <c r="P568" i="1"/>
  <c r="Q568" i="1"/>
  <c r="R568" i="1"/>
  <c r="S568" i="1"/>
  <c r="T568" i="1"/>
  <c r="U568" i="1"/>
  <c r="V568" i="1"/>
  <c r="W568" i="1"/>
  <c r="X568" i="1"/>
  <c r="Y568" i="1"/>
  <c r="Z568" i="1"/>
  <c r="AA568" i="1"/>
  <c r="AB568" i="1"/>
  <c r="J569" i="1"/>
  <c r="K569" i="1"/>
  <c r="L569" i="1"/>
  <c r="M569" i="1"/>
  <c r="N569" i="1"/>
  <c r="O569" i="1"/>
  <c r="P569" i="1"/>
  <c r="Q569" i="1"/>
  <c r="R569" i="1"/>
  <c r="S569" i="1"/>
  <c r="T569" i="1"/>
  <c r="U569" i="1"/>
  <c r="V569" i="1"/>
  <c r="W569" i="1"/>
  <c r="X569" i="1"/>
  <c r="Y569" i="1"/>
  <c r="Z569" i="1"/>
  <c r="AA569" i="1"/>
  <c r="AB569" i="1"/>
  <c r="J570" i="1"/>
  <c r="K570" i="1"/>
  <c r="L570" i="1"/>
  <c r="M570" i="1"/>
  <c r="N570" i="1"/>
  <c r="O570" i="1"/>
  <c r="P570" i="1"/>
  <c r="Q570" i="1"/>
  <c r="R570" i="1"/>
  <c r="S570" i="1"/>
  <c r="T570" i="1"/>
  <c r="U570" i="1"/>
  <c r="V570" i="1"/>
  <c r="W570" i="1"/>
  <c r="X570" i="1"/>
  <c r="Y570" i="1"/>
  <c r="Z570" i="1"/>
  <c r="AA570" i="1"/>
  <c r="AB570" i="1"/>
  <c r="J571" i="1"/>
  <c r="K571" i="1"/>
  <c r="L571" i="1"/>
  <c r="M571" i="1"/>
  <c r="N571" i="1"/>
  <c r="O571" i="1"/>
  <c r="P571" i="1"/>
  <c r="Q571" i="1"/>
  <c r="R571" i="1"/>
  <c r="S571" i="1"/>
  <c r="T571" i="1"/>
  <c r="U571" i="1"/>
  <c r="V571" i="1"/>
  <c r="W571" i="1"/>
  <c r="X571" i="1"/>
  <c r="Y571" i="1"/>
  <c r="Z571" i="1"/>
  <c r="AA571" i="1"/>
  <c r="AB571" i="1"/>
  <c r="J572" i="1"/>
  <c r="K572" i="1"/>
  <c r="L572" i="1"/>
  <c r="M572" i="1"/>
  <c r="N572" i="1"/>
  <c r="O572" i="1"/>
  <c r="P572" i="1"/>
  <c r="Q572" i="1"/>
  <c r="R572" i="1"/>
  <c r="S572" i="1"/>
  <c r="T572" i="1"/>
  <c r="U572" i="1"/>
  <c r="V572" i="1"/>
  <c r="W572" i="1"/>
  <c r="X572" i="1"/>
  <c r="Y572" i="1"/>
  <c r="Z572" i="1"/>
  <c r="AA572" i="1"/>
  <c r="AB572" i="1"/>
  <c r="J573" i="1"/>
  <c r="K573" i="1"/>
  <c r="L573" i="1"/>
  <c r="M573" i="1"/>
  <c r="N573" i="1"/>
  <c r="O573" i="1"/>
  <c r="P573" i="1"/>
  <c r="Q573" i="1"/>
  <c r="R573" i="1"/>
  <c r="S573" i="1"/>
  <c r="T573" i="1"/>
  <c r="U573" i="1"/>
  <c r="V573" i="1"/>
  <c r="W573" i="1"/>
  <c r="X573" i="1"/>
  <c r="Y573" i="1"/>
  <c r="Z573" i="1"/>
  <c r="AA573" i="1"/>
  <c r="AB573" i="1"/>
  <c r="J574" i="1"/>
  <c r="K574" i="1"/>
  <c r="L574" i="1"/>
  <c r="M574" i="1"/>
  <c r="N574" i="1"/>
  <c r="O574" i="1"/>
  <c r="P574" i="1"/>
  <c r="Q574" i="1"/>
  <c r="R574" i="1"/>
  <c r="S574" i="1"/>
  <c r="T574" i="1"/>
  <c r="U574" i="1"/>
  <c r="V574" i="1"/>
  <c r="W574" i="1"/>
  <c r="X574" i="1"/>
  <c r="Y574" i="1"/>
  <c r="Z574" i="1"/>
  <c r="AA574" i="1"/>
  <c r="AB574" i="1"/>
  <c r="J575" i="1"/>
  <c r="K575" i="1"/>
  <c r="L575" i="1"/>
  <c r="M575" i="1"/>
  <c r="N575" i="1"/>
  <c r="O575" i="1"/>
  <c r="P575" i="1"/>
  <c r="Q575" i="1"/>
  <c r="R575" i="1"/>
  <c r="S575" i="1"/>
  <c r="T575" i="1"/>
  <c r="U575" i="1"/>
  <c r="V575" i="1"/>
  <c r="W575" i="1"/>
  <c r="X575" i="1"/>
  <c r="Y575" i="1"/>
  <c r="Z575" i="1"/>
  <c r="AA575" i="1"/>
  <c r="AB575" i="1"/>
  <c r="J576" i="1"/>
  <c r="K576" i="1"/>
  <c r="L576" i="1"/>
  <c r="M576" i="1"/>
  <c r="N576" i="1"/>
  <c r="O576" i="1"/>
  <c r="P576" i="1"/>
  <c r="Q576" i="1"/>
  <c r="R576" i="1"/>
  <c r="S576" i="1"/>
  <c r="T576" i="1"/>
  <c r="U576" i="1"/>
  <c r="V576" i="1"/>
  <c r="W576" i="1"/>
  <c r="X576" i="1"/>
  <c r="Y576" i="1"/>
  <c r="Z576" i="1"/>
  <c r="AA576" i="1"/>
  <c r="AB576" i="1"/>
  <c r="J577" i="1"/>
  <c r="K577" i="1"/>
  <c r="L577" i="1"/>
  <c r="M577" i="1"/>
  <c r="N577" i="1"/>
  <c r="O577" i="1"/>
  <c r="P577" i="1"/>
  <c r="Q577" i="1"/>
  <c r="R577" i="1"/>
  <c r="S577" i="1"/>
  <c r="T577" i="1"/>
  <c r="U577" i="1"/>
  <c r="V577" i="1"/>
  <c r="W577" i="1"/>
  <c r="X577" i="1"/>
  <c r="Y577" i="1"/>
  <c r="Z577" i="1"/>
  <c r="AA577" i="1"/>
  <c r="AB577" i="1"/>
  <c r="J578" i="1"/>
  <c r="K578" i="1"/>
  <c r="L578" i="1"/>
  <c r="M578" i="1"/>
  <c r="N578" i="1"/>
  <c r="O578" i="1"/>
  <c r="P578" i="1"/>
  <c r="Q578" i="1"/>
  <c r="R578" i="1"/>
  <c r="S578" i="1"/>
  <c r="T578" i="1"/>
  <c r="U578" i="1"/>
  <c r="V578" i="1"/>
  <c r="W578" i="1"/>
  <c r="X578" i="1"/>
  <c r="Y578" i="1"/>
  <c r="Z578" i="1"/>
  <c r="AA578" i="1"/>
  <c r="AB578" i="1"/>
  <c r="J579" i="1"/>
  <c r="K579" i="1"/>
  <c r="L579" i="1"/>
  <c r="M579" i="1"/>
  <c r="N579" i="1"/>
  <c r="O579" i="1"/>
  <c r="P579" i="1"/>
  <c r="Q579" i="1"/>
  <c r="R579" i="1"/>
  <c r="S579" i="1"/>
  <c r="T579" i="1"/>
  <c r="U579" i="1"/>
  <c r="V579" i="1"/>
  <c r="W579" i="1"/>
  <c r="X579" i="1"/>
  <c r="Y579" i="1"/>
  <c r="Z579" i="1"/>
  <c r="AA579" i="1"/>
  <c r="AB579" i="1"/>
  <c r="J580" i="1"/>
  <c r="K580" i="1"/>
  <c r="L580" i="1"/>
  <c r="M580" i="1"/>
  <c r="N580" i="1"/>
  <c r="O580" i="1"/>
  <c r="P580" i="1"/>
  <c r="Q580" i="1"/>
  <c r="R580" i="1"/>
  <c r="S580" i="1"/>
  <c r="T580" i="1"/>
  <c r="U580" i="1"/>
  <c r="V580" i="1"/>
  <c r="W580" i="1"/>
  <c r="X580" i="1"/>
  <c r="Y580" i="1"/>
  <c r="Z580" i="1"/>
  <c r="AA580" i="1"/>
  <c r="AB580" i="1"/>
  <c r="J581" i="1"/>
  <c r="K581" i="1"/>
  <c r="L581" i="1"/>
  <c r="M581" i="1"/>
  <c r="N581" i="1"/>
  <c r="O581" i="1"/>
  <c r="P581" i="1"/>
  <c r="Q581" i="1"/>
  <c r="R581" i="1"/>
  <c r="S581" i="1"/>
  <c r="T581" i="1"/>
  <c r="U581" i="1"/>
  <c r="V581" i="1"/>
  <c r="W581" i="1"/>
  <c r="X581" i="1"/>
  <c r="Y581" i="1"/>
  <c r="Z581" i="1"/>
  <c r="AA581" i="1"/>
  <c r="AB581" i="1"/>
  <c r="J582" i="1"/>
  <c r="K582" i="1"/>
  <c r="L582" i="1"/>
  <c r="M582" i="1"/>
  <c r="N582" i="1"/>
  <c r="O582" i="1"/>
  <c r="P582" i="1"/>
  <c r="Q582" i="1"/>
  <c r="R582" i="1"/>
  <c r="S582" i="1"/>
  <c r="T582" i="1"/>
  <c r="U582" i="1"/>
  <c r="V582" i="1"/>
  <c r="W582" i="1"/>
  <c r="X582" i="1"/>
  <c r="Y582" i="1"/>
  <c r="Z582" i="1"/>
  <c r="AA582" i="1"/>
  <c r="AB582" i="1"/>
  <c r="J583" i="1"/>
  <c r="K583" i="1"/>
  <c r="L583" i="1"/>
  <c r="M583" i="1"/>
  <c r="N583" i="1"/>
  <c r="O583" i="1"/>
  <c r="P583" i="1"/>
  <c r="Q583" i="1"/>
  <c r="R583" i="1"/>
  <c r="S583" i="1"/>
  <c r="T583" i="1"/>
  <c r="U583" i="1"/>
  <c r="V583" i="1"/>
  <c r="W583" i="1"/>
  <c r="X583" i="1"/>
  <c r="Y583" i="1"/>
  <c r="Z583" i="1"/>
  <c r="AA583" i="1"/>
  <c r="AB583" i="1"/>
  <c r="J584" i="1"/>
  <c r="K584" i="1"/>
  <c r="L584" i="1"/>
  <c r="M584" i="1"/>
  <c r="N584" i="1"/>
  <c r="O584" i="1"/>
  <c r="P584" i="1"/>
  <c r="Q584" i="1"/>
  <c r="R584" i="1"/>
  <c r="S584" i="1"/>
  <c r="T584" i="1"/>
  <c r="U584" i="1"/>
  <c r="V584" i="1"/>
  <c r="W584" i="1"/>
  <c r="X584" i="1"/>
  <c r="Y584" i="1"/>
  <c r="Z584" i="1"/>
  <c r="AA584" i="1"/>
  <c r="AB584" i="1"/>
  <c r="J585" i="1"/>
  <c r="K585" i="1"/>
  <c r="L585" i="1"/>
  <c r="M585" i="1"/>
  <c r="N585" i="1"/>
  <c r="O585" i="1"/>
  <c r="P585" i="1"/>
  <c r="Q585" i="1"/>
  <c r="R585" i="1"/>
  <c r="S585" i="1"/>
  <c r="T585" i="1"/>
  <c r="U585" i="1"/>
  <c r="V585" i="1"/>
  <c r="W585" i="1"/>
  <c r="X585" i="1"/>
  <c r="Y585" i="1"/>
  <c r="Z585" i="1"/>
  <c r="AA585" i="1"/>
  <c r="AB585" i="1"/>
  <c r="J586" i="1"/>
  <c r="K586" i="1"/>
  <c r="L586" i="1"/>
  <c r="M586" i="1"/>
  <c r="N586" i="1"/>
  <c r="O586" i="1"/>
  <c r="P586" i="1"/>
  <c r="Q586" i="1"/>
  <c r="R586" i="1"/>
  <c r="S586" i="1"/>
  <c r="T586" i="1"/>
  <c r="U586" i="1"/>
  <c r="V586" i="1"/>
  <c r="W586" i="1"/>
  <c r="X586" i="1"/>
  <c r="Y586" i="1"/>
  <c r="Z586" i="1"/>
  <c r="AA586" i="1"/>
  <c r="AB586" i="1"/>
  <c r="J587" i="1"/>
  <c r="K587" i="1"/>
  <c r="L587" i="1"/>
  <c r="M587" i="1"/>
  <c r="N587" i="1"/>
  <c r="O587" i="1"/>
  <c r="P587" i="1"/>
  <c r="Q587" i="1"/>
  <c r="R587" i="1"/>
  <c r="S587" i="1"/>
  <c r="T587" i="1"/>
  <c r="U587" i="1"/>
  <c r="V587" i="1"/>
  <c r="W587" i="1"/>
  <c r="X587" i="1"/>
  <c r="Y587" i="1"/>
  <c r="Z587" i="1"/>
  <c r="AA587" i="1"/>
  <c r="AB587" i="1"/>
  <c r="J588" i="1"/>
  <c r="K588" i="1"/>
  <c r="L588" i="1"/>
  <c r="M588" i="1"/>
  <c r="N588" i="1"/>
  <c r="O588" i="1"/>
  <c r="P588" i="1"/>
  <c r="Q588" i="1"/>
  <c r="R588" i="1"/>
  <c r="S588" i="1"/>
  <c r="T588" i="1"/>
  <c r="U588" i="1"/>
  <c r="V588" i="1"/>
  <c r="W588" i="1"/>
  <c r="X588" i="1"/>
  <c r="Y588" i="1"/>
  <c r="Z588" i="1"/>
  <c r="AA588" i="1"/>
  <c r="AB588" i="1"/>
  <c r="J589" i="1"/>
  <c r="K589" i="1"/>
  <c r="L589" i="1"/>
  <c r="M589" i="1"/>
  <c r="N589" i="1"/>
  <c r="O589" i="1"/>
  <c r="P589" i="1"/>
  <c r="Q589" i="1"/>
  <c r="R589" i="1"/>
  <c r="S589" i="1"/>
  <c r="T589" i="1"/>
  <c r="U589" i="1"/>
  <c r="V589" i="1"/>
  <c r="W589" i="1"/>
  <c r="X589" i="1"/>
  <c r="Y589" i="1"/>
  <c r="Z589" i="1"/>
  <c r="AA589" i="1"/>
  <c r="AB589" i="1"/>
  <c r="J590" i="1"/>
  <c r="K590" i="1"/>
  <c r="L590" i="1"/>
  <c r="M590" i="1"/>
  <c r="N590" i="1"/>
  <c r="O590" i="1"/>
  <c r="P590" i="1"/>
  <c r="Q590" i="1"/>
  <c r="R590" i="1"/>
  <c r="S590" i="1"/>
  <c r="T590" i="1"/>
  <c r="U590" i="1"/>
  <c r="V590" i="1"/>
  <c r="W590" i="1"/>
  <c r="X590" i="1"/>
  <c r="Y590" i="1"/>
  <c r="Z590" i="1"/>
  <c r="AA590" i="1"/>
  <c r="AB590" i="1"/>
  <c r="J591" i="1"/>
  <c r="K591" i="1"/>
  <c r="L591" i="1"/>
  <c r="M591" i="1"/>
  <c r="N591" i="1"/>
  <c r="O591" i="1"/>
  <c r="P591" i="1"/>
  <c r="Q591" i="1"/>
  <c r="R591" i="1"/>
  <c r="S591" i="1"/>
  <c r="T591" i="1"/>
  <c r="U591" i="1"/>
  <c r="V591" i="1"/>
  <c r="W591" i="1"/>
  <c r="X591" i="1"/>
  <c r="Y591" i="1"/>
  <c r="Z591" i="1"/>
  <c r="AA591" i="1"/>
  <c r="AB591" i="1"/>
  <c r="J592" i="1"/>
  <c r="K592" i="1"/>
  <c r="L592" i="1"/>
  <c r="M592" i="1"/>
  <c r="N592" i="1"/>
  <c r="O592" i="1"/>
  <c r="P592" i="1"/>
  <c r="Q592" i="1"/>
  <c r="R592" i="1"/>
  <c r="S592" i="1"/>
  <c r="T592" i="1"/>
  <c r="U592" i="1"/>
  <c r="V592" i="1"/>
  <c r="W592" i="1"/>
  <c r="X592" i="1"/>
  <c r="Y592" i="1"/>
  <c r="Z592" i="1"/>
  <c r="AA592" i="1"/>
  <c r="AB592" i="1"/>
  <c r="J593" i="1"/>
  <c r="K593" i="1"/>
  <c r="L593" i="1"/>
  <c r="M593" i="1"/>
  <c r="N593" i="1"/>
  <c r="O593" i="1"/>
  <c r="P593" i="1"/>
  <c r="Q593" i="1"/>
  <c r="R593" i="1"/>
  <c r="S593" i="1"/>
  <c r="T593" i="1"/>
  <c r="U593" i="1"/>
  <c r="V593" i="1"/>
  <c r="W593" i="1"/>
  <c r="X593" i="1"/>
  <c r="Y593" i="1"/>
  <c r="Z593" i="1"/>
  <c r="AA593" i="1"/>
  <c r="AB593" i="1"/>
  <c r="J594" i="1"/>
  <c r="K594" i="1"/>
  <c r="L594" i="1"/>
  <c r="M594" i="1"/>
  <c r="N594" i="1"/>
  <c r="O594" i="1"/>
  <c r="P594" i="1"/>
  <c r="Q594" i="1"/>
  <c r="R594" i="1"/>
  <c r="S594" i="1"/>
  <c r="T594" i="1"/>
  <c r="U594" i="1"/>
  <c r="V594" i="1"/>
  <c r="W594" i="1"/>
  <c r="X594" i="1"/>
  <c r="Y594" i="1"/>
  <c r="Z594" i="1"/>
  <c r="AA594" i="1"/>
  <c r="AB594" i="1"/>
  <c r="J595" i="1"/>
  <c r="K595" i="1"/>
  <c r="L595" i="1"/>
  <c r="M595" i="1"/>
  <c r="N595" i="1"/>
  <c r="O595" i="1"/>
  <c r="P595" i="1"/>
  <c r="Q595" i="1"/>
  <c r="R595" i="1"/>
  <c r="S595" i="1"/>
  <c r="T595" i="1"/>
  <c r="U595" i="1"/>
  <c r="V595" i="1"/>
  <c r="W595" i="1"/>
  <c r="X595" i="1"/>
  <c r="Y595" i="1"/>
  <c r="Z595" i="1"/>
  <c r="AA595" i="1"/>
  <c r="AB595" i="1"/>
  <c r="J596" i="1"/>
  <c r="K596" i="1"/>
  <c r="L596" i="1"/>
  <c r="M596" i="1"/>
  <c r="N596" i="1"/>
  <c r="O596" i="1"/>
  <c r="P596" i="1"/>
  <c r="Q596" i="1"/>
  <c r="R596" i="1"/>
  <c r="S596" i="1"/>
  <c r="T596" i="1"/>
  <c r="U596" i="1"/>
  <c r="V596" i="1"/>
  <c r="W596" i="1"/>
  <c r="X596" i="1"/>
  <c r="Y596" i="1"/>
  <c r="Z596" i="1"/>
  <c r="AA596" i="1"/>
  <c r="AB596" i="1"/>
  <c r="J597" i="1"/>
  <c r="K597" i="1"/>
  <c r="L597" i="1"/>
  <c r="M597" i="1"/>
  <c r="N597" i="1"/>
  <c r="O597" i="1"/>
  <c r="P597" i="1"/>
  <c r="Q597" i="1"/>
  <c r="R597" i="1"/>
  <c r="S597" i="1"/>
  <c r="T597" i="1"/>
  <c r="U597" i="1"/>
  <c r="V597" i="1"/>
  <c r="W597" i="1"/>
  <c r="X597" i="1"/>
  <c r="Y597" i="1"/>
  <c r="Z597" i="1"/>
  <c r="AA597" i="1"/>
  <c r="AB597" i="1"/>
  <c r="J598" i="1"/>
  <c r="K598" i="1"/>
  <c r="L598" i="1"/>
  <c r="M598" i="1"/>
  <c r="N598" i="1"/>
  <c r="O598" i="1"/>
  <c r="P598" i="1"/>
  <c r="Q598" i="1"/>
  <c r="R598" i="1"/>
  <c r="S598" i="1"/>
  <c r="T598" i="1"/>
  <c r="U598" i="1"/>
  <c r="V598" i="1"/>
  <c r="W598" i="1"/>
  <c r="X598" i="1"/>
  <c r="Y598" i="1"/>
  <c r="Z598" i="1"/>
  <c r="AA598" i="1"/>
  <c r="AB598" i="1"/>
  <c r="J599" i="1"/>
  <c r="K599" i="1"/>
  <c r="L599" i="1"/>
  <c r="M599" i="1"/>
  <c r="N599" i="1"/>
  <c r="O599" i="1"/>
  <c r="P599" i="1"/>
  <c r="Q599" i="1"/>
  <c r="R599" i="1"/>
  <c r="S599" i="1"/>
  <c r="T599" i="1"/>
  <c r="U599" i="1"/>
  <c r="V599" i="1"/>
  <c r="W599" i="1"/>
  <c r="X599" i="1"/>
  <c r="Y599" i="1"/>
  <c r="Z599" i="1"/>
  <c r="AA599" i="1"/>
  <c r="AB599" i="1"/>
  <c r="J600" i="1"/>
  <c r="K600" i="1"/>
  <c r="L600" i="1"/>
  <c r="M600" i="1"/>
  <c r="N600" i="1"/>
  <c r="O600" i="1"/>
  <c r="P600" i="1"/>
  <c r="Q600" i="1"/>
  <c r="R600" i="1"/>
  <c r="S600" i="1"/>
  <c r="T600" i="1"/>
  <c r="U600" i="1"/>
  <c r="V600" i="1"/>
  <c r="W600" i="1"/>
  <c r="X600" i="1"/>
  <c r="Y600" i="1"/>
  <c r="Z600" i="1"/>
  <c r="AA600" i="1"/>
  <c r="AB600" i="1"/>
  <c r="J601" i="1"/>
  <c r="K601" i="1"/>
  <c r="L601" i="1"/>
  <c r="M601" i="1"/>
  <c r="N601" i="1"/>
  <c r="O601" i="1"/>
  <c r="P601" i="1"/>
  <c r="Q601" i="1"/>
  <c r="R601" i="1"/>
  <c r="S601" i="1"/>
  <c r="T601" i="1"/>
  <c r="U601" i="1"/>
  <c r="V601" i="1"/>
  <c r="W601" i="1"/>
  <c r="X601" i="1"/>
  <c r="Y601" i="1"/>
  <c r="Z601" i="1"/>
  <c r="AA601" i="1"/>
  <c r="AB601" i="1"/>
  <c r="J602" i="1"/>
  <c r="K602" i="1"/>
  <c r="L602" i="1"/>
  <c r="M602" i="1"/>
  <c r="N602" i="1"/>
  <c r="O602" i="1"/>
  <c r="P602" i="1"/>
  <c r="Q602" i="1"/>
  <c r="R602" i="1"/>
  <c r="S602" i="1"/>
  <c r="T602" i="1"/>
  <c r="U602" i="1"/>
  <c r="V602" i="1"/>
  <c r="W602" i="1"/>
  <c r="X602" i="1"/>
  <c r="Y602" i="1"/>
  <c r="Z602" i="1"/>
  <c r="AA602" i="1"/>
  <c r="AB602" i="1"/>
  <c r="J603" i="1"/>
  <c r="K603" i="1"/>
  <c r="L603" i="1"/>
  <c r="M603" i="1"/>
  <c r="N603" i="1"/>
  <c r="O603" i="1"/>
  <c r="P603" i="1"/>
  <c r="Q603" i="1"/>
  <c r="R603" i="1"/>
  <c r="S603" i="1"/>
  <c r="T603" i="1"/>
  <c r="U603" i="1"/>
  <c r="V603" i="1"/>
  <c r="W603" i="1"/>
  <c r="X603" i="1"/>
  <c r="Y603" i="1"/>
  <c r="Z603" i="1"/>
  <c r="AA603" i="1"/>
  <c r="AB603" i="1"/>
  <c r="J604" i="1"/>
  <c r="K604" i="1"/>
  <c r="L604" i="1"/>
  <c r="M604" i="1"/>
  <c r="N604" i="1"/>
  <c r="O604" i="1"/>
  <c r="P604" i="1"/>
  <c r="Q604" i="1"/>
  <c r="R604" i="1"/>
  <c r="S604" i="1"/>
  <c r="T604" i="1"/>
  <c r="U604" i="1"/>
  <c r="V604" i="1"/>
  <c r="W604" i="1"/>
  <c r="X604" i="1"/>
  <c r="Y604" i="1"/>
  <c r="Z604" i="1"/>
  <c r="AA604" i="1"/>
  <c r="AB604" i="1"/>
  <c r="J605" i="1"/>
  <c r="K605" i="1"/>
  <c r="L605" i="1"/>
  <c r="M605" i="1"/>
  <c r="N605" i="1"/>
  <c r="O605" i="1"/>
  <c r="P605" i="1"/>
  <c r="Q605" i="1"/>
  <c r="R605" i="1"/>
  <c r="S605" i="1"/>
  <c r="T605" i="1"/>
  <c r="U605" i="1"/>
  <c r="V605" i="1"/>
  <c r="W605" i="1"/>
  <c r="X605" i="1"/>
  <c r="Y605" i="1"/>
  <c r="Z605" i="1"/>
  <c r="AA605" i="1"/>
  <c r="AB605" i="1"/>
  <c r="J606" i="1"/>
  <c r="K606" i="1"/>
  <c r="L606" i="1"/>
  <c r="M606" i="1"/>
  <c r="N606" i="1"/>
  <c r="O606" i="1"/>
  <c r="P606" i="1"/>
  <c r="Q606" i="1"/>
  <c r="R606" i="1"/>
  <c r="S606" i="1"/>
  <c r="T606" i="1"/>
  <c r="U606" i="1"/>
  <c r="V606" i="1"/>
  <c r="W606" i="1"/>
  <c r="X606" i="1"/>
  <c r="Y606" i="1"/>
  <c r="Z606" i="1"/>
  <c r="AA606" i="1"/>
  <c r="AB606" i="1"/>
  <c r="J607" i="1"/>
  <c r="K607" i="1"/>
  <c r="L607" i="1"/>
  <c r="M607" i="1"/>
  <c r="N607" i="1"/>
  <c r="O607" i="1"/>
  <c r="P607" i="1"/>
  <c r="Q607" i="1"/>
  <c r="R607" i="1"/>
  <c r="S607" i="1"/>
  <c r="T607" i="1"/>
  <c r="U607" i="1"/>
  <c r="V607" i="1"/>
  <c r="W607" i="1"/>
  <c r="X607" i="1"/>
  <c r="Y607" i="1"/>
  <c r="Z607" i="1"/>
  <c r="AA607" i="1"/>
  <c r="AB607" i="1"/>
  <c r="J608" i="1"/>
  <c r="K608" i="1"/>
  <c r="L608" i="1"/>
  <c r="M608" i="1"/>
  <c r="N608" i="1"/>
  <c r="O608" i="1"/>
  <c r="P608" i="1"/>
  <c r="Q608" i="1"/>
  <c r="R608" i="1"/>
  <c r="S608" i="1"/>
  <c r="T608" i="1"/>
  <c r="U608" i="1"/>
  <c r="V608" i="1"/>
  <c r="W608" i="1"/>
  <c r="X608" i="1"/>
  <c r="Y608" i="1"/>
  <c r="Z608" i="1"/>
  <c r="AA608" i="1"/>
  <c r="AB608" i="1"/>
  <c r="J609" i="1"/>
  <c r="K609" i="1"/>
  <c r="L609" i="1"/>
  <c r="M609" i="1"/>
  <c r="N609" i="1"/>
  <c r="O609" i="1"/>
  <c r="P609" i="1"/>
  <c r="Q609" i="1"/>
  <c r="R609" i="1"/>
  <c r="S609" i="1"/>
  <c r="T609" i="1"/>
  <c r="U609" i="1"/>
  <c r="V609" i="1"/>
  <c r="W609" i="1"/>
  <c r="X609" i="1"/>
  <c r="Y609" i="1"/>
  <c r="Z609" i="1"/>
  <c r="AA609" i="1"/>
  <c r="AB609" i="1"/>
  <c r="J610" i="1"/>
  <c r="K610" i="1"/>
  <c r="L610" i="1"/>
  <c r="M610" i="1"/>
  <c r="N610" i="1"/>
  <c r="O610" i="1"/>
  <c r="P610" i="1"/>
  <c r="Q610" i="1"/>
  <c r="R610" i="1"/>
  <c r="S610" i="1"/>
  <c r="T610" i="1"/>
  <c r="U610" i="1"/>
  <c r="V610" i="1"/>
  <c r="W610" i="1"/>
  <c r="X610" i="1"/>
  <c r="Y610" i="1"/>
  <c r="Z610" i="1"/>
  <c r="AA610" i="1"/>
  <c r="AB610" i="1"/>
  <c r="J611" i="1"/>
  <c r="K611" i="1"/>
  <c r="L611" i="1"/>
  <c r="M611" i="1"/>
  <c r="N611" i="1"/>
  <c r="O611" i="1"/>
  <c r="P611" i="1"/>
  <c r="Q611" i="1"/>
  <c r="R611" i="1"/>
  <c r="S611" i="1"/>
  <c r="T611" i="1"/>
  <c r="U611" i="1"/>
  <c r="V611" i="1"/>
  <c r="W611" i="1"/>
  <c r="X611" i="1"/>
  <c r="Y611" i="1"/>
  <c r="Z611" i="1"/>
  <c r="AA611" i="1"/>
  <c r="AB611" i="1"/>
  <c r="J612" i="1"/>
  <c r="K612" i="1"/>
  <c r="L612" i="1"/>
  <c r="M612" i="1"/>
  <c r="N612" i="1"/>
  <c r="O612" i="1"/>
  <c r="P612" i="1"/>
  <c r="Q612" i="1"/>
  <c r="R612" i="1"/>
  <c r="S612" i="1"/>
  <c r="T612" i="1"/>
  <c r="U612" i="1"/>
  <c r="V612" i="1"/>
  <c r="W612" i="1"/>
  <c r="X612" i="1"/>
  <c r="Y612" i="1"/>
  <c r="Z612" i="1"/>
  <c r="AA612" i="1"/>
  <c r="AB612" i="1"/>
  <c r="J613" i="1"/>
  <c r="K613" i="1"/>
  <c r="L613" i="1"/>
  <c r="M613" i="1"/>
  <c r="N613" i="1"/>
  <c r="O613" i="1"/>
  <c r="P613" i="1"/>
  <c r="Q613" i="1"/>
  <c r="R613" i="1"/>
  <c r="S613" i="1"/>
  <c r="T613" i="1"/>
  <c r="U613" i="1"/>
  <c r="V613" i="1"/>
  <c r="W613" i="1"/>
  <c r="X613" i="1"/>
  <c r="Y613" i="1"/>
  <c r="Z613" i="1"/>
  <c r="AA613" i="1"/>
  <c r="AB613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W614" i="1"/>
  <c r="X614" i="1"/>
  <c r="Y614" i="1"/>
  <c r="Z614" i="1"/>
  <c r="AA614" i="1"/>
  <c r="AB614" i="1"/>
  <c r="J615" i="1"/>
  <c r="K615" i="1"/>
  <c r="L615" i="1"/>
  <c r="M615" i="1"/>
  <c r="N615" i="1"/>
  <c r="O615" i="1"/>
  <c r="P615" i="1"/>
  <c r="Q615" i="1"/>
  <c r="R615" i="1"/>
  <c r="S615" i="1"/>
  <c r="T615" i="1"/>
  <c r="U615" i="1"/>
  <c r="V615" i="1"/>
  <c r="W615" i="1"/>
  <c r="X615" i="1"/>
  <c r="Y615" i="1"/>
  <c r="Z615" i="1"/>
  <c r="AA615" i="1"/>
  <c r="AB615" i="1"/>
  <c r="J616" i="1"/>
  <c r="K616" i="1"/>
  <c r="L616" i="1"/>
  <c r="M616" i="1"/>
  <c r="N616" i="1"/>
  <c r="O616" i="1"/>
  <c r="P616" i="1"/>
  <c r="Q616" i="1"/>
  <c r="R616" i="1"/>
  <c r="S616" i="1"/>
  <c r="T616" i="1"/>
  <c r="U616" i="1"/>
  <c r="V616" i="1"/>
  <c r="W616" i="1"/>
  <c r="X616" i="1"/>
  <c r="Y616" i="1"/>
  <c r="Z616" i="1"/>
  <c r="AA616" i="1"/>
  <c r="AB616" i="1"/>
  <c r="J617" i="1"/>
  <c r="K617" i="1"/>
  <c r="L617" i="1"/>
  <c r="M617" i="1"/>
  <c r="N617" i="1"/>
  <c r="O617" i="1"/>
  <c r="P617" i="1"/>
  <c r="Q617" i="1"/>
  <c r="R617" i="1"/>
  <c r="S617" i="1"/>
  <c r="T617" i="1"/>
  <c r="U617" i="1"/>
  <c r="V617" i="1"/>
  <c r="W617" i="1"/>
  <c r="X617" i="1"/>
  <c r="Y617" i="1"/>
  <c r="Z617" i="1"/>
  <c r="AA617" i="1"/>
  <c r="AB617" i="1"/>
  <c r="J618" i="1"/>
  <c r="K618" i="1"/>
  <c r="L618" i="1"/>
  <c r="M618" i="1"/>
  <c r="N618" i="1"/>
  <c r="O618" i="1"/>
  <c r="P618" i="1"/>
  <c r="Q618" i="1"/>
  <c r="R618" i="1"/>
  <c r="S618" i="1"/>
  <c r="T618" i="1"/>
  <c r="U618" i="1"/>
  <c r="V618" i="1"/>
  <c r="W618" i="1"/>
  <c r="X618" i="1"/>
  <c r="Y618" i="1"/>
  <c r="Z618" i="1"/>
  <c r="AA618" i="1"/>
  <c r="AB618" i="1"/>
  <c r="J619" i="1"/>
  <c r="K619" i="1"/>
  <c r="L619" i="1"/>
  <c r="M619" i="1"/>
  <c r="N619" i="1"/>
  <c r="O619" i="1"/>
  <c r="P619" i="1"/>
  <c r="Q619" i="1"/>
  <c r="R619" i="1"/>
  <c r="S619" i="1"/>
  <c r="T619" i="1"/>
  <c r="U619" i="1"/>
  <c r="V619" i="1"/>
  <c r="W619" i="1"/>
  <c r="X619" i="1"/>
  <c r="Y619" i="1"/>
  <c r="Z619" i="1"/>
  <c r="AA619" i="1"/>
  <c r="AB619" i="1"/>
  <c r="J620" i="1"/>
  <c r="K620" i="1"/>
  <c r="L620" i="1"/>
  <c r="M620" i="1"/>
  <c r="N620" i="1"/>
  <c r="O620" i="1"/>
  <c r="P620" i="1"/>
  <c r="Q620" i="1"/>
  <c r="R620" i="1"/>
  <c r="S620" i="1"/>
  <c r="T620" i="1"/>
  <c r="U620" i="1"/>
  <c r="V620" i="1"/>
  <c r="W620" i="1"/>
  <c r="X620" i="1"/>
  <c r="Y620" i="1"/>
  <c r="Z620" i="1"/>
  <c r="AA620" i="1"/>
  <c r="AB620" i="1"/>
  <c r="J621" i="1"/>
  <c r="K621" i="1"/>
  <c r="L621" i="1"/>
  <c r="M621" i="1"/>
  <c r="N621" i="1"/>
  <c r="O621" i="1"/>
  <c r="P621" i="1"/>
  <c r="Q621" i="1"/>
  <c r="R621" i="1"/>
  <c r="S621" i="1"/>
  <c r="T621" i="1"/>
  <c r="U621" i="1"/>
  <c r="V621" i="1"/>
  <c r="W621" i="1"/>
  <c r="X621" i="1"/>
  <c r="Y621" i="1"/>
  <c r="Z621" i="1"/>
  <c r="AA621" i="1"/>
  <c r="AB621" i="1"/>
  <c r="J622" i="1"/>
  <c r="K622" i="1"/>
  <c r="L622" i="1"/>
  <c r="M622" i="1"/>
  <c r="N622" i="1"/>
  <c r="O622" i="1"/>
  <c r="P622" i="1"/>
  <c r="Q622" i="1"/>
  <c r="R622" i="1"/>
  <c r="S622" i="1"/>
  <c r="T622" i="1"/>
  <c r="U622" i="1"/>
  <c r="V622" i="1"/>
  <c r="W622" i="1"/>
  <c r="X622" i="1"/>
  <c r="Y622" i="1"/>
  <c r="Z622" i="1"/>
  <c r="AA622" i="1"/>
  <c r="AB622" i="1"/>
  <c r="J623" i="1"/>
  <c r="K623" i="1"/>
  <c r="L623" i="1"/>
  <c r="M623" i="1"/>
  <c r="N623" i="1"/>
  <c r="O623" i="1"/>
  <c r="P623" i="1"/>
  <c r="Q623" i="1"/>
  <c r="R623" i="1"/>
  <c r="S623" i="1"/>
  <c r="T623" i="1"/>
  <c r="U623" i="1"/>
  <c r="V623" i="1"/>
  <c r="W623" i="1"/>
  <c r="X623" i="1"/>
  <c r="Y623" i="1"/>
  <c r="Z623" i="1"/>
  <c r="AA623" i="1"/>
  <c r="AB623" i="1"/>
  <c r="J624" i="1"/>
  <c r="K624" i="1"/>
  <c r="L624" i="1"/>
  <c r="M624" i="1"/>
  <c r="N624" i="1"/>
  <c r="O624" i="1"/>
  <c r="P624" i="1"/>
  <c r="Q624" i="1"/>
  <c r="R624" i="1"/>
  <c r="S624" i="1"/>
  <c r="T624" i="1"/>
  <c r="U624" i="1"/>
  <c r="V624" i="1"/>
  <c r="W624" i="1"/>
  <c r="X624" i="1"/>
  <c r="Y624" i="1"/>
  <c r="Z624" i="1"/>
  <c r="AA624" i="1"/>
  <c r="AB624" i="1"/>
  <c r="J625" i="1"/>
  <c r="K625" i="1"/>
  <c r="L625" i="1"/>
  <c r="M625" i="1"/>
  <c r="N625" i="1"/>
  <c r="O625" i="1"/>
  <c r="P625" i="1"/>
  <c r="Q625" i="1"/>
  <c r="R625" i="1"/>
  <c r="S625" i="1"/>
  <c r="T625" i="1"/>
  <c r="U625" i="1"/>
  <c r="V625" i="1"/>
  <c r="W625" i="1"/>
  <c r="X625" i="1"/>
  <c r="Y625" i="1"/>
  <c r="Z625" i="1"/>
  <c r="AA625" i="1"/>
  <c r="AB625" i="1"/>
  <c r="J626" i="1"/>
  <c r="K626" i="1"/>
  <c r="L626" i="1"/>
  <c r="M626" i="1"/>
  <c r="N626" i="1"/>
  <c r="O626" i="1"/>
  <c r="P626" i="1"/>
  <c r="Q626" i="1"/>
  <c r="R626" i="1"/>
  <c r="S626" i="1"/>
  <c r="T626" i="1"/>
  <c r="U626" i="1"/>
  <c r="V626" i="1"/>
  <c r="W626" i="1"/>
  <c r="X626" i="1"/>
  <c r="Y626" i="1"/>
  <c r="Z626" i="1"/>
  <c r="AA626" i="1"/>
  <c r="AB626" i="1"/>
  <c r="J627" i="1"/>
  <c r="K627" i="1"/>
  <c r="L627" i="1"/>
  <c r="M627" i="1"/>
  <c r="N627" i="1"/>
  <c r="O627" i="1"/>
  <c r="P627" i="1"/>
  <c r="Q627" i="1"/>
  <c r="R627" i="1"/>
  <c r="S627" i="1"/>
  <c r="T627" i="1"/>
  <c r="U627" i="1"/>
  <c r="V627" i="1"/>
  <c r="W627" i="1"/>
  <c r="X627" i="1"/>
  <c r="Y627" i="1"/>
  <c r="Z627" i="1"/>
  <c r="AA627" i="1"/>
  <c r="AB627" i="1"/>
  <c r="J628" i="1"/>
  <c r="K628" i="1"/>
  <c r="L628" i="1"/>
  <c r="M628" i="1"/>
  <c r="N628" i="1"/>
  <c r="O628" i="1"/>
  <c r="P628" i="1"/>
  <c r="Q628" i="1"/>
  <c r="R628" i="1"/>
  <c r="S628" i="1"/>
  <c r="T628" i="1"/>
  <c r="U628" i="1"/>
  <c r="V628" i="1"/>
  <c r="W628" i="1"/>
  <c r="X628" i="1"/>
  <c r="Y628" i="1"/>
  <c r="Z628" i="1"/>
  <c r="AA628" i="1"/>
  <c r="AB628" i="1"/>
  <c r="J629" i="1"/>
  <c r="K629" i="1"/>
  <c r="L629" i="1"/>
  <c r="M629" i="1"/>
  <c r="N629" i="1"/>
  <c r="O629" i="1"/>
  <c r="P629" i="1"/>
  <c r="Q629" i="1"/>
  <c r="R629" i="1"/>
  <c r="S629" i="1"/>
  <c r="T629" i="1"/>
  <c r="U629" i="1"/>
  <c r="V629" i="1"/>
  <c r="W629" i="1"/>
  <c r="X629" i="1"/>
  <c r="Y629" i="1"/>
  <c r="Z629" i="1"/>
  <c r="AA629" i="1"/>
  <c r="AB629" i="1"/>
  <c r="J630" i="1"/>
  <c r="K630" i="1"/>
  <c r="L630" i="1"/>
  <c r="M630" i="1"/>
  <c r="N630" i="1"/>
  <c r="O630" i="1"/>
  <c r="P630" i="1"/>
  <c r="Q630" i="1"/>
  <c r="R630" i="1"/>
  <c r="S630" i="1"/>
  <c r="T630" i="1"/>
  <c r="U630" i="1"/>
  <c r="V630" i="1"/>
  <c r="W630" i="1"/>
  <c r="X630" i="1"/>
  <c r="Y630" i="1"/>
  <c r="Z630" i="1"/>
  <c r="AA630" i="1"/>
  <c r="AB630" i="1"/>
  <c r="J631" i="1"/>
  <c r="K631" i="1"/>
  <c r="L631" i="1"/>
  <c r="M631" i="1"/>
  <c r="N631" i="1"/>
  <c r="O631" i="1"/>
  <c r="P631" i="1"/>
  <c r="Q631" i="1"/>
  <c r="R631" i="1"/>
  <c r="S631" i="1"/>
  <c r="T631" i="1"/>
  <c r="U631" i="1"/>
  <c r="V631" i="1"/>
  <c r="W631" i="1"/>
  <c r="X631" i="1"/>
  <c r="Y631" i="1"/>
  <c r="Z631" i="1"/>
  <c r="AA631" i="1"/>
  <c r="AB631" i="1"/>
  <c r="J632" i="1"/>
  <c r="K632" i="1"/>
  <c r="L632" i="1"/>
  <c r="M632" i="1"/>
  <c r="N632" i="1"/>
  <c r="O632" i="1"/>
  <c r="P632" i="1"/>
  <c r="Q632" i="1"/>
  <c r="R632" i="1"/>
  <c r="S632" i="1"/>
  <c r="T632" i="1"/>
  <c r="U632" i="1"/>
  <c r="V632" i="1"/>
  <c r="W632" i="1"/>
  <c r="X632" i="1"/>
  <c r="Y632" i="1"/>
  <c r="Z632" i="1"/>
  <c r="AA632" i="1"/>
  <c r="AB632" i="1"/>
  <c r="J633" i="1"/>
  <c r="K633" i="1"/>
  <c r="L633" i="1"/>
  <c r="M633" i="1"/>
  <c r="N633" i="1"/>
  <c r="O633" i="1"/>
  <c r="P633" i="1"/>
  <c r="Q633" i="1"/>
  <c r="R633" i="1"/>
  <c r="S633" i="1"/>
  <c r="T633" i="1"/>
  <c r="U633" i="1"/>
  <c r="V633" i="1"/>
  <c r="W633" i="1"/>
  <c r="X633" i="1"/>
  <c r="Y633" i="1"/>
  <c r="Z633" i="1"/>
  <c r="AA633" i="1"/>
  <c r="AB633" i="1"/>
  <c r="J634" i="1"/>
  <c r="K634" i="1"/>
  <c r="L634" i="1"/>
  <c r="M634" i="1"/>
  <c r="N634" i="1"/>
  <c r="O634" i="1"/>
  <c r="P634" i="1"/>
  <c r="Q634" i="1"/>
  <c r="R634" i="1"/>
  <c r="S634" i="1"/>
  <c r="T634" i="1"/>
  <c r="U634" i="1"/>
  <c r="V634" i="1"/>
  <c r="W634" i="1"/>
  <c r="X634" i="1"/>
  <c r="Y634" i="1"/>
  <c r="Z634" i="1"/>
  <c r="AA634" i="1"/>
  <c r="AB634" i="1"/>
  <c r="J635" i="1"/>
  <c r="K635" i="1"/>
  <c r="L635" i="1"/>
  <c r="M635" i="1"/>
  <c r="N635" i="1"/>
  <c r="O635" i="1"/>
  <c r="P635" i="1"/>
  <c r="Q635" i="1"/>
  <c r="R635" i="1"/>
  <c r="S635" i="1"/>
  <c r="T635" i="1"/>
  <c r="U635" i="1"/>
  <c r="V635" i="1"/>
  <c r="W635" i="1"/>
  <c r="X635" i="1"/>
  <c r="Y635" i="1"/>
  <c r="Z635" i="1"/>
  <c r="AA635" i="1"/>
  <c r="AB635" i="1"/>
  <c r="J636" i="1"/>
  <c r="K636" i="1"/>
  <c r="L636" i="1"/>
  <c r="M636" i="1"/>
  <c r="N636" i="1"/>
  <c r="O636" i="1"/>
  <c r="P636" i="1"/>
  <c r="Q636" i="1"/>
  <c r="R636" i="1"/>
  <c r="S636" i="1"/>
  <c r="T636" i="1"/>
  <c r="U636" i="1"/>
  <c r="V636" i="1"/>
  <c r="W636" i="1"/>
  <c r="X636" i="1"/>
  <c r="Y636" i="1"/>
  <c r="Z636" i="1"/>
  <c r="AA636" i="1"/>
  <c r="AB636" i="1"/>
  <c r="J637" i="1"/>
  <c r="K637" i="1"/>
  <c r="L637" i="1"/>
  <c r="M637" i="1"/>
  <c r="N637" i="1"/>
  <c r="O637" i="1"/>
  <c r="P637" i="1"/>
  <c r="Q637" i="1"/>
  <c r="R637" i="1"/>
  <c r="S637" i="1"/>
  <c r="T637" i="1"/>
  <c r="U637" i="1"/>
  <c r="V637" i="1"/>
  <c r="W637" i="1"/>
  <c r="X637" i="1"/>
  <c r="Y637" i="1"/>
  <c r="Z637" i="1"/>
  <c r="AA637" i="1"/>
  <c r="AB637" i="1"/>
  <c r="J638" i="1"/>
  <c r="K638" i="1"/>
  <c r="L638" i="1"/>
  <c r="M638" i="1"/>
  <c r="N638" i="1"/>
  <c r="O638" i="1"/>
  <c r="P638" i="1"/>
  <c r="Q638" i="1"/>
  <c r="R638" i="1"/>
  <c r="S638" i="1"/>
  <c r="T638" i="1"/>
  <c r="U638" i="1"/>
  <c r="V638" i="1"/>
  <c r="W638" i="1"/>
  <c r="X638" i="1"/>
  <c r="Y638" i="1"/>
  <c r="Z638" i="1"/>
  <c r="AA638" i="1"/>
  <c r="AB638" i="1"/>
  <c r="J639" i="1"/>
  <c r="K639" i="1"/>
  <c r="L639" i="1"/>
  <c r="M639" i="1"/>
  <c r="N639" i="1"/>
  <c r="O639" i="1"/>
  <c r="P639" i="1"/>
  <c r="Q639" i="1"/>
  <c r="R639" i="1"/>
  <c r="S639" i="1"/>
  <c r="T639" i="1"/>
  <c r="U639" i="1"/>
  <c r="V639" i="1"/>
  <c r="W639" i="1"/>
  <c r="X639" i="1"/>
  <c r="Y639" i="1"/>
  <c r="Z639" i="1"/>
  <c r="AA639" i="1"/>
  <c r="AB639" i="1"/>
  <c r="J640" i="1"/>
  <c r="K640" i="1"/>
  <c r="L640" i="1"/>
  <c r="M640" i="1"/>
  <c r="N640" i="1"/>
  <c r="O640" i="1"/>
  <c r="P640" i="1"/>
  <c r="Q640" i="1"/>
  <c r="R640" i="1"/>
  <c r="S640" i="1"/>
  <c r="T640" i="1"/>
  <c r="U640" i="1"/>
  <c r="V640" i="1"/>
  <c r="W640" i="1"/>
  <c r="X640" i="1"/>
  <c r="Y640" i="1"/>
  <c r="Z640" i="1"/>
  <c r="AA640" i="1"/>
  <c r="AB640" i="1"/>
  <c r="J641" i="1"/>
  <c r="K641" i="1"/>
  <c r="L641" i="1"/>
  <c r="M641" i="1"/>
  <c r="N641" i="1"/>
  <c r="O641" i="1"/>
  <c r="P641" i="1"/>
  <c r="Q641" i="1"/>
  <c r="R641" i="1"/>
  <c r="S641" i="1"/>
  <c r="T641" i="1"/>
  <c r="U641" i="1"/>
  <c r="V641" i="1"/>
  <c r="W641" i="1"/>
  <c r="X641" i="1"/>
  <c r="Y641" i="1"/>
  <c r="Z641" i="1"/>
  <c r="AA641" i="1"/>
  <c r="AB641" i="1"/>
  <c r="J642" i="1"/>
  <c r="K642" i="1"/>
  <c r="L642" i="1"/>
  <c r="M642" i="1"/>
  <c r="N642" i="1"/>
  <c r="O642" i="1"/>
  <c r="P642" i="1"/>
  <c r="Q642" i="1"/>
  <c r="R642" i="1"/>
  <c r="S642" i="1"/>
  <c r="T642" i="1"/>
  <c r="U642" i="1"/>
  <c r="V642" i="1"/>
  <c r="W642" i="1"/>
  <c r="X642" i="1"/>
  <c r="Y642" i="1"/>
  <c r="Z642" i="1"/>
  <c r="AA642" i="1"/>
  <c r="AB642" i="1"/>
  <c r="J643" i="1"/>
  <c r="K643" i="1"/>
  <c r="L643" i="1"/>
  <c r="M643" i="1"/>
  <c r="N643" i="1"/>
  <c r="O643" i="1"/>
  <c r="P643" i="1"/>
  <c r="Q643" i="1"/>
  <c r="R643" i="1"/>
  <c r="S643" i="1"/>
  <c r="T643" i="1"/>
  <c r="U643" i="1"/>
  <c r="V643" i="1"/>
  <c r="W643" i="1"/>
  <c r="X643" i="1"/>
  <c r="Y643" i="1"/>
  <c r="Z643" i="1"/>
  <c r="AA643" i="1"/>
  <c r="AB643" i="1"/>
  <c r="J644" i="1"/>
  <c r="K644" i="1"/>
  <c r="L644" i="1"/>
  <c r="M644" i="1"/>
  <c r="N644" i="1"/>
  <c r="O644" i="1"/>
  <c r="P644" i="1"/>
  <c r="Q644" i="1"/>
  <c r="R644" i="1"/>
  <c r="S644" i="1"/>
  <c r="T644" i="1"/>
  <c r="U644" i="1"/>
  <c r="V644" i="1"/>
  <c r="W644" i="1"/>
  <c r="X644" i="1"/>
  <c r="Y644" i="1"/>
  <c r="Z644" i="1"/>
  <c r="AA644" i="1"/>
  <c r="AB644" i="1"/>
  <c r="J645" i="1"/>
  <c r="K645" i="1"/>
  <c r="L645" i="1"/>
  <c r="M645" i="1"/>
  <c r="N645" i="1"/>
  <c r="O645" i="1"/>
  <c r="P645" i="1"/>
  <c r="Q645" i="1"/>
  <c r="R645" i="1"/>
  <c r="S645" i="1"/>
  <c r="T645" i="1"/>
  <c r="U645" i="1"/>
  <c r="V645" i="1"/>
  <c r="W645" i="1"/>
  <c r="X645" i="1"/>
  <c r="Y645" i="1"/>
  <c r="Z645" i="1"/>
  <c r="AA645" i="1"/>
  <c r="AB645" i="1"/>
  <c r="J646" i="1"/>
  <c r="K646" i="1"/>
  <c r="L646" i="1"/>
  <c r="M646" i="1"/>
  <c r="N646" i="1"/>
  <c r="O646" i="1"/>
  <c r="P646" i="1"/>
  <c r="Q646" i="1"/>
  <c r="R646" i="1"/>
  <c r="S646" i="1"/>
  <c r="T646" i="1"/>
  <c r="U646" i="1"/>
  <c r="V646" i="1"/>
  <c r="W646" i="1"/>
  <c r="X646" i="1"/>
  <c r="Y646" i="1"/>
  <c r="Z646" i="1"/>
  <c r="AA646" i="1"/>
  <c r="AB646" i="1"/>
  <c r="J647" i="1"/>
  <c r="K647" i="1"/>
  <c r="L647" i="1"/>
  <c r="M647" i="1"/>
  <c r="N647" i="1"/>
  <c r="O647" i="1"/>
  <c r="P647" i="1"/>
  <c r="Q647" i="1"/>
  <c r="R647" i="1"/>
  <c r="S647" i="1"/>
  <c r="T647" i="1"/>
  <c r="U647" i="1"/>
  <c r="V647" i="1"/>
  <c r="W647" i="1"/>
  <c r="X647" i="1"/>
  <c r="Y647" i="1"/>
  <c r="Z647" i="1"/>
  <c r="AA647" i="1"/>
  <c r="AB647" i="1"/>
  <c r="J648" i="1"/>
  <c r="K648" i="1"/>
  <c r="L648" i="1"/>
  <c r="M648" i="1"/>
  <c r="N648" i="1"/>
  <c r="O648" i="1"/>
  <c r="P648" i="1"/>
  <c r="Q648" i="1"/>
  <c r="R648" i="1"/>
  <c r="S648" i="1"/>
  <c r="T648" i="1"/>
  <c r="U648" i="1"/>
  <c r="V648" i="1"/>
  <c r="W648" i="1"/>
  <c r="X648" i="1"/>
  <c r="Y648" i="1"/>
  <c r="Z648" i="1"/>
  <c r="AA648" i="1"/>
  <c r="AB648" i="1"/>
  <c r="J649" i="1"/>
  <c r="K649" i="1"/>
  <c r="L649" i="1"/>
  <c r="M649" i="1"/>
  <c r="N649" i="1"/>
  <c r="O649" i="1"/>
  <c r="P649" i="1"/>
  <c r="Q649" i="1"/>
  <c r="R649" i="1"/>
  <c r="S649" i="1"/>
  <c r="T649" i="1"/>
  <c r="U649" i="1"/>
  <c r="V649" i="1"/>
  <c r="W649" i="1"/>
  <c r="X649" i="1"/>
  <c r="Y649" i="1"/>
  <c r="Z649" i="1"/>
  <c r="AA649" i="1"/>
  <c r="AB649" i="1"/>
  <c r="J650" i="1"/>
  <c r="K650" i="1"/>
  <c r="L650" i="1"/>
  <c r="M650" i="1"/>
  <c r="N650" i="1"/>
  <c r="O650" i="1"/>
  <c r="P650" i="1"/>
  <c r="Q650" i="1"/>
  <c r="R650" i="1"/>
  <c r="S650" i="1"/>
  <c r="T650" i="1"/>
  <c r="U650" i="1"/>
  <c r="V650" i="1"/>
  <c r="W650" i="1"/>
  <c r="X650" i="1"/>
  <c r="Y650" i="1"/>
  <c r="Z650" i="1"/>
  <c r="AA650" i="1"/>
  <c r="AB650" i="1"/>
  <c r="J651" i="1"/>
  <c r="K651" i="1"/>
  <c r="L651" i="1"/>
  <c r="M651" i="1"/>
  <c r="N651" i="1"/>
  <c r="O651" i="1"/>
  <c r="P651" i="1"/>
  <c r="Q651" i="1"/>
  <c r="R651" i="1"/>
  <c r="S651" i="1"/>
  <c r="T651" i="1"/>
  <c r="U651" i="1"/>
  <c r="V651" i="1"/>
  <c r="W651" i="1"/>
  <c r="X651" i="1"/>
  <c r="Y651" i="1"/>
  <c r="Z651" i="1"/>
  <c r="AA651" i="1"/>
  <c r="AB651" i="1"/>
  <c r="J652" i="1"/>
  <c r="K652" i="1"/>
  <c r="L652" i="1"/>
  <c r="M652" i="1"/>
  <c r="N652" i="1"/>
  <c r="O652" i="1"/>
  <c r="P652" i="1"/>
  <c r="Q652" i="1"/>
  <c r="R652" i="1"/>
  <c r="S652" i="1"/>
  <c r="T652" i="1"/>
  <c r="U652" i="1"/>
  <c r="V652" i="1"/>
  <c r="W652" i="1"/>
  <c r="X652" i="1"/>
  <c r="Y652" i="1"/>
  <c r="Z652" i="1"/>
  <c r="AA652" i="1"/>
  <c r="AB652" i="1"/>
  <c r="J653" i="1"/>
  <c r="K653" i="1"/>
  <c r="L653" i="1"/>
  <c r="M653" i="1"/>
  <c r="N653" i="1"/>
  <c r="O653" i="1"/>
  <c r="P653" i="1"/>
  <c r="Q653" i="1"/>
  <c r="R653" i="1"/>
  <c r="S653" i="1"/>
  <c r="T653" i="1"/>
  <c r="U653" i="1"/>
  <c r="V653" i="1"/>
  <c r="W653" i="1"/>
  <c r="X653" i="1"/>
  <c r="Y653" i="1"/>
  <c r="Z653" i="1"/>
  <c r="AA653" i="1"/>
  <c r="AB653" i="1"/>
  <c r="J654" i="1"/>
  <c r="K654" i="1"/>
  <c r="L654" i="1"/>
  <c r="M654" i="1"/>
  <c r="N654" i="1"/>
  <c r="O654" i="1"/>
  <c r="P654" i="1"/>
  <c r="Q654" i="1"/>
  <c r="R654" i="1"/>
  <c r="S654" i="1"/>
  <c r="T654" i="1"/>
  <c r="U654" i="1"/>
  <c r="V654" i="1"/>
  <c r="W654" i="1"/>
  <c r="X654" i="1"/>
  <c r="Y654" i="1"/>
  <c r="Z654" i="1"/>
  <c r="AA654" i="1"/>
  <c r="AB654" i="1"/>
  <c r="J655" i="1"/>
  <c r="K655" i="1"/>
  <c r="L655" i="1"/>
  <c r="M655" i="1"/>
  <c r="N655" i="1"/>
  <c r="O655" i="1"/>
  <c r="P655" i="1"/>
  <c r="Q655" i="1"/>
  <c r="R655" i="1"/>
  <c r="S655" i="1"/>
  <c r="T655" i="1"/>
  <c r="U655" i="1"/>
  <c r="V655" i="1"/>
  <c r="W655" i="1"/>
  <c r="X655" i="1"/>
  <c r="Y655" i="1"/>
  <c r="Z655" i="1"/>
  <c r="AA655" i="1"/>
  <c r="AB655" i="1"/>
  <c r="J656" i="1"/>
  <c r="K656" i="1"/>
  <c r="L656" i="1"/>
  <c r="M656" i="1"/>
  <c r="N656" i="1"/>
  <c r="O656" i="1"/>
  <c r="P656" i="1"/>
  <c r="Q656" i="1"/>
  <c r="R656" i="1"/>
  <c r="S656" i="1"/>
  <c r="T656" i="1"/>
  <c r="U656" i="1"/>
  <c r="V656" i="1"/>
  <c r="W656" i="1"/>
  <c r="X656" i="1"/>
  <c r="Y656" i="1"/>
  <c r="Z656" i="1"/>
  <c r="AA656" i="1"/>
  <c r="AB656" i="1"/>
  <c r="J657" i="1"/>
  <c r="K657" i="1"/>
  <c r="L657" i="1"/>
  <c r="M657" i="1"/>
  <c r="N657" i="1"/>
  <c r="O657" i="1"/>
  <c r="P657" i="1"/>
  <c r="Q657" i="1"/>
  <c r="R657" i="1"/>
  <c r="S657" i="1"/>
  <c r="T657" i="1"/>
  <c r="U657" i="1"/>
  <c r="V657" i="1"/>
  <c r="W657" i="1"/>
  <c r="X657" i="1"/>
  <c r="Y657" i="1"/>
  <c r="Z657" i="1"/>
  <c r="AA657" i="1"/>
  <c r="AB657" i="1"/>
  <c r="J658" i="1"/>
  <c r="K658" i="1"/>
  <c r="L658" i="1"/>
  <c r="M658" i="1"/>
  <c r="N658" i="1"/>
  <c r="O658" i="1"/>
  <c r="P658" i="1"/>
  <c r="Q658" i="1"/>
  <c r="R658" i="1"/>
  <c r="S658" i="1"/>
  <c r="T658" i="1"/>
  <c r="U658" i="1"/>
  <c r="V658" i="1"/>
  <c r="W658" i="1"/>
  <c r="X658" i="1"/>
  <c r="Y658" i="1"/>
  <c r="Z658" i="1"/>
  <c r="AA658" i="1"/>
  <c r="AB658" i="1"/>
  <c r="J659" i="1"/>
  <c r="K659" i="1"/>
  <c r="L659" i="1"/>
  <c r="M659" i="1"/>
  <c r="N659" i="1"/>
  <c r="O659" i="1"/>
  <c r="P659" i="1"/>
  <c r="Q659" i="1"/>
  <c r="R659" i="1"/>
  <c r="S659" i="1"/>
  <c r="T659" i="1"/>
  <c r="U659" i="1"/>
  <c r="V659" i="1"/>
  <c r="W659" i="1"/>
  <c r="X659" i="1"/>
  <c r="Y659" i="1"/>
  <c r="Z659" i="1"/>
  <c r="AA659" i="1"/>
  <c r="AB659" i="1"/>
  <c r="J660" i="1"/>
  <c r="K660" i="1"/>
  <c r="L660" i="1"/>
  <c r="M660" i="1"/>
  <c r="N660" i="1"/>
  <c r="O660" i="1"/>
  <c r="P660" i="1"/>
  <c r="Q660" i="1"/>
  <c r="R660" i="1"/>
  <c r="S660" i="1"/>
  <c r="T660" i="1"/>
  <c r="U660" i="1"/>
  <c r="V660" i="1"/>
  <c r="W660" i="1"/>
  <c r="X660" i="1"/>
  <c r="Y660" i="1"/>
  <c r="Z660" i="1"/>
  <c r="AA660" i="1"/>
  <c r="AB660" i="1"/>
  <c r="J661" i="1"/>
  <c r="K661" i="1"/>
  <c r="L661" i="1"/>
  <c r="M661" i="1"/>
  <c r="N661" i="1"/>
  <c r="O661" i="1"/>
  <c r="P661" i="1"/>
  <c r="Q661" i="1"/>
  <c r="R661" i="1"/>
  <c r="S661" i="1"/>
  <c r="T661" i="1"/>
  <c r="U661" i="1"/>
  <c r="V661" i="1"/>
  <c r="W661" i="1"/>
  <c r="X661" i="1"/>
  <c r="Y661" i="1"/>
  <c r="Z661" i="1"/>
  <c r="AA661" i="1"/>
  <c r="AB661" i="1"/>
  <c r="J662" i="1"/>
  <c r="K662" i="1"/>
  <c r="L662" i="1"/>
  <c r="M662" i="1"/>
  <c r="N662" i="1"/>
  <c r="O662" i="1"/>
  <c r="P662" i="1"/>
  <c r="Q662" i="1"/>
  <c r="R662" i="1"/>
  <c r="S662" i="1"/>
  <c r="T662" i="1"/>
  <c r="U662" i="1"/>
  <c r="V662" i="1"/>
  <c r="W662" i="1"/>
  <c r="X662" i="1"/>
  <c r="Y662" i="1"/>
  <c r="Z662" i="1"/>
  <c r="AA662" i="1"/>
  <c r="AB662" i="1"/>
  <c r="J663" i="1"/>
  <c r="K663" i="1"/>
  <c r="L663" i="1"/>
  <c r="M663" i="1"/>
  <c r="N663" i="1"/>
  <c r="O663" i="1"/>
  <c r="P663" i="1"/>
  <c r="Q663" i="1"/>
  <c r="R663" i="1"/>
  <c r="S663" i="1"/>
  <c r="T663" i="1"/>
  <c r="U663" i="1"/>
  <c r="V663" i="1"/>
  <c r="W663" i="1"/>
  <c r="X663" i="1"/>
  <c r="Y663" i="1"/>
  <c r="Z663" i="1"/>
  <c r="AA663" i="1"/>
  <c r="AB663" i="1"/>
  <c r="J664" i="1"/>
  <c r="K664" i="1"/>
  <c r="L664" i="1"/>
  <c r="M664" i="1"/>
  <c r="N664" i="1"/>
  <c r="O664" i="1"/>
  <c r="P664" i="1"/>
  <c r="Q664" i="1"/>
  <c r="R664" i="1"/>
  <c r="S664" i="1"/>
  <c r="T664" i="1"/>
  <c r="U664" i="1"/>
  <c r="V664" i="1"/>
  <c r="W664" i="1"/>
  <c r="X664" i="1"/>
  <c r="Y664" i="1"/>
  <c r="Z664" i="1"/>
  <c r="AA664" i="1"/>
  <c r="AB664" i="1"/>
  <c r="J665" i="1"/>
  <c r="K665" i="1"/>
  <c r="L665" i="1"/>
  <c r="M665" i="1"/>
  <c r="N665" i="1"/>
  <c r="O665" i="1"/>
  <c r="P665" i="1"/>
  <c r="Q665" i="1"/>
  <c r="R665" i="1"/>
  <c r="S665" i="1"/>
  <c r="T665" i="1"/>
  <c r="U665" i="1"/>
  <c r="V665" i="1"/>
  <c r="W665" i="1"/>
  <c r="X665" i="1"/>
  <c r="Y665" i="1"/>
  <c r="Z665" i="1"/>
  <c r="AA665" i="1"/>
  <c r="AB665" i="1"/>
  <c r="J666" i="1"/>
  <c r="K666" i="1"/>
  <c r="L666" i="1"/>
  <c r="M666" i="1"/>
  <c r="N666" i="1"/>
  <c r="O666" i="1"/>
  <c r="P666" i="1"/>
  <c r="Q666" i="1"/>
  <c r="R666" i="1"/>
  <c r="S666" i="1"/>
  <c r="T666" i="1"/>
  <c r="U666" i="1"/>
  <c r="V666" i="1"/>
  <c r="W666" i="1"/>
  <c r="X666" i="1"/>
  <c r="Y666" i="1"/>
  <c r="Z666" i="1"/>
  <c r="AA666" i="1"/>
  <c r="AB666" i="1"/>
  <c r="J667" i="1"/>
  <c r="K667" i="1"/>
  <c r="L667" i="1"/>
  <c r="M667" i="1"/>
  <c r="N667" i="1"/>
  <c r="O667" i="1"/>
  <c r="P667" i="1"/>
  <c r="Q667" i="1"/>
  <c r="R667" i="1"/>
  <c r="S667" i="1"/>
  <c r="T667" i="1"/>
  <c r="U667" i="1"/>
  <c r="V667" i="1"/>
  <c r="W667" i="1"/>
  <c r="X667" i="1"/>
  <c r="Y667" i="1"/>
  <c r="Z667" i="1"/>
  <c r="AA667" i="1"/>
  <c r="AB667" i="1"/>
  <c r="J668" i="1"/>
  <c r="K668" i="1"/>
  <c r="L668" i="1"/>
  <c r="M668" i="1"/>
  <c r="N668" i="1"/>
  <c r="O668" i="1"/>
  <c r="P668" i="1"/>
  <c r="Q668" i="1"/>
  <c r="R668" i="1"/>
  <c r="S668" i="1"/>
  <c r="T668" i="1"/>
  <c r="U668" i="1"/>
  <c r="V668" i="1"/>
  <c r="W668" i="1"/>
  <c r="X668" i="1"/>
  <c r="Y668" i="1"/>
  <c r="Z668" i="1"/>
  <c r="AA668" i="1"/>
  <c r="AB668" i="1"/>
  <c r="J669" i="1"/>
  <c r="K669" i="1"/>
  <c r="L669" i="1"/>
  <c r="M669" i="1"/>
  <c r="N669" i="1"/>
  <c r="O669" i="1"/>
  <c r="P669" i="1"/>
  <c r="Q669" i="1"/>
  <c r="R669" i="1"/>
  <c r="S669" i="1"/>
  <c r="T669" i="1"/>
  <c r="U669" i="1"/>
  <c r="V669" i="1"/>
  <c r="W669" i="1"/>
  <c r="X669" i="1"/>
  <c r="Y669" i="1"/>
  <c r="Z669" i="1"/>
  <c r="AA669" i="1"/>
  <c r="AB669" i="1"/>
  <c r="J670" i="1"/>
  <c r="K670" i="1"/>
  <c r="L670" i="1"/>
  <c r="M670" i="1"/>
  <c r="N670" i="1"/>
  <c r="O670" i="1"/>
  <c r="P670" i="1"/>
  <c r="Q670" i="1"/>
  <c r="R670" i="1"/>
  <c r="S670" i="1"/>
  <c r="T670" i="1"/>
  <c r="U670" i="1"/>
  <c r="V670" i="1"/>
  <c r="W670" i="1"/>
  <c r="X670" i="1"/>
  <c r="Y670" i="1"/>
  <c r="Z670" i="1"/>
  <c r="AA670" i="1"/>
  <c r="AB670" i="1"/>
  <c r="J671" i="1"/>
  <c r="K671" i="1"/>
  <c r="L671" i="1"/>
  <c r="M671" i="1"/>
  <c r="N671" i="1"/>
  <c r="O671" i="1"/>
  <c r="P671" i="1"/>
  <c r="Q671" i="1"/>
  <c r="R671" i="1"/>
  <c r="S671" i="1"/>
  <c r="T671" i="1"/>
  <c r="U671" i="1"/>
  <c r="V671" i="1"/>
  <c r="W671" i="1"/>
  <c r="X671" i="1"/>
  <c r="Y671" i="1"/>
  <c r="Z671" i="1"/>
  <c r="AA671" i="1"/>
  <c r="AB671" i="1"/>
  <c r="J672" i="1"/>
  <c r="K672" i="1"/>
  <c r="L672" i="1"/>
  <c r="M672" i="1"/>
  <c r="N672" i="1"/>
  <c r="O672" i="1"/>
  <c r="P672" i="1"/>
  <c r="Q672" i="1"/>
  <c r="R672" i="1"/>
  <c r="S672" i="1"/>
  <c r="T672" i="1"/>
  <c r="U672" i="1"/>
  <c r="V672" i="1"/>
  <c r="W672" i="1"/>
  <c r="X672" i="1"/>
  <c r="Y672" i="1"/>
  <c r="Z672" i="1"/>
  <c r="AA672" i="1"/>
  <c r="AB672" i="1"/>
  <c r="J673" i="1"/>
  <c r="K673" i="1"/>
  <c r="L673" i="1"/>
  <c r="M673" i="1"/>
  <c r="N673" i="1"/>
  <c r="O673" i="1"/>
  <c r="P673" i="1"/>
  <c r="Q673" i="1"/>
  <c r="R673" i="1"/>
  <c r="S673" i="1"/>
  <c r="T673" i="1"/>
  <c r="U673" i="1"/>
  <c r="V673" i="1"/>
  <c r="W673" i="1"/>
  <c r="X673" i="1"/>
  <c r="Y673" i="1"/>
  <c r="Z673" i="1"/>
  <c r="AA673" i="1"/>
  <c r="AB673" i="1"/>
  <c r="J674" i="1"/>
  <c r="K674" i="1"/>
  <c r="L674" i="1"/>
  <c r="M674" i="1"/>
  <c r="N674" i="1"/>
  <c r="O674" i="1"/>
  <c r="P674" i="1"/>
  <c r="Q674" i="1"/>
  <c r="R674" i="1"/>
  <c r="S674" i="1"/>
  <c r="T674" i="1"/>
  <c r="U674" i="1"/>
  <c r="V674" i="1"/>
  <c r="W674" i="1"/>
  <c r="X674" i="1"/>
  <c r="Y674" i="1"/>
  <c r="Z674" i="1"/>
  <c r="AA674" i="1"/>
  <c r="AB674" i="1"/>
  <c r="J675" i="1"/>
  <c r="K675" i="1"/>
  <c r="L675" i="1"/>
  <c r="M675" i="1"/>
  <c r="N675" i="1"/>
  <c r="O675" i="1"/>
  <c r="P675" i="1"/>
  <c r="Q675" i="1"/>
  <c r="R675" i="1"/>
  <c r="S675" i="1"/>
  <c r="T675" i="1"/>
  <c r="U675" i="1"/>
  <c r="V675" i="1"/>
  <c r="W675" i="1"/>
  <c r="X675" i="1"/>
  <c r="Y675" i="1"/>
  <c r="Z675" i="1"/>
  <c r="AA675" i="1"/>
  <c r="AB675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J677" i="1"/>
  <c r="K677" i="1"/>
  <c r="L677" i="1"/>
  <c r="M677" i="1"/>
  <c r="N677" i="1"/>
  <c r="O677" i="1"/>
  <c r="P677" i="1"/>
  <c r="Q677" i="1"/>
  <c r="R677" i="1"/>
  <c r="S677" i="1"/>
  <c r="T677" i="1"/>
  <c r="U677" i="1"/>
  <c r="V677" i="1"/>
  <c r="W677" i="1"/>
  <c r="X677" i="1"/>
  <c r="Y677" i="1"/>
  <c r="Z677" i="1"/>
  <c r="AA677" i="1"/>
  <c r="AB677" i="1"/>
  <c r="J678" i="1"/>
  <c r="K678" i="1"/>
  <c r="L678" i="1"/>
  <c r="M678" i="1"/>
  <c r="N678" i="1"/>
  <c r="O678" i="1"/>
  <c r="P678" i="1"/>
  <c r="Q678" i="1"/>
  <c r="R678" i="1"/>
  <c r="S678" i="1"/>
  <c r="T678" i="1"/>
  <c r="U678" i="1"/>
  <c r="V678" i="1"/>
  <c r="W678" i="1"/>
  <c r="X678" i="1"/>
  <c r="Y678" i="1"/>
  <c r="Z678" i="1"/>
  <c r="AA678" i="1"/>
  <c r="AB678" i="1"/>
  <c r="J679" i="1"/>
  <c r="K679" i="1"/>
  <c r="L679" i="1"/>
  <c r="M679" i="1"/>
  <c r="N679" i="1"/>
  <c r="O679" i="1"/>
  <c r="P679" i="1"/>
  <c r="Q679" i="1"/>
  <c r="R679" i="1"/>
  <c r="S679" i="1"/>
  <c r="T679" i="1"/>
  <c r="U679" i="1"/>
  <c r="V679" i="1"/>
  <c r="W679" i="1"/>
  <c r="X679" i="1"/>
  <c r="Y679" i="1"/>
  <c r="Z679" i="1"/>
  <c r="AA679" i="1"/>
  <c r="AB679" i="1"/>
  <c r="J680" i="1"/>
  <c r="K680" i="1"/>
  <c r="L680" i="1"/>
  <c r="M680" i="1"/>
  <c r="N680" i="1"/>
  <c r="O680" i="1"/>
  <c r="P680" i="1"/>
  <c r="Q680" i="1"/>
  <c r="R680" i="1"/>
  <c r="S680" i="1"/>
  <c r="T680" i="1"/>
  <c r="U680" i="1"/>
  <c r="V680" i="1"/>
  <c r="W680" i="1"/>
  <c r="X680" i="1"/>
  <c r="Y680" i="1"/>
  <c r="Z680" i="1"/>
  <c r="AA680" i="1"/>
  <c r="AB680" i="1"/>
  <c r="J681" i="1"/>
  <c r="K681" i="1"/>
  <c r="L681" i="1"/>
  <c r="M681" i="1"/>
  <c r="N681" i="1"/>
  <c r="O681" i="1"/>
  <c r="P681" i="1"/>
  <c r="Q681" i="1"/>
  <c r="R681" i="1"/>
  <c r="S681" i="1"/>
  <c r="T681" i="1"/>
  <c r="U681" i="1"/>
  <c r="V681" i="1"/>
  <c r="W681" i="1"/>
  <c r="X681" i="1"/>
  <c r="Y681" i="1"/>
  <c r="Z681" i="1"/>
  <c r="AA681" i="1"/>
  <c r="AB681" i="1"/>
  <c r="J682" i="1"/>
  <c r="K682" i="1"/>
  <c r="L682" i="1"/>
  <c r="M682" i="1"/>
  <c r="N682" i="1"/>
  <c r="O682" i="1"/>
  <c r="P682" i="1"/>
  <c r="Q682" i="1"/>
  <c r="R682" i="1"/>
  <c r="S682" i="1"/>
  <c r="T682" i="1"/>
  <c r="U682" i="1"/>
  <c r="V682" i="1"/>
  <c r="W682" i="1"/>
  <c r="X682" i="1"/>
  <c r="Y682" i="1"/>
  <c r="Z682" i="1"/>
  <c r="AA682" i="1"/>
  <c r="AB682" i="1"/>
  <c r="J683" i="1"/>
  <c r="K683" i="1"/>
  <c r="L683" i="1"/>
  <c r="M683" i="1"/>
  <c r="N683" i="1"/>
  <c r="O683" i="1"/>
  <c r="P683" i="1"/>
  <c r="Q683" i="1"/>
  <c r="R683" i="1"/>
  <c r="S683" i="1"/>
  <c r="T683" i="1"/>
  <c r="U683" i="1"/>
  <c r="V683" i="1"/>
  <c r="W683" i="1"/>
  <c r="X683" i="1"/>
  <c r="Y683" i="1"/>
  <c r="Z683" i="1"/>
  <c r="AA683" i="1"/>
  <c r="AB683" i="1"/>
  <c r="J684" i="1"/>
  <c r="K684" i="1"/>
  <c r="L684" i="1"/>
  <c r="M684" i="1"/>
  <c r="N684" i="1"/>
  <c r="O684" i="1"/>
  <c r="P684" i="1"/>
  <c r="Q684" i="1"/>
  <c r="R684" i="1"/>
  <c r="S684" i="1"/>
  <c r="T684" i="1"/>
  <c r="U684" i="1"/>
  <c r="V684" i="1"/>
  <c r="W684" i="1"/>
  <c r="X684" i="1"/>
  <c r="Y684" i="1"/>
  <c r="Z684" i="1"/>
  <c r="AA684" i="1"/>
  <c r="AB684" i="1"/>
  <c r="J685" i="1"/>
  <c r="K685" i="1"/>
  <c r="L685" i="1"/>
  <c r="M685" i="1"/>
  <c r="N685" i="1"/>
  <c r="O685" i="1"/>
  <c r="P685" i="1"/>
  <c r="Q685" i="1"/>
  <c r="R685" i="1"/>
  <c r="S685" i="1"/>
  <c r="T685" i="1"/>
  <c r="U685" i="1"/>
  <c r="V685" i="1"/>
  <c r="W685" i="1"/>
  <c r="X685" i="1"/>
  <c r="Y685" i="1"/>
  <c r="Z685" i="1"/>
  <c r="AA685" i="1"/>
  <c r="AB685" i="1"/>
  <c r="J686" i="1"/>
  <c r="K686" i="1"/>
  <c r="L686" i="1"/>
  <c r="M686" i="1"/>
  <c r="N686" i="1"/>
  <c r="O686" i="1"/>
  <c r="P686" i="1"/>
  <c r="Q686" i="1"/>
  <c r="R686" i="1"/>
  <c r="S686" i="1"/>
  <c r="T686" i="1"/>
  <c r="U686" i="1"/>
  <c r="V686" i="1"/>
  <c r="W686" i="1"/>
  <c r="X686" i="1"/>
  <c r="Y686" i="1"/>
  <c r="Z686" i="1"/>
  <c r="AA686" i="1"/>
  <c r="AB686" i="1"/>
  <c r="J687" i="1"/>
  <c r="K687" i="1"/>
  <c r="L687" i="1"/>
  <c r="M687" i="1"/>
  <c r="N687" i="1"/>
  <c r="O687" i="1"/>
  <c r="P687" i="1"/>
  <c r="Q687" i="1"/>
  <c r="R687" i="1"/>
  <c r="S687" i="1"/>
  <c r="T687" i="1"/>
  <c r="U687" i="1"/>
  <c r="V687" i="1"/>
  <c r="W687" i="1"/>
  <c r="X687" i="1"/>
  <c r="Y687" i="1"/>
  <c r="Z687" i="1"/>
  <c r="AA687" i="1"/>
  <c r="AB687" i="1"/>
  <c r="J688" i="1"/>
  <c r="K688" i="1"/>
  <c r="L688" i="1"/>
  <c r="M688" i="1"/>
  <c r="N688" i="1"/>
  <c r="O688" i="1"/>
  <c r="P688" i="1"/>
  <c r="Q688" i="1"/>
  <c r="R688" i="1"/>
  <c r="S688" i="1"/>
  <c r="T688" i="1"/>
  <c r="U688" i="1"/>
  <c r="V688" i="1"/>
  <c r="W688" i="1"/>
  <c r="X688" i="1"/>
  <c r="Y688" i="1"/>
  <c r="Z688" i="1"/>
  <c r="AA688" i="1"/>
  <c r="AB688" i="1"/>
  <c r="J689" i="1"/>
  <c r="K689" i="1"/>
  <c r="L689" i="1"/>
  <c r="M689" i="1"/>
  <c r="N689" i="1"/>
  <c r="O689" i="1"/>
  <c r="P689" i="1"/>
  <c r="Q689" i="1"/>
  <c r="R689" i="1"/>
  <c r="S689" i="1"/>
  <c r="T689" i="1"/>
  <c r="U689" i="1"/>
  <c r="V689" i="1"/>
  <c r="W689" i="1"/>
  <c r="X689" i="1"/>
  <c r="Y689" i="1"/>
  <c r="Z689" i="1"/>
  <c r="AA689" i="1"/>
  <c r="AB689" i="1"/>
  <c r="J690" i="1"/>
  <c r="K690" i="1"/>
  <c r="L690" i="1"/>
  <c r="M690" i="1"/>
  <c r="N690" i="1"/>
  <c r="O690" i="1"/>
  <c r="P690" i="1"/>
  <c r="Q690" i="1"/>
  <c r="R690" i="1"/>
  <c r="S690" i="1"/>
  <c r="T690" i="1"/>
  <c r="U690" i="1"/>
  <c r="V690" i="1"/>
  <c r="W690" i="1"/>
  <c r="X690" i="1"/>
  <c r="Y690" i="1"/>
  <c r="Z690" i="1"/>
  <c r="AA690" i="1"/>
  <c r="AB690" i="1"/>
  <c r="J691" i="1"/>
  <c r="K691" i="1"/>
  <c r="L691" i="1"/>
  <c r="M691" i="1"/>
  <c r="N691" i="1"/>
  <c r="O691" i="1"/>
  <c r="P691" i="1"/>
  <c r="Q691" i="1"/>
  <c r="R691" i="1"/>
  <c r="S691" i="1"/>
  <c r="T691" i="1"/>
  <c r="U691" i="1"/>
  <c r="V691" i="1"/>
  <c r="W691" i="1"/>
  <c r="X691" i="1"/>
  <c r="Y691" i="1"/>
  <c r="Z691" i="1"/>
  <c r="AA691" i="1"/>
  <c r="AB691" i="1"/>
  <c r="J692" i="1"/>
  <c r="K692" i="1"/>
  <c r="L692" i="1"/>
  <c r="M692" i="1"/>
  <c r="N692" i="1"/>
  <c r="O692" i="1"/>
  <c r="P692" i="1"/>
  <c r="Q692" i="1"/>
  <c r="R692" i="1"/>
  <c r="S692" i="1"/>
  <c r="T692" i="1"/>
  <c r="U692" i="1"/>
  <c r="V692" i="1"/>
  <c r="W692" i="1"/>
  <c r="X692" i="1"/>
  <c r="Y692" i="1"/>
  <c r="Z692" i="1"/>
  <c r="AA692" i="1"/>
  <c r="AB692" i="1"/>
  <c r="J693" i="1"/>
  <c r="K693" i="1"/>
  <c r="L693" i="1"/>
  <c r="M693" i="1"/>
  <c r="N693" i="1"/>
  <c r="O693" i="1"/>
  <c r="P693" i="1"/>
  <c r="Q693" i="1"/>
  <c r="R693" i="1"/>
  <c r="S693" i="1"/>
  <c r="T693" i="1"/>
  <c r="U693" i="1"/>
  <c r="V693" i="1"/>
  <c r="W693" i="1"/>
  <c r="X693" i="1"/>
  <c r="Y693" i="1"/>
  <c r="Z693" i="1"/>
  <c r="AA693" i="1"/>
  <c r="AB693" i="1"/>
  <c r="J694" i="1"/>
  <c r="K694" i="1"/>
  <c r="L694" i="1"/>
  <c r="M694" i="1"/>
  <c r="N694" i="1"/>
  <c r="O694" i="1"/>
  <c r="P694" i="1"/>
  <c r="Q694" i="1"/>
  <c r="R694" i="1"/>
  <c r="S694" i="1"/>
  <c r="T694" i="1"/>
  <c r="U694" i="1"/>
  <c r="V694" i="1"/>
  <c r="W694" i="1"/>
  <c r="X694" i="1"/>
  <c r="Y694" i="1"/>
  <c r="Z694" i="1"/>
  <c r="AA694" i="1"/>
  <c r="AB694" i="1"/>
  <c r="J695" i="1"/>
  <c r="K695" i="1"/>
  <c r="L695" i="1"/>
  <c r="M695" i="1"/>
  <c r="N695" i="1"/>
  <c r="O695" i="1"/>
  <c r="P695" i="1"/>
  <c r="Q695" i="1"/>
  <c r="R695" i="1"/>
  <c r="S695" i="1"/>
  <c r="T695" i="1"/>
  <c r="U695" i="1"/>
  <c r="V695" i="1"/>
  <c r="W695" i="1"/>
  <c r="X695" i="1"/>
  <c r="Y695" i="1"/>
  <c r="Z695" i="1"/>
  <c r="AA695" i="1"/>
  <c r="AB695" i="1"/>
  <c r="J696" i="1"/>
  <c r="K696" i="1"/>
  <c r="L696" i="1"/>
  <c r="M696" i="1"/>
  <c r="N696" i="1"/>
  <c r="O696" i="1"/>
  <c r="P696" i="1"/>
  <c r="Q696" i="1"/>
  <c r="R696" i="1"/>
  <c r="S696" i="1"/>
  <c r="T696" i="1"/>
  <c r="U696" i="1"/>
  <c r="V696" i="1"/>
  <c r="W696" i="1"/>
  <c r="X696" i="1"/>
  <c r="Y696" i="1"/>
  <c r="Z696" i="1"/>
  <c r="AA696" i="1"/>
  <c r="AB696" i="1"/>
  <c r="J697" i="1"/>
  <c r="K697" i="1"/>
  <c r="L697" i="1"/>
  <c r="M697" i="1"/>
  <c r="N697" i="1"/>
  <c r="O697" i="1"/>
  <c r="P697" i="1"/>
  <c r="Q697" i="1"/>
  <c r="R697" i="1"/>
  <c r="S697" i="1"/>
  <c r="T697" i="1"/>
  <c r="U697" i="1"/>
  <c r="V697" i="1"/>
  <c r="W697" i="1"/>
  <c r="X697" i="1"/>
  <c r="Y697" i="1"/>
  <c r="Z697" i="1"/>
  <c r="AA697" i="1"/>
  <c r="AB697" i="1"/>
  <c r="J698" i="1"/>
  <c r="K698" i="1"/>
  <c r="L698" i="1"/>
  <c r="M698" i="1"/>
  <c r="N698" i="1"/>
  <c r="O698" i="1"/>
  <c r="P698" i="1"/>
  <c r="Q698" i="1"/>
  <c r="R698" i="1"/>
  <c r="S698" i="1"/>
  <c r="T698" i="1"/>
  <c r="U698" i="1"/>
  <c r="V698" i="1"/>
  <c r="W698" i="1"/>
  <c r="X698" i="1"/>
  <c r="Y698" i="1"/>
  <c r="Z698" i="1"/>
  <c r="AA698" i="1"/>
  <c r="AB698" i="1"/>
  <c r="J699" i="1"/>
  <c r="K699" i="1"/>
  <c r="L699" i="1"/>
  <c r="M699" i="1"/>
  <c r="N699" i="1"/>
  <c r="O699" i="1"/>
  <c r="P699" i="1"/>
  <c r="Q699" i="1"/>
  <c r="R699" i="1"/>
  <c r="S699" i="1"/>
  <c r="T699" i="1"/>
  <c r="U699" i="1"/>
  <c r="V699" i="1"/>
  <c r="W699" i="1"/>
  <c r="X699" i="1"/>
  <c r="Y699" i="1"/>
  <c r="Z699" i="1"/>
  <c r="AA699" i="1"/>
  <c r="AB699" i="1"/>
  <c r="J700" i="1"/>
  <c r="K700" i="1"/>
  <c r="L700" i="1"/>
  <c r="M700" i="1"/>
  <c r="N700" i="1"/>
  <c r="O700" i="1"/>
  <c r="P700" i="1"/>
  <c r="Q700" i="1"/>
  <c r="R700" i="1"/>
  <c r="S700" i="1"/>
  <c r="T700" i="1"/>
  <c r="U700" i="1"/>
  <c r="V700" i="1"/>
  <c r="W700" i="1"/>
  <c r="X700" i="1"/>
  <c r="Y700" i="1"/>
  <c r="Z700" i="1"/>
  <c r="AA700" i="1"/>
  <c r="AB700" i="1"/>
  <c r="J701" i="1"/>
  <c r="K701" i="1"/>
  <c r="L701" i="1"/>
  <c r="M701" i="1"/>
  <c r="N701" i="1"/>
  <c r="O701" i="1"/>
  <c r="P701" i="1"/>
  <c r="Q701" i="1"/>
  <c r="R701" i="1"/>
  <c r="S701" i="1"/>
  <c r="T701" i="1"/>
  <c r="U701" i="1"/>
  <c r="V701" i="1"/>
  <c r="W701" i="1"/>
  <c r="X701" i="1"/>
  <c r="Y701" i="1"/>
  <c r="Z701" i="1"/>
  <c r="AA701" i="1"/>
  <c r="AB701" i="1"/>
  <c r="J702" i="1"/>
  <c r="K702" i="1"/>
  <c r="L702" i="1"/>
  <c r="M702" i="1"/>
  <c r="N702" i="1"/>
  <c r="O702" i="1"/>
  <c r="P702" i="1"/>
  <c r="Q702" i="1"/>
  <c r="R702" i="1"/>
  <c r="S702" i="1"/>
  <c r="T702" i="1"/>
  <c r="U702" i="1"/>
  <c r="V702" i="1"/>
  <c r="W702" i="1"/>
  <c r="X702" i="1"/>
  <c r="Y702" i="1"/>
  <c r="Z702" i="1"/>
  <c r="AA702" i="1"/>
  <c r="AB702" i="1"/>
  <c r="J703" i="1"/>
  <c r="K703" i="1"/>
  <c r="L703" i="1"/>
  <c r="M703" i="1"/>
  <c r="N703" i="1"/>
  <c r="O703" i="1"/>
  <c r="P703" i="1"/>
  <c r="Q703" i="1"/>
  <c r="R703" i="1"/>
  <c r="S703" i="1"/>
  <c r="T703" i="1"/>
  <c r="U703" i="1"/>
  <c r="V703" i="1"/>
  <c r="W703" i="1"/>
  <c r="X703" i="1"/>
  <c r="Y703" i="1"/>
  <c r="Z703" i="1"/>
  <c r="AA703" i="1"/>
  <c r="AB703" i="1"/>
  <c r="J704" i="1"/>
  <c r="K704" i="1"/>
  <c r="L704" i="1"/>
  <c r="M704" i="1"/>
  <c r="N704" i="1"/>
  <c r="O704" i="1"/>
  <c r="P704" i="1"/>
  <c r="Q704" i="1"/>
  <c r="R704" i="1"/>
  <c r="S704" i="1"/>
  <c r="T704" i="1"/>
  <c r="U704" i="1"/>
  <c r="V704" i="1"/>
  <c r="W704" i="1"/>
  <c r="X704" i="1"/>
  <c r="Y704" i="1"/>
  <c r="Z704" i="1"/>
  <c r="AA704" i="1"/>
  <c r="AB704" i="1"/>
  <c r="J705" i="1"/>
  <c r="K705" i="1"/>
  <c r="L705" i="1"/>
  <c r="M705" i="1"/>
  <c r="N705" i="1"/>
  <c r="O705" i="1"/>
  <c r="P705" i="1"/>
  <c r="Q705" i="1"/>
  <c r="R705" i="1"/>
  <c r="S705" i="1"/>
  <c r="T705" i="1"/>
  <c r="U705" i="1"/>
  <c r="V705" i="1"/>
  <c r="W705" i="1"/>
  <c r="X705" i="1"/>
  <c r="Y705" i="1"/>
  <c r="Z705" i="1"/>
  <c r="AA705" i="1"/>
  <c r="AB705" i="1"/>
  <c r="J706" i="1"/>
  <c r="K706" i="1"/>
  <c r="L706" i="1"/>
  <c r="M706" i="1"/>
  <c r="N706" i="1"/>
  <c r="O706" i="1"/>
  <c r="P706" i="1"/>
  <c r="Q706" i="1"/>
  <c r="R706" i="1"/>
  <c r="S706" i="1"/>
  <c r="T706" i="1"/>
  <c r="U706" i="1"/>
  <c r="V706" i="1"/>
  <c r="W706" i="1"/>
  <c r="X706" i="1"/>
  <c r="Y706" i="1"/>
  <c r="Z706" i="1"/>
  <c r="AA706" i="1"/>
  <c r="AB706" i="1"/>
  <c r="J707" i="1"/>
  <c r="K707" i="1"/>
  <c r="L707" i="1"/>
  <c r="M707" i="1"/>
  <c r="N707" i="1"/>
  <c r="O707" i="1"/>
  <c r="P707" i="1"/>
  <c r="Q707" i="1"/>
  <c r="R707" i="1"/>
  <c r="S707" i="1"/>
  <c r="T707" i="1"/>
  <c r="U707" i="1"/>
  <c r="V707" i="1"/>
  <c r="W707" i="1"/>
  <c r="X707" i="1"/>
  <c r="Y707" i="1"/>
  <c r="Z707" i="1"/>
  <c r="AA707" i="1"/>
  <c r="AB707" i="1"/>
  <c r="J708" i="1"/>
  <c r="K708" i="1"/>
  <c r="L708" i="1"/>
  <c r="M708" i="1"/>
  <c r="N708" i="1"/>
  <c r="O708" i="1"/>
  <c r="P708" i="1"/>
  <c r="Q708" i="1"/>
  <c r="R708" i="1"/>
  <c r="S708" i="1"/>
  <c r="T708" i="1"/>
  <c r="U708" i="1"/>
  <c r="V708" i="1"/>
  <c r="W708" i="1"/>
  <c r="X708" i="1"/>
  <c r="Y708" i="1"/>
  <c r="Z708" i="1"/>
  <c r="AA708" i="1"/>
  <c r="AB708" i="1"/>
  <c r="J709" i="1"/>
  <c r="K709" i="1"/>
  <c r="L709" i="1"/>
  <c r="M709" i="1"/>
  <c r="N709" i="1"/>
  <c r="O709" i="1"/>
  <c r="P709" i="1"/>
  <c r="Q709" i="1"/>
  <c r="R709" i="1"/>
  <c r="S709" i="1"/>
  <c r="T709" i="1"/>
  <c r="U709" i="1"/>
  <c r="V709" i="1"/>
  <c r="W709" i="1"/>
  <c r="X709" i="1"/>
  <c r="Y709" i="1"/>
  <c r="Z709" i="1"/>
  <c r="AA709" i="1"/>
  <c r="AB709" i="1"/>
  <c r="J710" i="1"/>
  <c r="K710" i="1"/>
  <c r="L710" i="1"/>
  <c r="M710" i="1"/>
  <c r="N710" i="1"/>
  <c r="O710" i="1"/>
  <c r="P710" i="1"/>
  <c r="Q710" i="1"/>
  <c r="R710" i="1"/>
  <c r="S710" i="1"/>
  <c r="T710" i="1"/>
  <c r="U710" i="1"/>
  <c r="V710" i="1"/>
  <c r="W710" i="1"/>
  <c r="X710" i="1"/>
  <c r="Y710" i="1"/>
  <c r="Z710" i="1"/>
  <c r="AA710" i="1"/>
  <c r="AB710" i="1"/>
  <c r="J711" i="1"/>
  <c r="K711" i="1"/>
  <c r="L711" i="1"/>
  <c r="M711" i="1"/>
  <c r="N711" i="1"/>
  <c r="O711" i="1"/>
  <c r="P711" i="1"/>
  <c r="Q711" i="1"/>
  <c r="R711" i="1"/>
  <c r="S711" i="1"/>
  <c r="T711" i="1"/>
  <c r="U711" i="1"/>
  <c r="V711" i="1"/>
  <c r="W711" i="1"/>
  <c r="X711" i="1"/>
  <c r="Y711" i="1"/>
  <c r="Z711" i="1"/>
  <c r="AA711" i="1"/>
  <c r="AB711" i="1"/>
  <c r="J712" i="1"/>
  <c r="K712" i="1"/>
  <c r="L712" i="1"/>
  <c r="M712" i="1"/>
  <c r="N712" i="1"/>
  <c r="O712" i="1"/>
  <c r="P712" i="1"/>
  <c r="Q712" i="1"/>
  <c r="R712" i="1"/>
  <c r="S712" i="1"/>
  <c r="T712" i="1"/>
  <c r="U712" i="1"/>
  <c r="V712" i="1"/>
  <c r="W712" i="1"/>
  <c r="X712" i="1"/>
  <c r="Y712" i="1"/>
  <c r="Z712" i="1"/>
  <c r="AA712" i="1"/>
  <c r="AB712" i="1"/>
  <c r="J713" i="1"/>
  <c r="K713" i="1"/>
  <c r="L713" i="1"/>
  <c r="M713" i="1"/>
  <c r="N713" i="1"/>
  <c r="O713" i="1"/>
  <c r="P713" i="1"/>
  <c r="Q713" i="1"/>
  <c r="R713" i="1"/>
  <c r="S713" i="1"/>
  <c r="T713" i="1"/>
  <c r="U713" i="1"/>
  <c r="V713" i="1"/>
  <c r="W713" i="1"/>
  <c r="X713" i="1"/>
  <c r="Y713" i="1"/>
  <c r="Z713" i="1"/>
  <c r="AA713" i="1"/>
  <c r="AB713" i="1"/>
  <c r="J714" i="1"/>
  <c r="K714" i="1"/>
  <c r="L714" i="1"/>
  <c r="M714" i="1"/>
  <c r="N714" i="1"/>
  <c r="O714" i="1"/>
  <c r="P714" i="1"/>
  <c r="Q714" i="1"/>
  <c r="R714" i="1"/>
  <c r="S714" i="1"/>
  <c r="T714" i="1"/>
  <c r="U714" i="1"/>
  <c r="V714" i="1"/>
  <c r="W714" i="1"/>
  <c r="X714" i="1"/>
  <c r="Y714" i="1"/>
  <c r="Z714" i="1"/>
  <c r="AA714" i="1"/>
  <c r="AB714" i="1"/>
  <c r="J715" i="1"/>
  <c r="K715" i="1"/>
  <c r="L715" i="1"/>
  <c r="M715" i="1"/>
  <c r="N715" i="1"/>
  <c r="O715" i="1"/>
  <c r="P715" i="1"/>
  <c r="Q715" i="1"/>
  <c r="R715" i="1"/>
  <c r="S715" i="1"/>
  <c r="T715" i="1"/>
  <c r="U715" i="1"/>
  <c r="V715" i="1"/>
  <c r="W715" i="1"/>
  <c r="X715" i="1"/>
  <c r="Y715" i="1"/>
  <c r="Z715" i="1"/>
  <c r="AA715" i="1"/>
  <c r="AB715" i="1"/>
  <c r="J716" i="1"/>
  <c r="K716" i="1"/>
  <c r="L716" i="1"/>
  <c r="M716" i="1"/>
  <c r="N716" i="1"/>
  <c r="O716" i="1"/>
  <c r="P716" i="1"/>
  <c r="Q716" i="1"/>
  <c r="R716" i="1"/>
  <c r="S716" i="1"/>
  <c r="T716" i="1"/>
  <c r="U716" i="1"/>
  <c r="V716" i="1"/>
  <c r="W716" i="1"/>
  <c r="X716" i="1"/>
  <c r="Y716" i="1"/>
  <c r="Z716" i="1"/>
  <c r="AA716" i="1"/>
  <c r="AB716" i="1"/>
  <c r="J717" i="1"/>
  <c r="K717" i="1"/>
  <c r="L717" i="1"/>
  <c r="M717" i="1"/>
  <c r="N717" i="1"/>
  <c r="O717" i="1"/>
  <c r="P717" i="1"/>
  <c r="Q717" i="1"/>
  <c r="R717" i="1"/>
  <c r="S717" i="1"/>
  <c r="T717" i="1"/>
  <c r="U717" i="1"/>
  <c r="V717" i="1"/>
  <c r="W717" i="1"/>
  <c r="X717" i="1"/>
  <c r="Y717" i="1"/>
  <c r="Z717" i="1"/>
  <c r="AA717" i="1"/>
  <c r="AB717" i="1"/>
  <c r="J718" i="1"/>
  <c r="K718" i="1"/>
  <c r="L718" i="1"/>
  <c r="M718" i="1"/>
  <c r="N718" i="1"/>
  <c r="O718" i="1"/>
  <c r="P718" i="1"/>
  <c r="Q718" i="1"/>
  <c r="R718" i="1"/>
  <c r="S718" i="1"/>
  <c r="T718" i="1"/>
  <c r="U718" i="1"/>
  <c r="V718" i="1"/>
  <c r="W718" i="1"/>
  <c r="X718" i="1"/>
  <c r="Y718" i="1"/>
  <c r="Z718" i="1"/>
  <c r="AA718" i="1"/>
  <c r="AB718" i="1"/>
  <c r="J719" i="1"/>
  <c r="K719" i="1"/>
  <c r="L719" i="1"/>
  <c r="M719" i="1"/>
  <c r="N719" i="1"/>
  <c r="O719" i="1"/>
  <c r="P719" i="1"/>
  <c r="Q719" i="1"/>
  <c r="R719" i="1"/>
  <c r="S719" i="1"/>
  <c r="T719" i="1"/>
  <c r="U719" i="1"/>
  <c r="V719" i="1"/>
  <c r="W719" i="1"/>
  <c r="X719" i="1"/>
  <c r="Y719" i="1"/>
  <c r="Z719" i="1"/>
  <c r="AA719" i="1"/>
  <c r="AB719" i="1"/>
  <c r="J720" i="1"/>
  <c r="K720" i="1"/>
  <c r="L720" i="1"/>
  <c r="M720" i="1"/>
  <c r="N720" i="1"/>
  <c r="O720" i="1"/>
  <c r="P720" i="1"/>
  <c r="Q720" i="1"/>
  <c r="R720" i="1"/>
  <c r="S720" i="1"/>
  <c r="T720" i="1"/>
  <c r="U720" i="1"/>
  <c r="V720" i="1"/>
  <c r="W720" i="1"/>
  <c r="X720" i="1"/>
  <c r="Y720" i="1"/>
  <c r="Z720" i="1"/>
  <c r="AA720" i="1"/>
  <c r="AB720" i="1"/>
  <c r="J721" i="1"/>
  <c r="K721" i="1"/>
  <c r="L721" i="1"/>
  <c r="M721" i="1"/>
  <c r="N721" i="1"/>
  <c r="O721" i="1"/>
  <c r="P721" i="1"/>
  <c r="Q721" i="1"/>
  <c r="R721" i="1"/>
  <c r="S721" i="1"/>
  <c r="T721" i="1"/>
  <c r="U721" i="1"/>
  <c r="V721" i="1"/>
  <c r="W721" i="1"/>
  <c r="X721" i="1"/>
  <c r="Y721" i="1"/>
  <c r="Z721" i="1"/>
  <c r="AA721" i="1"/>
  <c r="AB721" i="1"/>
  <c r="J722" i="1"/>
  <c r="K722" i="1"/>
  <c r="L722" i="1"/>
  <c r="M722" i="1"/>
  <c r="N722" i="1"/>
  <c r="O722" i="1"/>
  <c r="P722" i="1"/>
  <c r="Q722" i="1"/>
  <c r="R722" i="1"/>
  <c r="S722" i="1"/>
  <c r="T722" i="1"/>
  <c r="U722" i="1"/>
  <c r="V722" i="1"/>
  <c r="W722" i="1"/>
  <c r="X722" i="1"/>
  <c r="Y722" i="1"/>
  <c r="Z722" i="1"/>
  <c r="AA722" i="1"/>
  <c r="AB722" i="1"/>
  <c r="J723" i="1"/>
  <c r="K723" i="1"/>
  <c r="L723" i="1"/>
  <c r="M723" i="1"/>
  <c r="N723" i="1"/>
  <c r="O723" i="1"/>
  <c r="P723" i="1"/>
  <c r="Q723" i="1"/>
  <c r="R723" i="1"/>
  <c r="S723" i="1"/>
  <c r="T723" i="1"/>
  <c r="U723" i="1"/>
  <c r="V723" i="1"/>
  <c r="W723" i="1"/>
  <c r="X723" i="1"/>
  <c r="Y723" i="1"/>
  <c r="Z723" i="1"/>
  <c r="AA723" i="1"/>
  <c r="AB723" i="1"/>
  <c r="J724" i="1"/>
  <c r="K724" i="1"/>
  <c r="L724" i="1"/>
  <c r="M724" i="1"/>
  <c r="N724" i="1"/>
  <c r="O724" i="1"/>
  <c r="P724" i="1"/>
  <c r="Q724" i="1"/>
  <c r="R724" i="1"/>
  <c r="S724" i="1"/>
  <c r="T724" i="1"/>
  <c r="U724" i="1"/>
  <c r="V724" i="1"/>
  <c r="W724" i="1"/>
  <c r="X724" i="1"/>
  <c r="Y724" i="1"/>
  <c r="Z724" i="1"/>
  <c r="AA724" i="1"/>
  <c r="AB724" i="1"/>
  <c r="J725" i="1"/>
  <c r="K725" i="1"/>
  <c r="L725" i="1"/>
  <c r="M725" i="1"/>
  <c r="N725" i="1"/>
  <c r="O725" i="1"/>
  <c r="P725" i="1"/>
  <c r="Q725" i="1"/>
  <c r="R725" i="1"/>
  <c r="S725" i="1"/>
  <c r="T725" i="1"/>
  <c r="U725" i="1"/>
  <c r="V725" i="1"/>
  <c r="W725" i="1"/>
  <c r="X725" i="1"/>
  <c r="Y725" i="1"/>
  <c r="Z725" i="1"/>
  <c r="AA725" i="1"/>
  <c r="AB725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V726" i="1"/>
  <c r="W726" i="1"/>
  <c r="X726" i="1"/>
  <c r="Y726" i="1"/>
  <c r="Z726" i="1"/>
  <c r="AA726" i="1"/>
  <c r="AB726" i="1"/>
  <c r="J727" i="1"/>
  <c r="K727" i="1"/>
  <c r="L727" i="1"/>
  <c r="M727" i="1"/>
  <c r="N727" i="1"/>
  <c r="O727" i="1"/>
  <c r="P727" i="1"/>
  <c r="Q727" i="1"/>
  <c r="R727" i="1"/>
  <c r="S727" i="1"/>
  <c r="T727" i="1"/>
  <c r="U727" i="1"/>
  <c r="V727" i="1"/>
  <c r="W727" i="1"/>
  <c r="X727" i="1"/>
  <c r="Y727" i="1"/>
  <c r="Z727" i="1"/>
  <c r="AA727" i="1"/>
  <c r="AB727" i="1"/>
  <c r="J728" i="1"/>
  <c r="K728" i="1"/>
  <c r="L728" i="1"/>
  <c r="M728" i="1"/>
  <c r="N728" i="1"/>
  <c r="O728" i="1"/>
  <c r="P728" i="1"/>
  <c r="Q728" i="1"/>
  <c r="R728" i="1"/>
  <c r="S728" i="1"/>
  <c r="T728" i="1"/>
  <c r="U728" i="1"/>
  <c r="V728" i="1"/>
  <c r="W728" i="1"/>
  <c r="X728" i="1"/>
  <c r="Y728" i="1"/>
  <c r="Z728" i="1"/>
  <c r="AA728" i="1"/>
  <c r="AB728" i="1"/>
  <c r="J729" i="1"/>
  <c r="K729" i="1"/>
  <c r="L729" i="1"/>
  <c r="M729" i="1"/>
  <c r="N729" i="1"/>
  <c r="O729" i="1"/>
  <c r="P729" i="1"/>
  <c r="Q729" i="1"/>
  <c r="R729" i="1"/>
  <c r="S729" i="1"/>
  <c r="T729" i="1"/>
  <c r="U729" i="1"/>
  <c r="V729" i="1"/>
  <c r="W729" i="1"/>
  <c r="X729" i="1"/>
  <c r="Y729" i="1"/>
  <c r="Z729" i="1"/>
  <c r="AA729" i="1"/>
  <c r="AB729" i="1"/>
  <c r="J730" i="1"/>
  <c r="K730" i="1"/>
  <c r="L730" i="1"/>
  <c r="M730" i="1"/>
  <c r="N730" i="1"/>
  <c r="O730" i="1"/>
  <c r="P730" i="1"/>
  <c r="Q730" i="1"/>
  <c r="R730" i="1"/>
  <c r="S730" i="1"/>
  <c r="T730" i="1"/>
  <c r="U730" i="1"/>
  <c r="V730" i="1"/>
  <c r="W730" i="1"/>
  <c r="X730" i="1"/>
  <c r="Y730" i="1"/>
  <c r="Z730" i="1"/>
  <c r="AA730" i="1"/>
  <c r="AB730" i="1"/>
  <c r="J731" i="1"/>
  <c r="K731" i="1"/>
  <c r="L731" i="1"/>
  <c r="M731" i="1"/>
  <c r="N731" i="1"/>
  <c r="O731" i="1"/>
  <c r="P731" i="1"/>
  <c r="Q731" i="1"/>
  <c r="R731" i="1"/>
  <c r="S731" i="1"/>
  <c r="T731" i="1"/>
  <c r="U731" i="1"/>
  <c r="V731" i="1"/>
  <c r="W731" i="1"/>
  <c r="X731" i="1"/>
  <c r="Y731" i="1"/>
  <c r="Z731" i="1"/>
  <c r="AA731" i="1"/>
  <c r="AB731" i="1"/>
  <c r="J732" i="1"/>
  <c r="K732" i="1"/>
  <c r="L732" i="1"/>
  <c r="M732" i="1"/>
  <c r="N732" i="1"/>
  <c r="O732" i="1"/>
  <c r="P732" i="1"/>
  <c r="Q732" i="1"/>
  <c r="R732" i="1"/>
  <c r="S732" i="1"/>
  <c r="T732" i="1"/>
  <c r="U732" i="1"/>
  <c r="V732" i="1"/>
  <c r="W732" i="1"/>
  <c r="X732" i="1"/>
  <c r="Y732" i="1"/>
  <c r="Z732" i="1"/>
  <c r="AA732" i="1"/>
  <c r="AB732" i="1"/>
  <c r="J733" i="1"/>
  <c r="K733" i="1"/>
  <c r="L733" i="1"/>
  <c r="M733" i="1"/>
  <c r="N733" i="1"/>
  <c r="O733" i="1"/>
  <c r="P733" i="1"/>
  <c r="Q733" i="1"/>
  <c r="R733" i="1"/>
  <c r="S733" i="1"/>
  <c r="T733" i="1"/>
  <c r="U733" i="1"/>
  <c r="V733" i="1"/>
  <c r="W733" i="1"/>
  <c r="X733" i="1"/>
  <c r="Y733" i="1"/>
  <c r="Z733" i="1"/>
  <c r="AA733" i="1"/>
  <c r="AB733" i="1"/>
  <c r="J734" i="1"/>
  <c r="K734" i="1"/>
  <c r="L734" i="1"/>
  <c r="M734" i="1"/>
  <c r="N734" i="1"/>
  <c r="O734" i="1"/>
  <c r="P734" i="1"/>
  <c r="Q734" i="1"/>
  <c r="R734" i="1"/>
  <c r="S734" i="1"/>
  <c r="T734" i="1"/>
  <c r="U734" i="1"/>
  <c r="V734" i="1"/>
  <c r="W734" i="1"/>
  <c r="X734" i="1"/>
  <c r="Y734" i="1"/>
  <c r="Z734" i="1"/>
  <c r="AA734" i="1"/>
  <c r="AB734" i="1"/>
  <c r="J735" i="1"/>
  <c r="K735" i="1"/>
  <c r="L735" i="1"/>
  <c r="M735" i="1"/>
  <c r="N735" i="1"/>
  <c r="O735" i="1"/>
  <c r="P735" i="1"/>
  <c r="Q735" i="1"/>
  <c r="R735" i="1"/>
  <c r="S735" i="1"/>
  <c r="T735" i="1"/>
  <c r="U735" i="1"/>
  <c r="V735" i="1"/>
  <c r="W735" i="1"/>
  <c r="X735" i="1"/>
  <c r="Y735" i="1"/>
  <c r="Z735" i="1"/>
  <c r="AA735" i="1"/>
  <c r="AB735" i="1"/>
  <c r="J736" i="1"/>
  <c r="K736" i="1"/>
  <c r="L736" i="1"/>
  <c r="M736" i="1"/>
  <c r="N736" i="1"/>
  <c r="O736" i="1"/>
  <c r="P736" i="1"/>
  <c r="Q736" i="1"/>
  <c r="R736" i="1"/>
  <c r="S736" i="1"/>
  <c r="T736" i="1"/>
  <c r="U736" i="1"/>
  <c r="V736" i="1"/>
  <c r="W736" i="1"/>
  <c r="X736" i="1"/>
  <c r="Y736" i="1"/>
  <c r="Z736" i="1"/>
  <c r="AA736" i="1"/>
  <c r="AB736" i="1"/>
  <c r="J737" i="1"/>
  <c r="K737" i="1"/>
  <c r="L737" i="1"/>
  <c r="M737" i="1"/>
  <c r="N737" i="1"/>
  <c r="O737" i="1"/>
  <c r="P737" i="1"/>
  <c r="Q737" i="1"/>
  <c r="R737" i="1"/>
  <c r="S737" i="1"/>
  <c r="T737" i="1"/>
  <c r="U737" i="1"/>
  <c r="V737" i="1"/>
  <c r="W737" i="1"/>
  <c r="X737" i="1"/>
  <c r="Y737" i="1"/>
  <c r="Z737" i="1"/>
  <c r="AA737" i="1"/>
  <c r="AB737" i="1"/>
  <c r="J738" i="1"/>
  <c r="K738" i="1"/>
  <c r="L738" i="1"/>
  <c r="M738" i="1"/>
  <c r="N738" i="1"/>
  <c r="O738" i="1"/>
  <c r="P738" i="1"/>
  <c r="Q738" i="1"/>
  <c r="R738" i="1"/>
  <c r="S738" i="1"/>
  <c r="T738" i="1"/>
  <c r="U738" i="1"/>
  <c r="V738" i="1"/>
  <c r="W738" i="1"/>
  <c r="X738" i="1"/>
  <c r="Y738" i="1"/>
  <c r="Z738" i="1"/>
  <c r="AA738" i="1"/>
  <c r="AB738" i="1"/>
  <c r="J739" i="1"/>
  <c r="K739" i="1"/>
  <c r="L739" i="1"/>
  <c r="M739" i="1"/>
  <c r="N739" i="1"/>
  <c r="O739" i="1"/>
  <c r="P739" i="1"/>
  <c r="Q739" i="1"/>
  <c r="R739" i="1"/>
  <c r="S739" i="1"/>
  <c r="T739" i="1"/>
  <c r="U739" i="1"/>
  <c r="V739" i="1"/>
  <c r="W739" i="1"/>
  <c r="X739" i="1"/>
  <c r="Y739" i="1"/>
  <c r="Z739" i="1"/>
  <c r="AA739" i="1"/>
  <c r="AB739" i="1"/>
  <c r="J740" i="1"/>
  <c r="K740" i="1"/>
  <c r="L740" i="1"/>
  <c r="M740" i="1"/>
  <c r="N740" i="1"/>
  <c r="O740" i="1"/>
  <c r="P740" i="1"/>
  <c r="Q740" i="1"/>
  <c r="R740" i="1"/>
  <c r="S740" i="1"/>
  <c r="T740" i="1"/>
  <c r="U740" i="1"/>
  <c r="V740" i="1"/>
  <c r="W740" i="1"/>
  <c r="X740" i="1"/>
  <c r="Y740" i="1"/>
  <c r="Z740" i="1"/>
  <c r="AA740" i="1"/>
  <c r="AB740" i="1"/>
  <c r="J741" i="1"/>
  <c r="K741" i="1"/>
  <c r="L741" i="1"/>
  <c r="M741" i="1"/>
  <c r="N741" i="1"/>
  <c r="O741" i="1"/>
  <c r="P741" i="1"/>
  <c r="Q741" i="1"/>
  <c r="R741" i="1"/>
  <c r="S741" i="1"/>
  <c r="T741" i="1"/>
  <c r="U741" i="1"/>
  <c r="V741" i="1"/>
  <c r="W741" i="1"/>
  <c r="X741" i="1"/>
  <c r="Y741" i="1"/>
  <c r="Z741" i="1"/>
  <c r="AA741" i="1"/>
  <c r="AB741" i="1"/>
  <c r="J742" i="1"/>
  <c r="K742" i="1"/>
  <c r="L742" i="1"/>
  <c r="M742" i="1"/>
  <c r="N742" i="1"/>
  <c r="O742" i="1"/>
  <c r="P742" i="1"/>
  <c r="Q742" i="1"/>
  <c r="R742" i="1"/>
  <c r="S742" i="1"/>
  <c r="T742" i="1"/>
  <c r="U742" i="1"/>
  <c r="V742" i="1"/>
  <c r="W742" i="1"/>
  <c r="X742" i="1"/>
  <c r="Y742" i="1"/>
  <c r="Z742" i="1"/>
  <c r="AA742" i="1"/>
  <c r="AB742" i="1"/>
  <c r="J743" i="1"/>
  <c r="K743" i="1"/>
  <c r="L743" i="1"/>
  <c r="M743" i="1"/>
  <c r="N743" i="1"/>
  <c r="O743" i="1"/>
  <c r="P743" i="1"/>
  <c r="Q743" i="1"/>
  <c r="R743" i="1"/>
  <c r="S743" i="1"/>
  <c r="T743" i="1"/>
  <c r="U743" i="1"/>
  <c r="V743" i="1"/>
  <c r="W743" i="1"/>
  <c r="X743" i="1"/>
  <c r="Y743" i="1"/>
  <c r="Z743" i="1"/>
  <c r="AA743" i="1"/>
  <c r="AB743" i="1"/>
  <c r="J744" i="1"/>
  <c r="K744" i="1"/>
  <c r="L744" i="1"/>
  <c r="M744" i="1"/>
  <c r="N744" i="1"/>
  <c r="O744" i="1"/>
  <c r="P744" i="1"/>
  <c r="Q744" i="1"/>
  <c r="R744" i="1"/>
  <c r="S744" i="1"/>
  <c r="T744" i="1"/>
  <c r="U744" i="1"/>
  <c r="V744" i="1"/>
  <c r="W744" i="1"/>
  <c r="X744" i="1"/>
  <c r="Y744" i="1"/>
  <c r="Z744" i="1"/>
  <c r="AA744" i="1"/>
  <c r="AB744" i="1"/>
  <c r="J745" i="1"/>
  <c r="K745" i="1"/>
  <c r="L745" i="1"/>
  <c r="M745" i="1"/>
  <c r="N745" i="1"/>
  <c r="O745" i="1"/>
  <c r="P745" i="1"/>
  <c r="Q745" i="1"/>
  <c r="R745" i="1"/>
  <c r="S745" i="1"/>
  <c r="T745" i="1"/>
  <c r="U745" i="1"/>
  <c r="V745" i="1"/>
  <c r="W745" i="1"/>
  <c r="X745" i="1"/>
  <c r="Y745" i="1"/>
  <c r="Z745" i="1"/>
  <c r="AA745" i="1"/>
  <c r="AB745" i="1"/>
  <c r="J746" i="1"/>
  <c r="K746" i="1"/>
  <c r="L746" i="1"/>
  <c r="M746" i="1"/>
  <c r="N746" i="1"/>
  <c r="O746" i="1"/>
  <c r="P746" i="1"/>
  <c r="Q746" i="1"/>
  <c r="R746" i="1"/>
  <c r="S746" i="1"/>
  <c r="T746" i="1"/>
  <c r="U746" i="1"/>
  <c r="V746" i="1"/>
  <c r="W746" i="1"/>
  <c r="X746" i="1"/>
  <c r="Y746" i="1"/>
  <c r="Z746" i="1"/>
  <c r="AA746" i="1"/>
  <c r="AB746" i="1"/>
  <c r="J747" i="1"/>
  <c r="K747" i="1"/>
  <c r="L747" i="1"/>
  <c r="M747" i="1"/>
  <c r="N747" i="1"/>
  <c r="O747" i="1"/>
  <c r="P747" i="1"/>
  <c r="Q747" i="1"/>
  <c r="R747" i="1"/>
  <c r="S747" i="1"/>
  <c r="T747" i="1"/>
  <c r="U747" i="1"/>
  <c r="V747" i="1"/>
  <c r="W747" i="1"/>
  <c r="X747" i="1"/>
  <c r="Y747" i="1"/>
  <c r="Z747" i="1"/>
  <c r="AA747" i="1"/>
  <c r="AB747" i="1"/>
  <c r="J748" i="1"/>
  <c r="K748" i="1"/>
  <c r="L748" i="1"/>
  <c r="M748" i="1"/>
  <c r="N748" i="1"/>
  <c r="O748" i="1"/>
  <c r="P748" i="1"/>
  <c r="Q748" i="1"/>
  <c r="R748" i="1"/>
  <c r="S748" i="1"/>
  <c r="T748" i="1"/>
  <c r="U748" i="1"/>
  <c r="V748" i="1"/>
  <c r="W748" i="1"/>
  <c r="X748" i="1"/>
  <c r="Y748" i="1"/>
  <c r="Z748" i="1"/>
  <c r="AA748" i="1"/>
  <c r="AB748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J750" i="1"/>
  <c r="K750" i="1"/>
  <c r="L750" i="1"/>
  <c r="M750" i="1"/>
  <c r="N750" i="1"/>
  <c r="O750" i="1"/>
  <c r="P750" i="1"/>
  <c r="Q750" i="1"/>
  <c r="R750" i="1"/>
  <c r="S750" i="1"/>
  <c r="T750" i="1"/>
  <c r="U750" i="1"/>
  <c r="V750" i="1"/>
  <c r="W750" i="1"/>
  <c r="X750" i="1"/>
  <c r="Y750" i="1"/>
  <c r="Z750" i="1"/>
  <c r="AA750" i="1"/>
  <c r="AB750" i="1"/>
  <c r="J751" i="1"/>
  <c r="K751" i="1"/>
  <c r="L751" i="1"/>
  <c r="M751" i="1"/>
  <c r="N751" i="1"/>
  <c r="O751" i="1"/>
  <c r="P751" i="1"/>
  <c r="Q751" i="1"/>
  <c r="R751" i="1"/>
  <c r="S751" i="1"/>
  <c r="T751" i="1"/>
  <c r="U751" i="1"/>
  <c r="V751" i="1"/>
  <c r="W751" i="1"/>
  <c r="X751" i="1"/>
  <c r="Y751" i="1"/>
  <c r="Z751" i="1"/>
  <c r="AA751" i="1"/>
  <c r="AB751" i="1"/>
  <c r="J752" i="1"/>
  <c r="K752" i="1"/>
  <c r="L752" i="1"/>
  <c r="M752" i="1"/>
  <c r="N752" i="1"/>
  <c r="O752" i="1"/>
  <c r="P752" i="1"/>
  <c r="Q752" i="1"/>
  <c r="R752" i="1"/>
  <c r="S752" i="1"/>
  <c r="T752" i="1"/>
  <c r="U752" i="1"/>
  <c r="V752" i="1"/>
  <c r="W752" i="1"/>
  <c r="X752" i="1"/>
  <c r="Y752" i="1"/>
  <c r="Z752" i="1"/>
  <c r="AA752" i="1"/>
  <c r="AB752" i="1"/>
  <c r="J753" i="1"/>
  <c r="K753" i="1"/>
  <c r="L753" i="1"/>
  <c r="M753" i="1"/>
  <c r="N753" i="1"/>
  <c r="O753" i="1"/>
  <c r="P753" i="1"/>
  <c r="Q753" i="1"/>
  <c r="R753" i="1"/>
  <c r="S753" i="1"/>
  <c r="T753" i="1"/>
  <c r="U753" i="1"/>
  <c r="V753" i="1"/>
  <c r="W753" i="1"/>
  <c r="X753" i="1"/>
  <c r="Y753" i="1"/>
  <c r="Z753" i="1"/>
  <c r="AA753" i="1"/>
  <c r="AB753" i="1"/>
  <c r="J754" i="1"/>
  <c r="K754" i="1"/>
  <c r="L754" i="1"/>
  <c r="M754" i="1"/>
  <c r="N754" i="1"/>
  <c r="O754" i="1"/>
  <c r="P754" i="1"/>
  <c r="Q754" i="1"/>
  <c r="R754" i="1"/>
  <c r="S754" i="1"/>
  <c r="T754" i="1"/>
  <c r="U754" i="1"/>
  <c r="V754" i="1"/>
  <c r="W754" i="1"/>
  <c r="X754" i="1"/>
  <c r="Y754" i="1"/>
  <c r="Z754" i="1"/>
  <c r="AA754" i="1"/>
  <c r="AB754" i="1"/>
  <c r="J755" i="1"/>
  <c r="K755" i="1"/>
  <c r="L755" i="1"/>
  <c r="M755" i="1"/>
  <c r="N755" i="1"/>
  <c r="O755" i="1"/>
  <c r="P755" i="1"/>
  <c r="Q755" i="1"/>
  <c r="R755" i="1"/>
  <c r="S755" i="1"/>
  <c r="T755" i="1"/>
  <c r="U755" i="1"/>
  <c r="V755" i="1"/>
  <c r="W755" i="1"/>
  <c r="X755" i="1"/>
  <c r="Y755" i="1"/>
  <c r="Z755" i="1"/>
  <c r="AA755" i="1"/>
  <c r="AB755" i="1"/>
  <c r="J756" i="1"/>
  <c r="K756" i="1"/>
  <c r="L756" i="1"/>
  <c r="M756" i="1"/>
  <c r="N756" i="1"/>
  <c r="O756" i="1"/>
  <c r="P756" i="1"/>
  <c r="Q756" i="1"/>
  <c r="R756" i="1"/>
  <c r="S756" i="1"/>
  <c r="T756" i="1"/>
  <c r="U756" i="1"/>
  <c r="V756" i="1"/>
  <c r="W756" i="1"/>
  <c r="X756" i="1"/>
  <c r="Y756" i="1"/>
  <c r="Z756" i="1"/>
  <c r="AA756" i="1"/>
  <c r="AB756" i="1"/>
  <c r="J757" i="1"/>
  <c r="K757" i="1"/>
  <c r="L757" i="1"/>
  <c r="M757" i="1"/>
  <c r="N757" i="1"/>
  <c r="O757" i="1"/>
  <c r="P757" i="1"/>
  <c r="Q757" i="1"/>
  <c r="R757" i="1"/>
  <c r="S757" i="1"/>
  <c r="T757" i="1"/>
  <c r="U757" i="1"/>
  <c r="V757" i="1"/>
  <c r="W757" i="1"/>
  <c r="X757" i="1"/>
  <c r="Y757" i="1"/>
  <c r="Z757" i="1"/>
  <c r="AA757" i="1"/>
  <c r="AB757" i="1"/>
  <c r="J758" i="1"/>
  <c r="K758" i="1"/>
  <c r="L758" i="1"/>
  <c r="M758" i="1"/>
  <c r="N758" i="1"/>
  <c r="O758" i="1"/>
  <c r="P758" i="1"/>
  <c r="Q758" i="1"/>
  <c r="R758" i="1"/>
  <c r="S758" i="1"/>
  <c r="T758" i="1"/>
  <c r="U758" i="1"/>
  <c r="V758" i="1"/>
  <c r="W758" i="1"/>
  <c r="X758" i="1"/>
  <c r="Y758" i="1"/>
  <c r="Z758" i="1"/>
  <c r="AA758" i="1"/>
  <c r="AB758" i="1"/>
  <c r="J759" i="1"/>
  <c r="K759" i="1"/>
  <c r="L759" i="1"/>
  <c r="M759" i="1"/>
  <c r="N759" i="1"/>
  <c r="O759" i="1"/>
  <c r="P759" i="1"/>
  <c r="Q759" i="1"/>
  <c r="R759" i="1"/>
  <c r="S759" i="1"/>
  <c r="T759" i="1"/>
  <c r="U759" i="1"/>
  <c r="V759" i="1"/>
  <c r="W759" i="1"/>
  <c r="X759" i="1"/>
  <c r="Y759" i="1"/>
  <c r="Z759" i="1"/>
  <c r="AA759" i="1"/>
  <c r="AB759" i="1"/>
  <c r="J760" i="1"/>
  <c r="K760" i="1"/>
  <c r="L760" i="1"/>
  <c r="M760" i="1"/>
  <c r="N760" i="1"/>
  <c r="O760" i="1"/>
  <c r="P760" i="1"/>
  <c r="Q760" i="1"/>
  <c r="R760" i="1"/>
  <c r="S760" i="1"/>
  <c r="T760" i="1"/>
  <c r="U760" i="1"/>
  <c r="V760" i="1"/>
  <c r="W760" i="1"/>
  <c r="X760" i="1"/>
  <c r="Y760" i="1"/>
  <c r="Z760" i="1"/>
  <c r="AA760" i="1"/>
  <c r="AB760" i="1"/>
  <c r="J761" i="1"/>
  <c r="K761" i="1"/>
  <c r="L761" i="1"/>
  <c r="M761" i="1"/>
  <c r="N761" i="1"/>
  <c r="O761" i="1"/>
  <c r="P761" i="1"/>
  <c r="Q761" i="1"/>
  <c r="R761" i="1"/>
  <c r="S761" i="1"/>
  <c r="T761" i="1"/>
  <c r="U761" i="1"/>
  <c r="V761" i="1"/>
  <c r="W761" i="1"/>
  <c r="X761" i="1"/>
  <c r="Y761" i="1"/>
  <c r="Z761" i="1"/>
  <c r="AA761" i="1"/>
  <c r="AB761" i="1"/>
  <c r="J762" i="1"/>
  <c r="K762" i="1"/>
  <c r="L762" i="1"/>
  <c r="M762" i="1"/>
  <c r="N762" i="1"/>
  <c r="O762" i="1"/>
  <c r="P762" i="1"/>
  <c r="Q762" i="1"/>
  <c r="R762" i="1"/>
  <c r="S762" i="1"/>
  <c r="T762" i="1"/>
  <c r="U762" i="1"/>
  <c r="V762" i="1"/>
  <c r="W762" i="1"/>
  <c r="X762" i="1"/>
  <c r="Y762" i="1"/>
  <c r="Z762" i="1"/>
  <c r="AA762" i="1"/>
  <c r="AB762" i="1"/>
  <c r="J763" i="1"/>
  <c r="K763" i="1"/>
  <c r="L763" i="1"/>
  <c r="M763" i="1"/>
  <c r="N763" i="1"/>
  <c r="O763" i="1"/>
  <c r="P763" i="1"/>
  <c r="Q763" i="1"/>
  <c r="R763" i="1"/>
  <c r="S763" i="1"/>
  <c r="T763" i="1"/>
  <c r="U763" i="1"/>
  <c r="V763" i="1"/>
  <c r="W763" i="1"/>
  <c r="X763" i="1"/>
  <c r="Y763" i="1"/>
  <c r="Z763" i="1"/>
  <c r="AA763" i="1"/>
  <c r="AB763" i="1"/>
  <c r="J764" i="1"/>
  <c r="K764" i="1"/>
  <c r="L764" i="1"/>
  <c r="M764" i="1"/>
  <c r="N764" i="1"/>
  <c r="O764" i="1"/>
  <c r="P764" i="1"/>
  <c r="Q764" i="1"/>
  <c r="R764" i="1"/>
  <c r="S764" i="1"/>
  <c r="T764" i="1"/>
  <c r="U764" i="1"/>
  <c r="V764" i="1"/>
  <c r="W764" i="1"/>
  <c r="X764" i="1"/>
  <c r="Y764" i="1"/>
  <c r="Z764" i="1"/>
  <c r="AA764" i="1"/>
  <c r="AB764" i="1"/>
  <c r="J765" i="1"/>
  <c r="K765" i="1"/>
  <c r="L765" i="1"/>
  <c r="M765" i="1"/>
  <c r="N765" i="1"/>
  <c r="O765" i="1"/>
  <c r="P765" i="1"/>
  <c r="Q765" i="1"/>
  <c r="R765" i="1"/>
  <c r="S765" i="1"/>
  <c r="T765" i="1"/>
  <c r="U765" i="1"/>
  <c r="V765" i="1"/>
  <c r="W765" i="1"/>
  <c r="X765" i="1"/>
  <c r="Y765" i="1"/>
  <c r="Z765" i="1"/>
  <c r="AA765" i="1"/>
  <c r="AB765" i="1"/>
  <c r="J766" i="1"/>
  <c r="K766" i="1"/>
  <c r="L766" i="1"/>
  <c r="M766" i="1"/>
  <c r="N766" i="1"/>
  <c r="O766" i="1"/>
  <c r="P766" i="1"/>
  <c r="Q766" i="1"/>
  <c r="R766" i="1"/>
  <c r="S766" i="1"/>
  <c r="T766" i="1"/>
  <c r="U766" i="1"/>
  <c r="V766" i="1"/>
  <c r="W766" i="1"/>
  <c r="X766" i="1"/>
  <c r="Y766" i="1"/>
  <c r="Z766" i="1"/>
  <c r="AA766" i="1"/>
  <c r="AB766" i="1"/>
  <c r="J767" i="1"/>
  <c r="K767" i="1"/>
  <c r="L767" i="1"/>
  <c r="M767" i="1"/>
  <c r="N767" i="1"/>
  <c r="O767" i="1"/>
  <c r="P767" i="1"/>
  <c r="Q767" i="1"/>
  <c r="R767" i="1"/>
  <c r="S767" i="1"/>
  <c r="T767" i="1"/>
  <c r="U767" i="1"/>
  <c r="V767" i="1"/>
  <c r="W767" i="1"/>
  <c r="X767" i="1"/>
  <c r="Y767" i="1"/>
  <c r="Z767" i="1"/>
  <c r="AA767" i="1"/>
  <c r="AB767" i="1"/>
  <c r="J768" i="1"/>
  <c r="K768" i="1"/>
  <c r="L768" i="1"/>
  <c r="M768" i="1"/>
  <c r="N768" i="1"/>
  <c r="O768" i="1"/>
  <c r="P768" i="1"/>
  <c r="Q768" i="1"/>
  <c r="R768" i="1"/>
  <c r="S768" i="1"/>
  <c r="T768" i="1"/>
  <c r="U768" i="1"/>
  <c r="V768" i="1"/>
  <c r="W768" i="1"/>
  <c r="X768" i="1"/>
  <c r="Y768" i="1"/>
  <c r="Z768" i="1"/>
  <c r="AA768" i="1"/>
  <c r="AB768" i="1"/>
  <c r="J769" i="1"/>
  <c r="K769" i="1"/>
  <c r="L769" i="1"/>
  <c r="M769" i="1"/>
  <c r="N769" i="1"/>
  <c r="O769" i="1"/>
  <c r="P769" i="1"/>
  <c r="Q769" i="1"/>
  <c r="R769" i="1"/>
  <c r="S769" i="1"/>
  <c r="T769" i="1"/>
  <c r="U769" i="1"/>
  <c r="V769" i="1"/>
  <c r="W769" i="1"/>
  <c r="X769" i="1"/>
  <c r="Y769" i="1"/>
  <c r="Z769" i="1"/>
  <c r="AA769" i="1"/>
  <c r="AB769" i="1"/>
  <c r="J770" i="1"/>
  <c r="K770" i="1"/>
  <c r="L770" i="1"/>
  <c r="M770" i="1"/>
  <c r="N770" i="1"/>
  <c r="O770" i="1"/>
  <c r="P770" i="1"/>
  <c r="Q770" i="1"/>
  <c r="R770" i="1"/>
  <c r="S770" i="1"/>
  <c r="T770" i="1"/>
  <c r="U770" i="1"/>
  <c r="V770" i="1"/>
  <c r="W770" i="1"/>
  <c r="X770" i="1"/>
  <c r="Y770" i="1"/>
  <c r="Z770" i="1"/>
  <c r="AA770" i="1"/>
  <c r="AB770" i="1"/>
  <c r="J771" i="1"/>
  <c r="K771" i="1"/>
  <c r="L771" i="1"/>
  <c r="M771" i="1"/>
  <c r="N771" i="1"/>
  <c r="O771" i="1"/>
  <c r="P771" i="1"/>
  <c r="Q771" i="1"/>
  <c r="R771" i="1"/>
  <c r="S771" i="1"/>
  <c r="T771" i="1"/>
  <c r="U771" i="1"/>
  <c r="V771" i="1"/>
  <c r="W771" i="1"/>
  <c r="X771" i="1"/>
  <c r="Y771" i="1"/>
  <c r="Z771" i="1"/>
  <c r="AA771" i="1"/>
  <c r="AB771" i="1"/>
  <c r="J772" i="1"/>
  <c r="K772" i="1"/>
  <c r="L772" i="1"/>
  <c r="M772" i="1"/>
  <c r="N772" i="1"/>
  <c r="O772" i="1"/>
  <c r="P772" i="1"/>
  <c r="Q772" i="1"/>
  <c r="R772" i="1"/>
  <c r="S772" i="1"/>
  <c r="T772" i="1"/>
  <c r="U772" i="1"/>
  <c r="V772" i="1"/>
  <c r="W772" i="1"/>
  <c r="X772" i="1"/>
  <c r="Y772" i="1"/>
  <c r="Z772" i="1"/>
  <c r="AA772" i="1"/>
  <c r="AB772" i="1"/>
  <c r="J773" i="1"/>
  <c r="K773" i="1"/>
  <c r="L773" i="1"/>
  <c r="M773" i="1"/>
  <c r="N773" i="1"/>
  <c r="O773" i="1"/>
  <c r="P773" i="1"/>
  <c r="Q773" i="1"/>
  <c r="R773" i="1"/>
  <c r="S773" i="1"/>
  <c r="T773" i="1"/>
  <c r="U773" i="1"/>
  <c r="V773" i="1"/>
  <c r="W773" i="1"/>
  <c r="X773" i="1"/>
  <c r="Y773" i="1"/>
  <c r="Z773" i="1"/>
  <c r="AA773" i="1"/>
  <c r="AB773" i="1"/>
  <c r="J774" i="1"/>
  <c r="K774" i="1"/>
  <c r="L774" i="1"/>
  <c r="M774" i="1"/>
  <c r="N774" i="1"/>
  <c r="O774" i="1"/>
  <c r="P774" i="1"/>
  <c r="Q774" i="1"/>
  <c r="R774" i="1"/>
  <c r="S774" i="1"/>
  <c r="T774" i="1"/>
  <c r="U774" i="1"/>
  <c r="V774" i="1"/>
  <c r="W774" i="1"/>
  <c r="X774" i="1"/>
  <c r="Y774" i="1"/>
  <c r="Z774" i="1"/>
  <c r="AA774" i="1"/>
  <c r="AB774" i="1"/>
  <c r="J775" i="1"/>
  <c r="K775" i="1"/>
  <c r="L775" i="1"/>
  <c r="M775" i="1"/>
  <c r="N775" i="1"/>
  <c r="O775" i="1"/>
  <c r="P775" i="1"/>
  <c r="Q775" i="1"/>
  <c r="R775" i="1"/>
  <c r="S775" i="1"/>
  <c r="T775" i="1"/>
  <c r="U775" i="1"/>
  <c r="V775" i="1"/>
  <c r="W775" i="1"/>
  <c r="X775" i="1"/>
  <c r="Y775" i="1"/>
  <c r="Z775" i="1"/>
  <c r="AA775" i="1"/>
  <c r="AB775" i="1"/>
  <c r="J776" i="1"/>
  <c r="K776" i="1"/>
  <c r="L776" i="1"/>
  <c r="M776" i="1"/>
  <c r="N776" i="1"/>
  <c r="O776" i="1"/>
  <c r="P776" i="1"/>
  <c r="Q776" i="1"/>
  <c r="R776" i="1"/>
  <c r="S776" i="1"/>
  <c r="T776" i="1"/>
  <c r="U776" i="1"/>
  <c r="V776" i="1"/>
  <c r="W776" i="1"/>
  <c r="X776" i="1"/>
  <c r="Y776" i="1"/>
  <c r="Z776" i="1"/>
  <c r="AA776" i="1"/>
  <c r="AB776" i="1"/>
  <c r="J777" i="1"/>
  <c r="K777" i="1"/>
  <c r="L777" i="1"/>
  <c r="M777" i="1"/>
  <c r="N777" i="1"/>
  <c r="O777" i="1"/>
  <c r="P777" i="1"/>
  <c r="Q777" i="1"/>
  <c r="R777" i="1"/>
  <c r="S777" i="1"/>
  <c r="T777" i="1"/>
  <c r="U777" i="1"/>
  <c r="V777" i="1"/>
  <c r="W777" i="1"/>
  <c r="X777" i="1"/>
  <c r="Y777" i="1"/>
  <c r="Z777" i="1"/>
  <c r="AA777" i="1"/>
  <c r="AB777" i="1"/>
  <c r="J778" i="1"/>
  <c r="K778" i="1"/>
  <c r="L778" i="1"/>
  <c r="M778" i="1"/>
  <c r="N778" i="1"/>
  <c r="O778" i="1"/>
  <c r="P778" i="1"/>
  <c r="Q778" i="1"/>
  <c r="R778" i="1"/>
  <c r="S778" i="1"/>
  <c r="T778" i="1"/>
  <c r="U778" i="1"/>
  <c r="V778" i="1"/>
  <c r="W778" i="1"/>
  <c r="X778" i="1"/>
  <c r="Y778" i="1"/>
  <c r="Z778" i="1"/>
  <c r="AA778" i="1"/>
  <c r="AB778" i="1"/>
  <c r="J779" i="1"/>
  <c r="K779" i="1"/>
  <c r="L779" i="1"/>
  <c r="M779" i="1"/>
  <c r="N779" i="1"/>
  <c r="O779" i="1"/>
  <c r="P779" i="1"/>
  <c r="Q779" i="1"/>
  <c r="R779" i="1"/>
  <c r="S779" i="1"/>
  <c r="T779" i="1"/>
  <c r="U779" i="1"/>
  <c r="V779" i="1"/>
  <c r="W779" i="1"/>
  <c r="X779" i="1"/>
  <c r="Y779" i="1"/>
  <c r="Z779" i="1"/>
  <c r="AA779" i="1"/>
  <c r="AB779" i="1"/>
  <c r="J780" i="1"/>
  <c r="K780" i="1"/>
  <c r="L780" i="1"/>
  <c r="M780" i="1"/>
  <c r="N780" i="1"/>
  <c r="O780" i="1"/>
  <c r="P780" i="1"/>
  <c r="Q780" i="1"/>
  <c r="R780" i="1"/>
  <c r="S780" i="1"/>
  <c r="T780" i="1"/>
  <c r="U780" i="1"/>
  <c r="V780" i="1"/>
  <c r="W780" i="1"/>
  <c r="X780" i="1"/>
  <c r="Y780" i="1"/>
  <c r="Z780" i="1"/>
  <c r="AA780" i="1"/>
  <c r="AB780" i="1"/>
  <c r="J781" i="1"/>
  <c r="K781" i="1"/>
  <c r="L781" i="1"/>
  <c r="M781" i="1"/>
  <c r="N781" i="1"/>
  <c r="O781" i="1"/>
  <c r="P781" i="1"/>
  <c r="Q781" i="1"/>
  <c r="R781" i="1"/>
  <c r="S781" i="1"/>
  <c r="T781" i="1"/>
  <c r="U781" i="1"/>
  <c r="V781" i="1"/>
  <c r="W781" i="1"/>
  <c r="X781" i="1"/>
  <c r="Y781" i="1"/>
  <c r="Z781" i="1"/>
  <c r="AA781" i="1"/>
  <c r="AB781" i="1"/>
  <c r="J782" i="1"/>
  <c r="K782" i="1"/>
  <c r="L782" i="1"/>
  <c r="M782" i="1"/>
  <c r="N782" i="1"/>
  <c r="O782" i="1"/>
  <c r="P782" i="1"/>
  <c r="Q782" i="1"/>
  <c r="R782" i="1"/>
  <c r="S782" i="1"/>
  <c r="T782" i="1"/>
  <c r="U782" i="1"/>
  <c r="V782" i="1"/>
  <c r="W782" i="1"/>
  <c r="X782" i="1"/>
  <c r="Y782" i="1"/>
  <c r="Z782" i="1"/>
  <c r="AA782" i="1"/>
  <c r="AB782" i="1"/>
  <c r="J783" i="1"/>
  <c r="K783" i="1"/>
  <c r="L783" i="1"/>
  <c r="M783" i="1"/>
  <c r="N783" i="1"/>
  <c r="O783" i="1"/>
  <c r="P783" i="1"/>
  <c r="Q783" i="1"/>
  <c r="R783" i="1"/>
  <c r="S783" i="1"/>
  <c r="T783" i="1"/>
  <c r="U783" i="1"/>
  <c r="V783" i="1"/>
  <c r="W783" i="1"/>
  <c r="X783" i="1"/>
  <c r="Y783" i="1"/>
  <c r="Z783" i="1"/>
  <c r="AA783" i="1"/>
  <c r="AB783" i="1"/>
  <c r="J784" i="1"/>
  <c r="K784" i="1"/>
  <c r="L784" i="1"/>
  <c r="M784" i="1"/>
  <c r="N784" i="1"/>
  <c r="O784" i="1"/>
  <c r="P784" i="1"/>
  <c r="Q784" i="1"/>
  <c r="R784" i="1"/>
  <c r="S784" i="1"/>
  <c r="T784" i="1"/>
  <c r="U784" i="1"/>
  <c r="V784" i="1"/>
  <c r="W784" i="1"/>
  <c r="X784" i="1"/>
  <c r="Y784" i="1"/>
  <c r="Z784" i="1"/>
  <c r="AA784" i="1"/>
  <c r="AB784" i="1"/>
  <c r="J785" i="1"/>
  <c r="K785" i="1"/>
  <c r="L785" i="1"/>
  <c r="M785" i="1"/>
  <c r="N785" i="1"/>
  <c r="O785" i="1"/>
  <c r="P785" i="1"/>
  <c r="Q785" i="1"/>
  <c r="R785" i="1"/>
  <c r="S785" i="1"/>
  <c r="T785" i="1"/>
  <c r="U785" i="1"/>
  <c r="V785" i="1"/>
  <c r="W785" i="1"/>
  <c r="X785" i="1"/>
  <c r="Y785" i="1"/>
  <c r="Z785" i="1"/>
  <c r="AA785" i="1"/>
  <c r="AB785" i="1"/>
  <c r="J786" i="1"/>
  <c r="K786" i="1"/>
  <c r="L786" i="1"/>
  <c r="M786" i="1"/>
  <c r="N786" i="1"/>
  <c r="O786" i="1"/>
  <c r="P786" i="1"/>
  <c r="Q786" i="1"/>
  <c r="R786" i="1"/>
  <c r="S786" i="1"/>
  <c r="T786" i="1"/>
  <c r="U786" i="1"/>
  <c r="V786" i="1"/>
  <c r="W786" i="1"/>
  <c r="X786" i="1"/>
  <c r="Y786" i="1"/>
  <c r="Z786" i="1"/>
  <c r="AA786" i="1"/>
  <c r="AB786" i="1"/>
  <c r="J787" i="1"/>
  <c r="K787" i="1"/>
  <c r="L787" i="1"/>
  <c r="M787" i="1"/>
  <c r="N787" i="1"/>
  <c r="O787" i="1"/>
  <c r="P787" i="1"/>
  <c r="Q787" i="1"/>
  <c r="R787" i="1"/>
  <c r="S787" i="1"/>
  <c r="T787" i="1"/>
  <c r="U787" i="1"/>
  <c r="V787" i="1"/>
  <c r="W787" i="1"/>
  <c r="X787" i="1"/>
  <c r="Y787" i="1"/>
  <c r="Z787" i="1"/>
  <c r="AA787" i="1"/>
  <c r="AB787" i="1"/>
  <c r="J788" i="1"/>
  <c r="K788" i="1"/>
  <c r="L788" i="1"/>
  <c r="M788" i="1"/>
  <c r="N788" i="1"/>
  <c r="O788" i="1"/>
  <c r="P788" i="1"/>
  <c r="Q788" i="1"/>
  <c r="R788" i="1"/>
  <c r="S788" i="1"/>
  <c r="T788" i="1"/>
  <c r="U788" i="1"/>
  <c r="V788" i="1"/>
  <c r="W788" i="1"/>
  <c r="X788" i="1"/>
  <c r="Y788" i="1"/>
  <c r="Z788" i="1"/>
  <c r="AA788" i="1"/>
  <c r="AB788" i="1"/>
  <c r="J789" i="1"/>
  <c r="K789" i="1"/>
  <c r="L789" i="1"/>
  <c r="M789" i="1"/>
  <c r="N789" i="1"/>
  <c r="O789" i="1"/>
  <c r="P789" i="1"/>
  <c r="Q789" i="1"/>
  <c r="R789" i="1"/>
  <c r="S789" i="1"/>
  <c r="T789" i="1"/>
  <c r="U789" i="1"/>
  <c r="V789" i="1"/>
  <c r="W789" i="1"/>
  <c r="X789" i="1"/>
  <c r="Y789" i="1"/>
  <c r="Z789" i="1"/>
  <c r="AA789" i="1"/>
  <c r="AB789" i="1"/>
  <c r="J790" i="1"/>
  <c r="K790" i="1"/>
  <c r="L790" i="1"/>
  <c r="M790" i="1"/>
  <c r="N790" i="1"/>
  <c r="O790" i="1"/>
  <c r="P790" i="1"/>
  <c r="Q790" i="1"/>
  <c r="R790" i="1"/>
  <c r="S790" i="1"/>
  <c r="T790" i="1"/>
  <c r="U790" i="1"/>
  <c r="V790" i="1"/>
  <c r="W790" i="1"/>
  <c r="X790" i="1"/>
  <c r="Y790" i="1"/>
  <c r="Z790" i="1"/>
  <c r="AA790" i="1"/>
  <c r="AB790" i="1"/>
  <c r="J791" i="1"/>
  <c r="K791" i="1"/>
  <c r="L791" i="1"/>
  <c r="M791" i="1"/>
  <c r="N791" i="1"/>
  <c r="O791" i="1"/>
  <c r="P791" i="1"/>
  <c r="Q791" i="1"/>
  <c r="R791" i="1"/>
  <c r="S791" i="1"/>
  <c r="T791" i="1"/>
  <c r="U791" i="1"/>
  <c r="V791" i="1"/>
  <c r="W791" i="1"/>
  <c r="X791" i="1"/>
  <c r="Y791" i="1"/>
  <c r="Z791" i="1"/>
  <c r="AA791" i="1"/>
  <c r="AB791" i="1"/>
  <c r="J792" i="1"/>
  <c r="K792" i="1"/>
  <c r="L792" i="1"/>
  <c r="M792" i="1"/>
  <c r="N792" i="1"/>
  <c r="O792" i="1"/>
  <c r="P792" i="1"/>
  <c r="Q792" i="1"/>
  <c r="R792" i="1"/>
  <c r="S792" i="1"/>
  <c r="T792" i="1"/>
  <c r="U792" i="1"/>
  <c r="V792" i="1"/>
  <c r="W792" i="1"/>
  <c r="X792" i="1"/>
  <c r="Y792" i="1"/>
  <c r="Z792" i="1"/>
  <c r="AA792" i="1"/>
  <c r="AB792" i="1"/>
  <c r="J793" i="1"/>
  <c r="K793" i="1"/>
  <c r="L793" i="1"/>
  <c r="M793" i="1"/>
  <c r="N793" i="1"/>
  <c r="O793" i="1"/>
  <c r="P793" i="1"/>
  <c r="Q793" i="1"/>
  <c r="R793" i="1"/>
  <c r="S793" i="1"/>
  <c r="T793" i="1"/>
  <c r="U793" i="1"/>
  <c r="V793" i="1"/>
  <c r="W793" i="1"/>
  <c r="X793" i="1"/>
  <c r="Y793" i="1"/>
  <c r="Z793" i="1"/>
  <c r="AA793" i="1"/>
  <c r="AB793" i="1"/>
  <c r="J794" i="1"/>
  <c r="K794" i="1"/>
  <c r="L794" i="1"/>
  <c r="M794" i="1"/>
  <c r="N794" i="1"/>
  <c r="O794" i="1"/>
  <c r="P794" i="1"/>
  <c r="Q794" i="1"/>
  <c r="R794" i="1"/>
  <c r="S794" i="1"/>
  <c r="T794" i="1"/>
  <c r="U794" i="1"/>
  <c r="V794" i="1"/>
  <c r="W794" i="1"/>
  <c r="X794" i="1"/>
  <c r="Y794" i="1"/>
  <c r="Z794" i="1"/>
  <c r="AA794" i="1"/>
  <c r="AB794" i="1"/>
  <c r="J795" i="1"/>
  <c r="K795" i="1"/>
  <c r="L795" i="1"/>
  <c r="M795" i="1"/>
  <c r="N795" i="1"/>
  <c r="O795" i="1"/>
  <c r="P795" i="1"/>
  <c r="Q795" i="1"/>
  <c r="R795" i="1"/>
  <c r="S795" i="1"/>
  <c r="T795" i="1"/>
  <c r="U795" i="1"/>
  <c r="V795" i="1"/>
  <c r="W795" i="1"/>
  <c r="X795" i="1"/>
  <c r="Y795" i="1"/>
  <c r="Z795" i="1"/>
  <c r="AA795" i="1"/>
  <c r="AB795" i="1"/>
  <c r="J796" i="1"/>
  <c r="K796" i="1"/>
  <c r="L796" i="1"/>
  <c r="M796" i="1"/>
  <c r="N796" i="1"/>
  <c r="O796" i="1"/>
  <c r="P796" i="1"/>
  <c r="Q796" i="1"/>
  <c r="R796" i="1"/>
  <c r="S796" i="1"/>
  <c r="T796" i="1"/>
  <c r="U796" i="1"/>
  <c r="V796" i="1"/>
  <c r="W796" i="1"/>
  <c r="X796" i="1"/>
  <c r="Y796" i="1"/>
  <c r="Z796" i="1"/>
  <c r="AA796" i="1"/>
  <c r="AB796" i="1"/>
  <c r="J797" i="1"/>
  <c r="K797" i="1"/>
  <c r="L797" i="1"/>
  <c r="M797" i="1"/>
  <c r="N797" i="1"/>
  <c r="O797" i="1"/>
  <c r="P797" i="1"/>
  <c r="Q797" i="1"/>
  <c r="R797" i="1"/>
  <c r="S797" i="1"/>
  <c r="T797" i="1"/>
  <c r="U797" i="1"/>
  <c r="V797" i="1"/>
  <c r="W797" i="1"/>
  <c r="X797" i="1"/>
  <c r="Y797" i="1"/>
  <c r="Z797" i="1"/>
  <c r="AA797" i="1"/>
  <c r="AB797" i="1"/>
  <c r="J798" i="1"/>
  <c r="K798" i="1"/>
  <c r="L798" i="1"/>
  <c r="M798" i="1"/>
  <c r="N798" i="1"/>
  <c r="O798" i="1"/>
  <c r="P798" i="1"/>
  <c r="Q798" i="1"/>
  <c r="R798" i="1"/>
  <c r="S798" i="1"/>
  <c r="T798" i="1"/>
  <c r="U798" i="1"/>
  <c r="V798" i="1"/>
  <c r="W798" i="1"/>
  <c r="X798" i="1"/>
  <c r="Y798" i="1"/>
  <c r="Z798" i="1"/>
  <c r="AA798" i="1"/>
  <c r="AB798" i="1"/>
  <c r="J799" i="1"/>
  <c r="K799" i="1"/>
  <c r="L799" i="1"/>
  <c r="M799" i="1"/>
  <c r="N799" i="1"/>
  <c r="O799" i="1"/>
  <c r="P799" i="1"/>
  <c r="Q799" i="1"/>
  <c r="R799" i="1"/>
  <c r="S799" i="1"/>
  <c r="T799" i="1"/>
  <c r="U799" i="1"/>
  <c r="V799" i="1"/>
  <c r="W799" i="1"/>
  <c r="X799" i="1"/>
  <c r="Y799" i="1"/>
  <c r="Z799" i="1"/>
  <c r="AA799" i="1"/>
  <c r="AB799" i="1"/>
  <c r="J800" i="1"/>
  <c r="K800" i="1"/>
  <c r="L800" i="1"/>
  <c r="M800" i="1"/>
  <c r="N800" i="1"/>
  <c r="O800" i="1"/>
  <c r="P800" i="1"/>
  <c r="Q800" i="1"/>
  <c r="R800" i="1"/>
  <c r="S800" i="1"/>
  <c r="T800" i="1"/>
  <c r="U800" i="1"/>
  <c r="V800" i="1"/>
  <c r="W800" i="1"/>
  <c r="X800" i="1"/>
  <c r="Y800" i="1"/>
  <c r="Z800" i="1"/>
  <c r="AA800" i="1"/>
  <c r="AB800" i="1"/>
  <c r="J801" i="1"/>
  <c r="K801" i="1"/>
  <c r="L801" i="1"/>
  <c r="M801" i="1"/>
  <c r="N801" i="1"/>
  <c r="O801" i="1"/>
  <c r="P801" i="1"/>
  <c r="Q801" i="1"/>
  <c r="R801" i="1"/>
  <c r="S801" i="1"/>
  <c r="T801" i="1"/>
  <c r="U801" i="1"/>
  <c r="V801" i="1"/>
  <c r="W801" i="1"/>
  <c r="X801" i="1"/>
  <c r="Y801" i="1"/>
  <c r="Z801" i="1"/>
  <c r="AA801" i="1"/>
  <c r="AB801" i="1"/>
  <c r="J802" i="1"/>
  <c r="K802" i="1"/>
  <c r="L802" i="1"/>
  <c r="M802" i="1"/>
  <c r="N802" i="1"/>
  <c r="O802" i="1"/>
  <c r="P802" i="1"/>
  <c r="Q802" i="1"/>
  <c r="R802" i="1"/>
  <c r="S802" i="1"/>
  <c r="T802" i="1"/>
  <c r="U802" i="1"/>
  <c r="V802" i="1"/>
  <c r="W802" i="1"/>
  <c r="X802" i="1"/>
  <c r="Y802" i="1"/>
  <c r="Z802" i="1"/>
  <c r="AA802" i="1"/>
  <c r="AB802" i="1"/>
  <c r="J803" i="1"/>
  <c r="K803" i="1"/>
  <c r="L803" i="1"/>
  <c r="M803" i="1"/>
  <c r="N803" i="1"/>
  <c r="O803" i="1"/>
  <c r="P803" i="1"/>
  <c r="Q803" i="1"/>
  <c r="R803" i="1"/>
  <c r="S803" i="1"/>
  <c r="T803" i="1"/>
  <c r="U803" i="1"/>
  <c r="V803" i="1"/>
  <c r="W803" i="1"/>
  <c r="X803" i="1"/>
  <c r="Y803" i="1"/>
  <c r="Z803" i="1"/>
  <c r="AA803" i="1"/>
  <c r="AB803" i="1"/>
  <c r="J804" i="1"/>
  <c r="K804" i="1"/>
  <c r="L804" i="1"/>
  <c r="M804" i="1"/>
  <c r="N804" i="1"/>
  <c r="O804" i="1"/>
  <c r="P804" i="1"/>
  <c r="Q804" i="1"/>
  <c r="R804" i="1"/>
  <c r="S804" i="1"/>
  <c r="T804" i="1"/>
  <c r="U804" i="1"/>
  <c r="V804" i="1"/>
  <c r="W804" i="1"/>
  <c r="X804" i="1"/>
  <c r="Y804" i="1"/>
  <c r="Z804" i="1"/>
  <c r="AA804" i="1"/>
  <c r="AB804" i="1"/>
  <c r="J805" i="1"/>
  <c r="K805" i="1"/>
  <c r="L805" i="1"/>
  <c r="M805" i="1"/>
  <c r="N805" i="1"/>
  <c r="O805" i="1"/>
  <c r="P805" i="1"/>
  <c r="Q805" i="1"/>
  <c r="R805" i="1"/>
  <c r="S805" i="1"/>
  <c r="T805" i="1"/>
  <c r="U805" i="1"/>
  <c r="V805" i="1"/>
  <c r="W805" i="1"/>
  <c r="X805" i="1"/>
  <c r="Y805" i="1"/>
  <c r="Z805" i="1"/>
  <c r="AA805" i="1"/>
  <c r="AB805" i="1"/>
  <c r="J806" i="1"/>
  <c r="K806" i="1"/>
  <c r="L806" i="1"/>
  <c r="M806" i="1"/>
  <c r="N806" i="1"/>
  <c r="O806" i="1"/>
  <c r="P806" i="1"/>
  <c r="Q806" i="1"/>
  <c r="R806" i="1"/>
  <c r="S806" i="1"/>
  <c r="T806" i="1"/>
  <c r="U806" i="1"/>
  <c r="V806" i="1"/>
  <c r="W806" i="1"/>
  <c r="X806" i="1"/>
  <c r="Y806" i="1"/>
  <c r="Z806" i="1"/>
  <c r="AA806" i="1"/>
  <c r="AB806" i="1"/>
  <c r="J807" i="1"/>
  <c r="K807" i="1"/>
  <c r="L807" i="1"/>
  <c r="M807" i="1"/>
  <c r="N807" i="1"/>
  <c r="O807" i="1"/>
  <c r="P807" i="1"/>
  <c r="Q807" i="1"/>
  <c r="R807" i="1"/>
  <c r="S807" i="1"/>
  <c r="T807" i="1"/>
  <c r="U807" i="1"/>
  <c r="V807" i="1"/>
  <c r="W807" i="1"/>
  <c r="X807" i="1"/>
  <c r="Y807" i="1"/>
  <c r="Z807" i="1"/>
  <c r="AA807" i="1"/>
  <c r="AB807" i="1"/>
  <c r="J808" i="1"/>
  <c r="K808" i="1"/>
  <c r="L808" i="1"/>
  <c r="M808" i="1"/>
  <c r="N808" i="1"/>
  <c r="O808" i="1"/>
  <c r="P808" i="1"/>
  <c r="Q808" i="1"/>
  <c r="R808" i="1"/>
  <c r="S808" i="1"/>
  <c r="T808" i="1"/>
  <c r="U808" i="1"/>
  <c r="V808" i="1"/>
  <c r="W808" i="1"/>
  <c r="X808" i="1"/>
  <c r="Y808" i="1"/>
  <c r="Z808" i="1"/>
  <c r="AA808" i="1"/>
  <c r="AB808" i="1"/>
  <c r="J809" i="1"/>
  <c r="K809" i="1"/>
  <c r="L809" i="1"/>
  <c r="M809" i="1"/>
  <c r="N809" i="1"/>
  <c r="O809" i="1"/>
  <c r="P809" i="1"/>
  <c r="Q809" i="1"/>
  <c r="R809" i="1"/>
  <c r="S809" i="1"/>
  <c r="T809" i="1"/>
  <c r="U809" i="1"/>
  <c r="V809" i="1"/>
  <c r="W809" i="1"/>
  <c r="X809" i="1"/>
  <c r="Y809" i="1"/>
  <c r="Z809" i="1"/>
  <c r="AA809" i="1"/>
  <c r="AB809" i="1"/>
  <c r="J810" i="1"/>
  <c r="K810" i="1"/>
  <c r="L810" i="1"/>
  <c r="M810" i="1"/>
  <c r="N810" i="1"/>
  <c r="O810" i="1"/>
  <c r="P810" i="1"/>
  <c r="Q810" i="1"/>
  <c r="R810" i="1"/>
  <c r="S810" i="1"/>
  <c r="T810" i="1"/>
  <c r="U810" i="1"/>
  <c r="V810" i="1"/>
  <c r="W810" i="1"/>
  <c r="X810" i="1"/>
  <c r="Y810" i="1"/>
  <c r="Z810" i="1"/>
  <c r="AA810" i="1"/>
  <c r="AB810" i="1"/>
  <c r="J811" i="1"/>
  <c r="K811" i="1"/>
  <c r="L811" i="1"/>
  <c r="M811" i="1"/>
  <c r="N811" i="1"/>
  <c r="O811" i="1"/>
  <c r="P811" i="1"/>
  <c r="Q811" i="1"/>
  <c r="R811" i="1"/>
  <c r="S811" i="1"/>
  <c r="T811" i="1"/>
  <c r="U811" i="1"/>
  <c r="V811" i="1"/>
  <c r="W811" i="1"/>
  <c r="X811" i="1"/>
  <c r="Y811" i="1"/>
  <c r="Z811" i="1"/>
  <c r="AA811" i="1"/>
  <c r="AB811" i="1"/>
  <c r="J812" i="1"/>
  <c r="K812" i="1"/>
  <c r="L812" i="1"/>
  <c r="M812" i="1"/>
  <c r="N812" i="1"/>
  <c r="O812" i="1"/>
  <c r="P812" i="1"/>
  <c r="Q812" i="1"/>
  <c r="R812" i="1"/>
  <c r="S812" i="1"/>
  <c r="T812" i="1"/>
  <c r="U812" i="1"/>
  <c r="V812" i="1"/>
  <c r="W812" i="1"/>
  <c r="X812" i="1"/>
  <c r="Y812" i="1"/>
  <c r="Z812" i="1"/>
  <c r="AA812" i="1"/>
  <c r="AB812" i="1"/>
  <c r="J813" i="1"/>
  <c r="K813" i="1"/>
  <c r="L813" i="1"/>
  <c r="M813" i="1"/>
  <c r="N813" i="1"/>
  <c r="O813" i="1"/>
  <c r="P813" i="1"/>
  <c r="Q813" i="1"/>
  <c r="R813" i="1"/>
  <c r="S813" i="1"/>
  <c r="T813" i="1"/>
  <c r="U813" i="1"/>
  <c r="V813" i="1"/>
  <c r="W813" i="1"/>
  <c r="X813" i="1"/>
  <c r="Y813" i="1"/>
  <c r="Z813" i="1"/>
  <c r="AA813" i="1"/>
  <c r="AB813" i="1"/>
  <c r="J814" i="1"/>
  <c r="K814" i="1"/>
  <c r="L814" i="1"/>
  <c r="M814" i="1"/>
  <c r="N814" i="1"/>
  <c r="O814" i="1"/>
  <c r="P814" i="1"/>
  <c r="Q814" i="1"/>
  <c r="R814" i="1"/>
  <c r="S814" i="1"/>
  <c r="T814" i="1"/>
  <c r="U814" i="1"/>
  <c r="V814" i="1"/>
  <c r="W814" i="1"/>
  <c r="X814" i="1"/>
  <c r="Y814" i="1"/>
  <c r="Z814" i="1"/>
  <c r="AA814" i="1"/>
  <c r="AB814" i="1"/>
  <c r="J815" i="1"/>
  <c r="K815" i="1"/>
  <c r="L815" i="1"/>
  <c r="M815" i="1"/>
  <c r="N815" i="1"/>
  <c r="O815" i="1"/>
  <c r="P815" i="1"/>
  <c r="Q815" i="1"/>
  <c r="R815" i="1"/>
  <c r="S815" i="1"/>
  <c r="T815" i="1"/>
  <c r="U815" i="1"/>
  <c r="V815" i="1"/>
  <c r="W815" i="1"/>
  <c r="X815" i="1"/>
  <c r="Y815" i="1"/>
  <c r="Z815" i="1"/>
  <c r="AA815" i="1"/>
  <c r="AB815" i="1"/>
  <c r="J816" i="1"/>
  <c r="K816" i="1"/>
  <c r="L816" i="1"/>
  <c r="M816" i="1"/>
  <c r="N816" i="1"/>
  <c r="O816" i="1"/>
  <c r="P816" i="1"/>
  <c r="Q816" i="1"/>
  <c r="R816" i="1"/>
  <c r="S816" i="1"/>
  <c r="T816" i="1"/>
  <c r="U816" i="1"/>
  <c r="V816" i="1"/>
  <c r="W816" i="1"/>
  <c r="X816" i="1"/>
  <c r="Y816" i="1"/>
  <c r="Z816" i="1"/>
  <c r="AA816" i="1"/>
  <c r="AB816" i="1"/>
  <c r="J817" i="1"/>
  <c r="K817" i="1"/>
  <c r="L817" i="1"/>
  <c r="M817" i="1"/>
  <c r="N817" i="1"/>
  <c r="O817" i="1"/>
  <c r="P817" i="1"/>
  <c r="Q817" i="1"/>
  <c r="R817" i="1"/>
  <c r="S817" i="1"/>
  <c r="T817" i="1"/>
  <c r="U817" i="1"/>
  <c r="V817" i="1"/>
  <c r="W817" i="1"/>
  <c r="X817" i="1"/>
  <c r="Y817" i="1"/>
  <c r="Z817" i="1"/>
  <c r="AA817" i="1"/>
  <c r="AB817" i="1"/>
  <c r="J818" i="1"/>
  <c r="K818" i="1"/>
  <c r="L818" i="1"/>
  <c r="M818" i="1"/>
  <c r="N818" i="1"/>
  <c r="O818" i="1"/>
  <c r="P818" i="1"/>
  <c r="Q818" i="1"/>
  <c r="R818" i="1"/>
  <c r="S818" i="1"/>
  <c r="T818" i="1"/>
  <c r="U818" i="1"/>
  <c r="V818" i="1"/>
  <c r="W818" i="1"/>
  <c r="X818" i="1"/>
  <c r="Y818" i="1"/>
  <c r="Z818" i="1"/>
  <c r="AA818" i="1"/>
  <c r="AB818" i="1"/>
  <c r="J819" i="1"/>
  <c r="K819" i="1"/>
  <c r="L819" i="1"/>
  <c r="M819" i="1"/>
  <c r="N819" i="1"/>
  <c r="O819" i="1"/>
  <c r="P819" i="1"/>
  <c r="Q819" i="1"/>
  <c r="R819" i="1"/>
  <c r="S819" i="1"/>
  <c r="T819" i="1"/>
  <c r="U819" i="1"/>
  <c r="V819" i="1"/>
  <c r="W819" i="1"/>
  <c r="X819" i="1"/>
  <c r="Y819" i="1"/>
  <c r="Z819" i="1"/>
  <c r="AA819" i="1"/>
  <c r="AB819" i="1"/>
  <c r="J820" i="1"/>
  <c r="K820" i="1"/>
  <c r="L820" i="1"/>
  <c r="M820" i="1"/>
  <c r="N820" i="1"/>
  <c r="O820" i="1"/>
  <c r="P820" i="1"/>
  <c r="Q820" i="1"/>
  <c r="R820" i="1"/>
  <c r="S820" i="1"/>
  <c r="T820" i="1"/>
  <c r="U820" i="1"/>
  <c r="V820" i="1"/>
  <c r="W820" i="1"/>
  <c r="X820" i="1"/>
  <c r="Y820" i="1"/>
  <c r="Z820" i="1"/>
  <c r="AA820" i="1"/>
  <c r="AB820" i="1"/>
  <c r="J821" i="1"/>
  <c r="K821" i="1"/>
  <c r="L821" i="1"/>
  <c r="M821" i="1"/>
  <c r="N821" i="1"/>
  <c r="O821" i="1"/>
  <c r="P821" i="1"/>
  <c r="Q821" i="1"/>
  <c r="R821" i="1"/>
  <c r="S821" i="1"/>
  <c r="T821" i="1"/>
  <c r="U821" i="1"/>
  <c r="V821" i="1"/>
  <c r="W821" i="1"/>
  <c r="X821" i="1"/>
  <c r="Y821" i="1"/>
  <c r="Z821" i="1"/>
  <c r="AA821" i="1"/>
  <c r="AB821" i="1"/>
  <c r="J822" i="1"/>
  <c r="K822" i="1"/>
  <c r="L822" i="1"/>
  <c r="M822" i="1"/>
  <c r="N822" i="1"/>
  <c r="O822" i="1"/>
  <c r="P822" i="1"/>
  <c r="Q822" i="1"/>
  <c r="R822" i="1"/>
  <c r="S822" i="1"/>
  <c r="T822" i="1"/>
  <c r="U822" i="1"/>
  <c r="V822" i="1"/>
  <c r="W822" i="1"/>
  <c r="X822" i="1"/>
  <c r="Y822" i="1"/>
  <c r="Z822" i="1"/>
  <c r="AA822" i="1"/>
  <c r="AB822" i="1"/>
  <c r="J823" i="1"/>
  <c r="K823" i="1"/>
  <c r="L823" i="1"/>
  <c r="M823" i="1"/>
  <c r="N823" i="1"/>
  <c r="O823" i="1"/>
  <c r="P823" i="1"/>
  <c r="Q823" i="1"/>
  <c r="R823" i="1"/>
  <c r="S823" i="1"/>
  <c r="T823" i="1"/>
  <c r="U823" i="1"/>
  <c r="V823" i="1"/>
  <c r="W823" i="1"/>
  <c r="X823" i="1"/>
  <c r="Y823" i="1"/>
  <c r="Z823" i="1"/>
  <c r="AA823" i="1"/>
  <c r="AB823" i="1"/>
  <c r="J824" i="1"/>
  <c r="K824" i="1"/>
  <c r="L824" i="1"/>
  <c r="M824" i="1"/>
  <c r="N824" i="1"/>
  <c r="O824" i="1"/>
  <c r="P824" i="1"/>
  <c r="Q824" i="1"/>
  <c r="R824" i="1"/>
  <c r="S824" i="1"/>
  <c r="T824" i="1"/>
  <c r="U824" i="1"/>
  <c r="V824" i="1"/>
  <c r="W824" i="1"/>
  <c r="X824" i="1"/>
  <c r="Y824" i="1"/>
  <c r="Z824" i="1"/>
  <c r="AA824" i="1"/>
  <c r="AB824" i="1"/>
  <c r="J825" i="1"/>
  <c r="K825" i="1"/>
  <c r="L825" i="1"/>
  <c r="M825" i="1"/>
  <c r="N825" i="1"/>
  <c r="O825" i="1"/>
  <c r="P825" i="1"/>
  <c r="Q825" i="1"/>
  <c r="R825" i="1"/>
  <c r="S825" i="1"/>
  <c r="T825" i="1"/>
  <c r="U825" i="1"/>
  <c r="V825" i="1"/>
  <c r="W825" i="1"/>
  <c r="X825" i="1"/>
  <c r="Y825" i="1"/>
  <c r="Z825" i="1"/>
  <c r="AA825" i="1"/>
  <c r="AB825" i="1"/>
  <c r="J826" i="1"/>
  <c r="K826" i="1"/>
  <c r="L826" i="1"/>
  <c r="M826" i="1"/>
  <c r="N826" i="1"/>
  <c r="O826" i="1"/>
  <c r="P826" i="1"/>
  <c r="Q826" i="1"/>
  <c r="R826" i="1"/>
  <c r="S826" i="1"/>
  <c r="T826" i="1"/>
  <c r="U826" i="1"/>
  <c r="V826" i="1"/>
  <c r="W826" i="1"/>
  <c r="X826" i="1"/>
  <c r="Y826" i="1"/>
  <c r="Z826" i="1"/>
  <c r="AA826" i="1"/>
  <c r="AB826" i="1"/>
  <c r="J827" i="1"/>
  <c r="K827" i="1"/>
  <c r="L827" i="1"/>
  <c r="M827" i="1"/>
  <c r="N827" i="1"/>
  <c r="O827" i="1"/>
  <c r="P827" i="1"/>
  <c r="Q827" i="1"/>
  <c r="R827" i="1"/>
  <c r="S827" i="1"/>
  <c r="T827" i="1"/>
  <c r="U827" i="1"/>
  <c r="V827" i="1"/>
  <c r="W827" i="1"/>
  <c r="X827" i="1"/>
  <c r="Y827" i="1"/>
  <c r="Z827" i="1"/>
  <c r="AA827" i="1"/>
  <c r="AB827" i="1"/>
  <c r="J828" i="1"/>
  <c r="K828" i="1"/>
  <c r="L828" i="1"/>
  <c r="M828" i="1"/>
  <c r="N828" i="1"/>
  <c r="O828" i="1"/>
  <c r="P828" i="1"/>
  <c r="Q828" i="1"/>
  <c r="R828" i="1"/>
  <c r="S828" i="1"/>
  <c r="T828" i="1"/>
  <c r="U828" i="1"/>
  <c r="V828" i="1"/>
  <c r="W828" i="1"/>
  <c r="X828" i="1"/>
  <c r="Y828" i="1"/>
  <c r="Z828" i="1"/>
  <c r="AA828" i="1"/>
  <c r="AB828" i="1"/>
  <c r="J829" i="1"/>
  <c r="K829" i="1"/>
  <c r="L829" i="1"/>
  <c r="M829" i="1"/>
  <c r="N829" i="1"/>
  <c r="O829" i="1"/>
  <c r="P829" i="1"/>
  <c r="Q829" i="1"/>
  <c r="R829" i="1"/>
  <c r="S829" i="1"/>
  <c r="T829" i="1"/>
  <c r="U829" i="1"/>
  <c r="V829" i="1"/>
  <c r="W829" i="1"/>
  <c r="X829" i="1"/>
  <c r="Y829" i="1"/>
  <c r="Z829" i="1"/>
  <c r="AA829" i="1"/>
  <c r="AB829" i="1"/>
  <c r="J830" i="1"/>
  <c r="K830" i="1"/>
  <c r="L830" i="1"/>
  <c r="M830" i="1"/>
  <c r="N830" i="1"/>
  <c r="O830" i="1"/>
  <c r="P830" i="1"/>
  <c r="Q830" i="1"/>
  <c r="R830" i="1"/>
  <c r="S830" i="1"/>
  <c r="T830" i="1"/>
  <c r="U830" i="1"/>
  <c r="V830" i="1"/>
  <c r="W830" i="1"/>
  <c r="X830" i="1"/>
  <c r="Y830" i="1"/>
  <c r="Z830" i="1"/>
  <c r="AA830" i="1"/>
  <c r="AB830" i="1"/>
  <c r="J831" i="1"/>
  <c r="K831" i="1"/>
  <c r="L831" i="1"/>
  <c r="M831" i="1"/>
  <c r="N831" i="1"/>
  <c r="O831" i="1"/>
  <c r="P831" i="1"/>
  <c r="Q831" i="1"/>
  <c r="R831" i="1"/>
  <c r="S831" i="1"/>
  <c r="T831" i="1"/>
  <c r="U831" i="1"/>
  <c r="V831" i="1"/>
  <c r="W831" i="1"/>
  <c r="X831" i="1"/>
  <c r="Y831" i="1"/>
  <c r="Z831" i="1"/>
  <c r="AA831" i="1"/>
  <c r="AB831" i="1"/>
  <c r="J832" i="1"/>
  <c r="K832" i="1"/>
  <c r="L832" i="1"/>
  <c r="M832" i="1"/>
  <c r="N832" i="1"/>
  <c r="O832" i="1"/>
  <c r="P832" i="1"/>
  <c r="Q832" i="1"/>
  <c r="R832" i="1"/>
  <c r="S832" i="1"/>
  <c r="T832" i="1"/>
  <c r="U832" i="1"/>
  <c r="V832" i="1"/>
  <c r="W832" i="1"/>
  <c r="X832" i="1"/>
  <c r="Y832" i="1"/>
  <c r="Z832" i="1"/>
  <c r="AA832" i="1"/>
  <c r="AB832" i="1"/>
  <c r="J833" i="1"/>
  <c r="K833" i="1"/>
  <c r="L833" i="1"/>
  <c r="M833" i="1"/>
  <c r="N833" i="1"/>
  <c r="O833" i="1"/>
  <c r="P833" i="1"/>
  <c r="Q833" i="1"/>
  <c r="R833" i="1"/>
  <c r="S833" i="1"/>
  <c r="T833" i="1"/>
  <c r="U833" i="1"/>
  <c r="V833" i="1"/>
  <c r="W833" i="1"/>
  <c r="X833" i="1"/>
  <c r="Y833" i="1"/>
  <c r="Z833" i="1"/>
  <c r="AA833" i="1"/>
  <c r="AB833" i="1"/>
  <c r="J834" i="1"/>
  <c r="K834" i="1"/>
  <c r="L834" i="1"/>
  <c r="M834" i="1"/>
  <c r="N834" i="1"/>
  <c r="O834" i="1"/>
  <c r="P834" i="1"/>
  <c r="Q834" i="1"/>
  <c r="R834" i="1"/>
  <c r="S834" i="1"/>
  <c r="T834" i="1"/>
  <c r="U834" i="1"/>
  <c r="V834" i="1"/>
  <c r="W834" i="1"/>
  <c r="X834" i="1"/>
  <c r="Y834" i="1"/>
  <c r="Z834" i="1"/>
  <c r="AA834" i="1"/>
  <c r="AB834" i="1"/>
  <c r="J835" i="1"/>
  <c r="K835" i="1"/>
  <c r="L835" i="1"/>
  <c r="M835" i="1"/>
  <c r="N835" i="1"/>
  <c r="O835" i="1"/>
  <c r="P835" i="1"/>
  <c r="Q835" i="1"/>
  <c r="R835" i="1"/>
  <c r="S835" i="1"/>
  <c r="T835" i="1"/>
  <c r="U835" i="1"/>
  <c r="V835" i="1"/>
  <c r="W835" i="1"/>
  <c r="X835" i="1"/>
  <c r="Y835" i="1"/>
  <c r="Z835" i="1"/>
  <c r="AA835" i="1"/>
  <c r="AB835" i="1"/>
  <c r="J836" i="1"/>
  <c r="K836" i="1"/>
  <c r="L836" i="1"/>
  <c r="M836" i="1"/>
  <c r="N836" i="1"/>
  <c r="O836" i="1"/>
  <c r="P836" i="1"/>
  <c r="Q836" i="1"/>
  <c r="R836" i="1"/>
  <c r="S836" i="1"/>
  <c r="T836" i="1"/>
  <c r="U836" i="1"/>
  <c r="V836" i="1"/>
  <c r="W836" i="1"/>
  <c r="X836" i="1"/>
  <c r="Y836" i="1"/>
  <c r="Z836" i="1"/>
  <c r="AA836" i="1"/>
  <c r="AB836" i="1"/>
  <c r="J837" i="1"/>
  <c r="K837" i="1"/>
  <c r="L837" i="1"/>
  <c r="M837" i="1"/>
  <c r="N837" i="1"/>
  <c r="O837" i="1"/>
  <c r="P837" i="1"/>
  <c r="Q837" i="1"/>
  <c r="R837" i="1"/>
  <c r="S837" i="1"/>
  <c r="T837" i="1"/>
  <c r="U837" i="1"/>
  <c r="V837" i="1"/>
  <c r="W837" i="1"/>
  <c r="X837" i="1"/>
  <c r="Y837" i="1"/>
  <c r="Z837" i="1"/>
  <c r="AA837" i="1"/>
  <c r="AB837" i="1"/>
  <c r="J838" i="1"/>
  <c r="K838" i="1"/>
  <c r="L838" i="1"/>
  <c r="M838" i="1"/>
  <c r="N838" i="1"/>
  <c r="O838" i="1"/>
  <c r="P838" i="1"/>
  <c r="Q838" i="1"/>
  <c r="R838" i="1"/>
  <c r="S838" i="1"/>
  <c r="T838" i="1"/>
  <c r="U838" i="1"/>
  <c r="V838" i="1"/>
  <c r="W838" i="1"/>
  <c r="X838" i="1"/>
  <c r="Y838" i="1"/>
  <c r="Z838" i="1"/>
  <c r="AA838" i="1"/>
  <c r="AB838" i="1"/>
  <c r="J839" i="1"/>
  <c r="K839" i="1"/>
  <c r="L839" i="1"/>
  <c r="M839" i="1"/>
  <c r="N839" i="1"/>
  <c r="O839" i="1"/>
  <c r="P839" i="1"/>
  <c r="Q839" i="1"/>
  <c r="R839" i="1"/>
  <c r="S839" i="1"/>
  <c r="T839" i="1"/>
  <c r="U839" i="1"/>
  <c r="V839" i="1"/>
  <c r="W839" i="1"/>
  <c r="X839" i="1"/>
  <c r="Y839" i="1"/>
  <c r="Z839" i="1"/>
  <c r="AA839" i="1"/>
  <c r="AB839" i="1"/>
  <c r="J840" i="1"/>
  <c r="K840" i="1"/>
  <c r="L840" i="1"/>
  <c r="M840" i="1"/>
  <c r="N840" i="1"/>
  <c r="O840" i="1"/>
  <c r="P840" i="1"/>
  <c r="Q840" i="1"/>
  <c r="R840" i="1"/>
  <c r="S840" i="1"/>
  <c r="T840" i="1"/>
  <c r="U840" i="1"/>
  <c r="V840" i="1"/>
  <c r="W840" i="1"/>
  <c r="X840" i="1"/>
  <c r="Y840" i="1"/>
  <c r="Z840" i="1"/>
  <c r="AA840" i="1"/>
  <c r="AB840" i="1"/>
  <c r="J841" i="1"/>
  <c r="K841" i="1"/>
  <c r="L841" i="1"/>
  <c r="M841" i="1"/>
  <c r="N841" i="1"/>
  <c r="O841" i="1"/>
  <c r="P841" i="1"/>
  <c r="Q841" i="1"/>
  <c r="R841" i="1"/>
  <c r="S841" i="1"/>
  <c r="T841" i="1"/>
  <c r="U841" i="1"/>
  <c r="V841" i="1"/>
  <c r="W841" i="1"/>
  <c r="X841" i="1"/>
  <c r="Y841" i="1"/>
  <c r="Z841" i="1"/>
  <c r="AA841" i="1"/>
  <c r="AB841" i="1"/>
  <c r="J842" i="1"/>
  <c r="K842" i="1"/>
  <c r="L842" i="1"/>
  <c r="M842" i="1"/>
  <c r="N842" i="1"/>
  <c r="O842" i="1"/>
  <c r="P842" i="1"/>
  <c r="Q842" i="1"/>
  <c r="R842" i="1"/>
  <c r="S842" i="1"/>
  <c r="T842" i="1"/>
  <c r="U842" i="1"/>
  <c r="V842" i="1"/>
  <c r="W842" i="1"/>
  <c r="X842" i="1"/>
  <c r="Y842" i="1"/>
  <c r="Z842" i="1"/>
  <c r="AA842" i="1"/>
  <c r="AB842" i="1"/>
  <c r="J843" i="1"/>
  <c r="K843" i="1"/>
  <c r="L843" i="1"/>
  <c r="M843" i="1"/>
  <c r="N843" i="1"/>
  <c r="O843" i="1"/>
  <c r="P843" i="1"/>
  <c r="Q843" i="1"/>
  <c r="R843" i="1"/>
  <c r="S843" i="1"/>
  <c r="T843" i="1"/>
  <c r="U843" i="1"/>
  <c r="V843" i="1"/>
  <c r="W843" i="1"/>
  <c r="X843" i="1"/>
  <c r="Y843" i="1"/>
  <c r="Z843" i="1"/>
  <c r="AA843" i="1"/>
  <c r="AB843" i="1"/>
  <c r="J844" i="1"/>
  <c r="K844" i="1"/>
  <c r="L844" i="1"/>
  <c r="M844" i="1"/>
  <c r="N844" i="1"/>
  <c r="O844" i="1"/>
  <c r="P844" i="1"/>
  <c r="Q844" i="1"/>
  <c r="R844" i="1"/>
  <c r="S844" i="1"/>
  <c r="T844" i="1"/>
  <c r="U844" i="1"/>
  <c r="V844" i="1"/>
  <c r="W844" i="1"/>
  <c r="X844" i="1"/>
  <c r="Y844" i="1"/>
  <c r="Z844" i="1"/>
  <c r="AA844" i="1"/>
  <c r="AB844" i="1"/>
  <c r="J845" i="1"/>
  <c r="K845" i="1"/>
  <c r="L845" i="1"/>
  <c r="M845" i="1"/>
  <c r="N845" i="1"/>
  <c r="O845" i="1"/>
  <c r="P845" i="1"/>
  <c r="Q845" i="1"/>
  <c r="R845" i="1"/>
  <c r="S845" i="1"/>
  <c r="T845" i="1"/>
  <c r="U845" i="1"/>
  <c r="V845" i="1"/>
  <c r="W845" i="1"/>
  <c r="X845" i="1"/>
  <c r="Y845" i="1"/>
  <c r="Z845" i="1"/>
  <c r="AA845" i="1"/>
  <c r="AB845" i="1"/>
  <c r="J846" i="1"/>
  <c r="K846" i="1"/>
  <c r="L846" i="1"/>
  <c r="M846" i="1"/>
  <c r="N846" i="1"/>
  <c r="O846" i="1"/>
  <c r="P846" i="1"/>
  <c r="Q846" i="1"/>
  <c r="R846" i="1"/>
  <c r="S846" i="1"/>
  <c r="T846" i="1"/>
  <c r="U846" i="1"/>
  <c r="V846" i="1"/>
  <c r="W846" i="1"/>
  <c r="X846" i="1"/>
  <c r="Y846" i="1"/>
  <c r="Z846" i="1"/>
  <c r="AA846" i="1"/>
  <c r="AB846" i="1"/>
  <c r="J847" i="1"/>
  <c r="K847" i="1"/>
  <c r="L847" i="1"/>
  <c r="M847" i="1"/>
  <c r="N847" i="1"/>
  <c r="O847" i="1"/>
  <c r="P847" i="1"/>
  <c r="Q847" i="1"/>
  <c r="R847" i="1"/>
  <c r="S847" i="1"/>
  <c r="T847" i="1"/>
  <c r="U847" i="1"/>
  <c r="V847" i="1"/>
  <c r="W847" i="1"/>
  <c r="X847" i="1"/>
  <c r="Y847" i="1"/>
  <c r="Z847" i="1"/>
  <c r="AA847" i="1"/>
  <c r="AB847" i="1"/>
  <c r="J848" i="1"/>
  <c r="K848" i="1"/>
  <c r="L848" i="1"/>
  <c r="M848" i="1"/>
  <c r="N848" i="1"/>
  <c r="O848" i="1"/>
  <c r="P848" i="1"/>
  <c r="Q848" i="1"/>
  <c r="R848" i="1"/>
  <c r="S848" i="1"/>
  <c r="T848" i="1"/>
  <c r="U848" i="1"/>
  <c r="V848" i="1"/>
  <c r="W848" i="1"/>
  <c r="X848" i="1"/>
  <c r="Y848" i="1"/>
  <c r="Z848" i="1"/>
  <c r="AA848" i="1"/>
  <c r="AB848" i="1"/>
  <c r="J849" i="1"/>
  <c r="K849" i="1"/>
  <c r="L849" i="1"/>
  <c r="M849" i="1"/>
  <c r="N849" i="1"/>
  <c r="O849" i="1"/>
  <c r="P849" i="1"/>
  <c r="Q849" i="1"/>
  <c r="R849" i="1"/>
  <c r="S849" i="1"/>
  <c r="T849" i="1"/>
  <c r="U849" i="1"/>
  <c r="V849" i="1"/>
  <c r="W849" i="1"/>
  <c r="X849" i="1"/>
  <c r="Y849" i="1"/>
  <c r="Z849" i="1"/>
  <c r="AA849" i="1"/>
  <c r="AB849" i="1"/>
  <c r="J850" i="1"/>
  <c r="K850" i="1"/>
  <c r="L850" i="1"/>
  <c r="M850" i="1"/>
  <c r="N850" i="1"/>
  <c r="O850" i="1"/>
  <c r="P850" i="1"/>
  <c r="Q850" i="1"/>
  <c r="R850" i="1"/>
  <c r="S850" i="1"/>
  <c r="T850" i="1"/>
  <c r="U850" i="1"/>
  <c r="V850" i="1"/>
  <c r="W850" i="1"/>
  <c r="X850" i="1"/>
  <c r="Y850" i="1"/>
  <c r="Z850" i="1"/>
  <c r="AA850" i="1"/>
  <c r="AB850" i="1"/>
  <c r="J851" i="1"/>
  <c r="K851" i="1"/>
  <c r="L851" i="1"/>
  <c r="M851" i="1"/>
  <c r="N851" i="1"/>
  <c r="O851" i="1"/>
  <c r="P851" i="1"/>
  <c r="Q851" i="1"/>
  <c r="R851" i="1"/>
  <c r="S851" i="1"/>
  <c r="T851" i="1"/>
  <c r="U851" i="1"/>
  <c r="V851" i="1"/>
  <c r="W851" i="1"/>
  <c r="X851" i="1"/>
  <c r="Y851" i="1"/>
  <c r="Z851" i="1"/>
  <c r="AA851" i="1"/>
  <c r="AB851" i="1"/>
  <c r="J852" i="1"/>
  <c r="K852" i="1"/>
  <c r="L852" i="1"/>
  <c r="M852" i="1"/>
  <c r="N852" i="1"/>
  <c r="O852" i="1"/>
  <c r="P852" i="1"/>
  <c r="Q852" i="1"/>
  <c r="R852" i="1"/>
  <c r="S852" i="1"/>
  <c r="T852" i="1"/>
  <c r="U852" i="1"/>
  <c r="V852" i="1"/>
  <c r="W852" i="1"/>
  <c r="X852" i="1"/>
  <c r="Y852" i="1"/>
  <c r="Z852" i="1"/>
  <c r="AA852" i="1"/>
  <c r="AB852" i="1"/>
  <c r="J853" i="1"/>
  <c r="K853" i="1"/>
  <c r="L853" i="1"/>
  <c r="M853" i="1"/>
  <c r="N853" i="1"/>
  <c r="O853" i="1"/>
  <c r="P853" i="1"/>
  <c r="Q853" i="1"/>
  <c r="R853" i="1"/>
  <c r="S853" i="1"/>
  <c r="T853" i="1"/>
  <c r="U853" i="1"/>
  <c r="V853" i="1"/>
  <c r="W853" i="1"/>
  <c r="X853" i="1"/>
  <c r="Y853" i="1"/>
  <c r="Z853" i="1"/>
  <c r="AA853" i="1"/>
  <c r="AB853" i="1"/>
  <c r="J854" i="1"/>
  <c r="K854" i="1"/>
  <c r="L854" i="1"/>
  <c r="M854" i="1"/>
  <c r="N854" i="1"/>
  <c r="O854" i="1"/>
  <c r="P854" i="1"/>
  <c r="Q854" i="1"/>
  <c r="R854" i="1"/>
  <c r="S854" i="1"/>
  <c r="T854" i="1"/>
  <c r="U854" i="1"/>
  <c r="V854" i="1"/>
  <c r="W854" i="1"/>
  <c r="X854" i="1"/>
  <c r="Y854" i="1"/>
  <c r="Z854" i="1"/>
  <c r="AA854" i="1"/>
  <c r="AB854" i="1"/>
  <c r="J855" i="1"/>
  <c r="K855" i="1"/>
  <c r="L855" i="1"/>
  <c r="M855" i="1"/>
  <c r="N855" i="1"/>
  <c r="O855" i="1"/>
  <c r="P855" i="1"/>
  <c r="Q855" i="1"/>
  <c r="R855" i="1"/>
  <c r="S855" i="1"/>
  <c r="T855" i="1"/>
  <c r="U855" i="1"/>
  <c r="V855" i="1"/>
  <c r="W855" i="1"/>
  <c r="X855" i="1"/>
  <c r="Y855" i="1"/>
  <c r="Z855" i="1"/>
  <c r="AA855" i="1"/>
  <c r="AB855" i="1"/>
  <c r="J856" i="1"/>
  <c r="K856" i="1"/>
  <c r="L856" i="1"/>
  <c r="M856" i="1"/>
  <c r="N856" i="1"/>
  <c r="O856" i="1"/>
  <c r="P856" i="1"/>
  <c r="Q856" i="1"/>
  <c r="R856" i="1"/>
  <c r="S856" i="1"/>
  <c r="T856" i="1"/>
  <c r="U856" i="1"/>
  <c r="V856" i="1"/>
  <c r="W856" i="1"/>
  <c r="X856" i="1"/>
  <c r="Y856" i="1"/>
  <c r="Z856" i="1"/>
  <c r="AA856" i="1"/>
  <c r="AB856" i="1"/>
  <c r="J857" i="1"/>
  <c r="K857" i="1"/>
  <c r="L857" i="1"/>
  <c r="M857" i="1"/>
  <c r="N857" i="1"/>
  <c r="O857" i="1"/>
  <c r="P857" i="1"/>
  <c r="Q857" i="1"/>
  <c r="R857" i="1"/>
  <c r="S857" i="1"/>
  <c r="T857" i="1"/>
  <c r="U857" i="1"/>
  <c r="V857" i="1"/>
  <c r="W857" i="1"/>
  <c r="X857" i="1"/>
  <c r="Y857" i="1"/>
  <c r="Z857" i="1"/>
  <c r="AA857" i="1"/>
  <c r="AB857" i="1"/>
  <c r="J858" i="1"/>
  <c r="K858" i="1"/>
  <c r="L858" i="1"/>
  <c r="M858" i="1"/>
  <c r="N858" i="1"/>
  <c r="O858" i="1"/>
  <c r="P858" i="1"/>
  <c r="Q858" i="1"/>
  <c r="R858" i="1"/>
  <c r="S858" i="1"/>
  <c r="T858" i="1"/>
  <c r="U858" i="1"/>
  <c r="V858" i="1"/>
  <c r="W858" i="1"/>
  <c r="X858" i="1"/>
  <c r="Y858" i="1"/>
  <c r="Z858" i="1"/>
  <c r="AA858" i="1"/>
  <c r="AB858" i="1"/>
  <c r="J859" i="1"/>
  <c r="K859" i="1"/>
  <c r="L859" i="1"/>
  <c r="M859" i="1"/>
  <c r="N859" i="1"/>
  <c r="O859" i="1"/>
  <c r="P859" i="1"/>
  <c r="Q859" i="1"/>
  <c r="R859" i="1"/>
  <c r="S859" i="1"/>
  <c r="T859" i="1"/>
  <c r="U859" i="1"/>
  <c r="V859" i="1"/>
  <c r="W859" i="1"/>
  <c r="X859" i="1"/>
  <c r="Y859" i="1"/>
  <c r="Z859" i="1"/>
  <c r="AA859" i="1"/>
  <c r="AB859" i="1"/>
  <c r="J860" i="1"/>
  <c r="K860" i="1"/>
  <c r="L860" i="1"/>
  <c r="M860" i="1"/>
  <c r="N860" i="1"/>
  <c r="O860" i="1"/>
  <c r="P860" i="1"/>
  <c r="Q860" i="1"/>
  <c r="R860" i="1"/>
  <c r="S860" i="1"/>
  <c r="T860" i="1"/>
  <c r="U860" i="1"/>
  <c r="V860" i="1"/>
  <c r="W860" i="1"/>
  <c r="X860" i="1"/>
  <c r="Y860" i="1"/>
  <c r="Z860" i="1"/>
  <c r="AA860" i="1"/>
  <c r="AB860" i="1"/>
  <c r="J861" i="1"/>
  <c r="K861" i="1"/>
  <c r="L861" i="1"/>
  <c r="M861" i="1"/>
  <c r="N861" i="1"/>
  <c r="O861" i="1"/>
  <c r="P861" i="1"/>
  <c r="Q861" i="1"/>
  <c r="R861" i="1"/>
  <c r="S861" i="1"/>
  <c r="T861" i="1"/>
  <c r="U861" i="1"/>
  <c r="V861" i="1"/>
  <c r="W861" i="1"/>
  <c r="X861" i="1"/>
  <c r="Y861" i="1"/>
  <c r="Z861" i="1"/>
  <c r="AA861" i="1"/>
  <c r="AB861" i="1"/>
  <c r="J862" i="1"/>
  <c r="K862" i="1"/>
  <c r="L862" i="1"/>
  <c r="M862" i="1"/>
  <c r="N862" i="1"/>
  <c r="O862" i="1"/>
  <c r="P862" i="1"/>
  <c r="Q862" i="1"/>
  <c r="R862" i="1"/>
  <c r="S862" i="1"/>
  <c r="T862" i="1"/>
  <c r="U862" i="1"/>
  <c r="V862" i="1"/>
  <c r="W862" i="1"/>
  <c r="X862" i="1"/>
  <c r="Y862" i="1"/>
  <c r="Z862" i="1"/>
  <c r="AA862" i="1"/>
  <c r="AB862" i="1"/>
  <c r="J863" i="1"/>
  <c r="K863" i="1"/>
  <c r="L863" i="1"/>
  <c r="M863" i="1"/>
  <c r="N863" i="1"/>
  <c r="O863" i="1"/>
  <c r="P863" i="1"/>
  <c r="Q863" i="1"/>
  <c r="R863" i="1"/>
  <c r="S863" i="1"/>
  <c r="T863" i="1"/>
  <c r="U863" i="1"/>
  <c r="V863" i="1"/>
  <c r="W863" i="1"/>
  <c r="X863" i="1"/>
  <c r="Y863" i="1"/>
  <c r="Z863" i="1"/>
  <c r="AA863" i="1"/>
  <c r="AB863" i="1"/>
  <c r="J864" i="1"/>
  <c r="K864" i="1"/>
  <c r="L864" i="1"/>
  <c r="M864" i="1"/>
  <c r="N864" i="1"/>
  <c r="O864" i="1"/>
  <c r="P864" i="1"/>
  <c r="Q864" i="1"/>
  <c r="R864" i="1"/>
  <c r="S864" i="1"/>
  <c r="T864" i="1"/>
  <c r="U864" i="1"/>
  <c r="V864" i="1"/>
  <c r="W864" i="1"/>
  <c r="X864" i="1"/>
  <c r="Y864" i="1"/>
  <c r="Z864" i="1"/>
  <c r="AA864" i="1"/>
  <c r="AB864" i="1"/>
  <c r="J865" i="1"/>
  <c r="K865" i="1"/>
  <c r="L865" i="1"/>
  <c r="M865" i="1"/>
  <c r="N865" i="1"/>
  <c r="O865" i="1"/>
  <c r="P865" i="1"/>
  <c r="Q865" i="1"/>
  <c r="R865" i="1"/>
  <c r="S865" i="1"/>
  <c r="T865" i="1"/>
  <c r="U865" i="1"/>
  <c r="V865" i="1"/>
  <c r="W865" i="1"/>
  <c r="X865" i="1"/>
  <c r="Y865" i="1"/>
  <c r="Z865" i="1"/>
  <c r="AA865" i="1"/>
  <c r="AB865" i="1"/>
  <c r="J866" i="1"/>
  <c r="K866" i="1"/>
  <c r="L866" i="1"/>
  <c r="M866" i="1"/>
  <c r="N866" i="1"/>
  <c r="O866" i="1"/>
  <c r="P866" i="1"/>
  <c r="Q866" i="1"/>
  <c r="R866" i="1"/>
  <c r="S866" i="1"/>
  <c r="T866" i="1"/>
  <c r="U866" i="1"/>
  <c r="V866" i="1"/>
  <c r="W866" i="1"/>
  <c r="X866" i="1"/>
  <c r="Y866" i="1"/>
  <c r="Z866" i="1"/>
  <c r="AA866" i="1"/>
  <c r="AB866" i="1"/>
  <c r="J867" i="1"/>
  <c r="K867" i="1"/>
  <c r="L867" i="1"/>
  <c r="M867" i="1"/>
  <c r="N867" i="1"/>
  <c r="O867" i="1"/>
  <c r="P867" i="1"/>
  <c r="Q867" i="1"/>
  <c r="R867" i="1"/>
  <c r="S867" i="1"/>
  <c r="T867" i="1"/>
  <c r="U867" i="1"/>
  <c r="V867" i="1"/>
  <c r="W867" i="1"/>
  <c r="X867" i="1"/>
  <c r="Y867" i="1"/>
  <c r="Z867" i="1"/>
  <c r="AA867" i="1"/>
  <c r="AB867" i="1"/>
  <c r="J868" i="1"/>
  <c r="K868" i="1"/>
  <c r="L868" i="1"/>
  <c r="M868" i="1"/>
  <c r="N868" i="1"/>
  <c r="O868" i="1"/>
  <c r="P868" i="1"/>
  <c r="Q868" i="1"/>
  <c r="R868" i="1"/>
  <c r="S868" i="1"/>
  <c r="T868" i="1"/>
  <c r="U868" i="1"/>
  <c r="V868" i="1"/>
  <c r="W868" i="1"/>
  <c r="X868" i="1"/>
  <c r="Y868" i="1"/>
  <c r="Z868" i="1"/>
  <c r="AA868" i="1"/>
  <c r="AB868" i="1"/>
  <c r="J869" i="1"/>
  <c r="K869" i="1"/>
  <c r="L869" i="1"/>
  <c r="M869" i="1"/>
  <c r="N869" i="1"/>
  <c r="O869" i="1"/>
  <c r="P869" i="1"/>
  <c r="Q869" i="1"/>
  <c r="R869" i="1"/>
  <c r="S869" i="1"/>
  <c r="T869" i="1"/>
  <c r="U869" i="1"/>
  <c r="V869" i="1"/>
  <c r="W869" i="1"/>
  <c r="X869" i="1"/>
  <c r="Y869" i="1"/>
  <c r="Z869" i="1"/>
  <c r="AA869" i="1"/>
  <c r="AB869" i="1"/>
  <c r="J870" i="1"/>
  <c r="K870" i="1"/>
  <c r="L870" i="1"/>
  <c r="M870" i="1"/>
  <c r="N870" i="1"/>
  <c r="O870" i="1"/>
  <c r="P870" i="1"/>
  <c r="Q870" i="1"/>
  <c r="R870" i="1"/>
  <c r="S870" i="1"/>
  <c r="T870" i="1"/>
  <c r="U870" i="1"/>
  <c r="V870" i="1"/>
  <c r="W870" i="1"/>
  <c r="X870" i="1"/>
  <c r="Y870" i="1"/>
  <c r="Z870" i="1"/>
  <c r="AA870" i="1"/>
  <c r="AB870" i="1"/>
  <c r="J871" i="1"/>
  <c r="K871" i="1"/>
  <c r="L871" i="1"/>
  <c r="M871" i="1"/>
  <c r="N871" i="1"/>
  <c r="O871" i="1"/>
  <c r="P871" i="1"/>
  <c r="Q871" i="1"/>
  <c r="R871" i="1"/>
  <c r="S871" i="1"/>
  <c r="T871" i="1"/>
  <c r="U871" i="1"/>
  <c r="V871" i="1"/>
  <c r="W871" i="1"/>
  <c r="X871" i="1"/>
  <c r="Y871" i="1"/>
  <c r="Z871" i="1"/>
  <c r="AA871" i="1"/>
  <c r="AB871" i="1"/>
  <c r="J872" i="1"/>
  <c r="K872" i="1"/>
  <c r="L872" i="1"/>
  <c r="M872" i="1"/>
  <c r="N872" i="1"/>
  <c r="O872" i="1"/>
  <c r="P872" i="1"/>
  <c r="Q872" i="1"/>
  <c r="R872" i="1"/>
  <c r="S872" i="1"/>
  <c r="T872" i="1"/>
  <c r="U872" i="1"/>
  <c r="V872" i="1"/>
  <c r="W872" i="1"/>
  <c r="X872" i="1"/>
  <c r="Y872" i="1"/>
  <c r="Z872" i="1"/>
  <c r="AA872" i="1"/>
  <c r="AB872" i="1"/>
  <c r="J873" i="1"/>
  <c r="K873" i="1"/>
  <c r="L873" i="1"/>
  <c r="M873" i="1"/>
  <c r="N873" i="1"/>
  <c r="O873" i="1"/>
  <c r="P873" i="1"/>
  <c r="Q873" i="1"/>
  <c r="R873" i="1"/>
  <c r="S873" i="1"/>
  <c r="T873" i="1"/>
  <c r="U873" i="1"/>
  <c r="V873" i="1"/>
  <c r="W873" i="1"/>
  <c r="X873" i="1"/>
  <c r="Y873" i="1"/>
  <c r="Z873" i="1"/>
  <c r="AA873" i="1"/>
  <c r="AB873" i="1"/>
  <c r="J874" i="1"/>
  <c r="K874" i="1"/>
  <c r="L874" i="1"/>
  <c r="M874" i="1"/>
  <c r="N874" i="1"/>
  <c r="O874" i="1"/>
  <c r="P874" i="1"/>
  <c r="Q874" i="1"/>
  <c r="R874" i="1"/>
  <c r="S874" i="1"/>
  <c r="T874" i="1"/>
  <c r="U874" i="1"/>
  <c r="V874" i="1"/>
  <c r="W874" i="1"/>
  <c r="X874" i="1"/>
  <c r="Y874" i="1"/>
  <c r="Z874" i="1"/>
  <c r="AA874" i="1"/>
  <c r="AB874" i="1"/>
  <c r="J875" i="1"/>
  <c r="K875" i="1"/>
  <c r="L875" i="1"/>
  <c r="M875" i="1"/>
  <c r="N875" i="1"/>
  <c r="O875" i="1"/>
  <c r="P875" i="1"/>
  <c r="Q875" i="1"/>
  <c r="R875" i="1"/>
  <c r="S875" i="1"/>
  <c r="T875" i="1"/>
  <c r="U875" i="1"/>
  <c r="V875" i="1"/>
  <c r="W875" i="1"/>
  <c r="X875" i="1"/>
  <c r="Y875" i="1"/>
  <c r="Z875" i="1"/>
  <c r="AA875" i="1"/>
  <c r="AB875" i="1"/>
  <c r="J876" i="1"/>
  <c r="K876" i="1"/>
  <c r="L876" i="1"/>
  <c r="M876" i="1"/>
  <c r="N876" i="1"/>
  <c r="O876" i="1"/>
  <c r="P876" i="1"/>
  <c r="Q876" i="1"/>
  <c r="R876" i="1"/>
  <c r="S876" i="1"/>
  <c r="T876" i="1"/>
  <c r="U876" i="1"/>
  <c r="V876" i="1"/>
  <c r="W876" i="1"/>
  <c r="X876" i="1"/>
  <c r="Y876" i="1"/>
  <c r="Z876" i="1"/>
  <c r="AA876" i="1"/>
  <c r="AB876" i="1"/>
  <c r="J877" i="1"/>
  <c r="K877" i="1"/>
  <c r="L877" i="1"/>
  <c r="M877" i="1"/>
  <c r="N877" i="1"/>
  <c r="O877" i="1"/>
  <c r="P877" i="1"/>
  <c r="Q877" i="1"/>
  <c r="R877" i="1"/>
  <c r="S877" i="1"/>
  <c r="T877" i="1"/>
  <c r="U877" i="1"/>
  <c r="V877" i="1"/>
  <c r="W877" i="1"/>
  <c r="X877" i="1"/>
  <c r="Y877" i="1"/>
  <c r="Z877" i="1"/>
  <c r="AA877" i="1"/>
  <c r="AB877" i="1"/>
  <c r="J377" i="1"/>
  <c r="K377" i="1"/>
  <c r="L377" i="1"/>
  <c r="M377" i="1"/>
  <c r="N377" i="1"/>
  <c r="O377" i="1"/>
  <c r="P377" i="1"/>
  <c r="Q377" i="1"/>
  <c r="R377" i="1"/>
  <c r="S377" i="1"/>
  <c r="T377" i="1"/>
  <c r="U377" i="1"/>
  <c r="V377" i="1"/>
  <c r="W377" i="1"/>
  <c r="X377" i="1"/>
  <c r="Y377" i="1"/>
  <c r="Z377" i="1"/>
  <c r="AA377" i="1"/>
  <c r="AB377" i="1"/>
  <c r="J378" i="1"/>
  <c r="K378" i="1"/>
  <c r="L378" i="1"/>
  <c r="M378" i="1"/>
  <c r="N378" i="1"/>
  <c r="O378" i="1"/>
  <c r="P378" i="1"/>
  <c r="Q378" i="1"/>
  <c r="R378" i="1"/>
  <c r="S378" i="1"/>
  <c r="T378" i="1"/>
  <c r="U378" i="1"/>
  <c r="V378" i="1"/>
  <c r="W378" i="1"/>
  <c r="X378" i="1"/>
  <c r="Y378" i="1"/>
  <c r="Z378" i="1"/>
  <c r="AA378" i="1"/>
  <c r="AB378" i="1"/>
  <c r="J379" i="1"/>
  <c r="K379" i="1"/>
  <c r="L379" i="1"/>
  <c r="M379" i="1"/>
  <c r="N379" i="1"/>
  <c r="O379" i="1"/>
  <c r="P379" i="1"/>
  <c r="Q379" i="1"/>
  <c r="R379" i="1"/>
  <c r="S379" i="1"/>
  <c r="T379" i="1"/>
  <c r="U379" i="1"/>
  <c r="V379" i="1"/>
  <c r="W379" i="1"/>
  <c r="X379" i="1"/>
  <c r="Y379" i="1"/>
  <c r="Z379" i="1"/>
  <c r="AA379" i="1"/>
  <c r="AB379" i="1"/>
  <c r="J380" i="1"/>
  <c r="K380" i="1"/>
  <c r="L380" i="1"/>
  <c r="M380" i="1"/>
  <c r="N380" i="1"/>
  <c r="O380" i="1"/>
  <c r="P380" i="1"/>
  <c r="Q380" i="1"/>
  <c r="R380" i="1"/>
  <c r="S380" i="1"/>
  <c r="T380" i="1"/>
  <c r="U380" i="1"/>
  <c r="V380" i="1"/>
  <c r="W380" i="1"/>
  <c r="X380" i="1"/>
  <c r="Y380" i="1"/>
  <c r="Z380" i="1"/>
  <c r="AA380" i="1"/>
  <c r="AB380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J241" i="1"/>
  <c r="K241" i="1"/>
  <c r="L241" i="1"/>
  <c r="M241" i="1"/>
  <c r="N241" i="1"/>
  <c r="O241" i="1"/>
  <c r="P241" i="1"/>
  <c r="Q241" i="1"/>
  <c r="R241" i="1"/>
  <c r="S241" i="1"/>
  <c r="T241" i="1"/>
  <c r="U241" i="1"/>
  <c r="V241" i="1"/>
  <c r="W241" i="1"/>
  <c r="X241" i="1"/>
  <c r="Y241" i="1"/>
  <c r="Z241" i="1"/>
  <c r="AA241" i="1"/>
  <c r="AB241" i="1"/>
  <c r="J242" i="1"/>
  <c r="K242" i="1"/>
  <c r="L242" i="1"/>
  <c r="M242" i="1"/>
  <c r="N242" i="1"/>
  <c r="O242" i="1"/>
  <c r="P242" i="1"/>
  <c r="Q242" i="1"/>
  <c r="R242" i="1"/>
  <c r="S242" i="1"/>
  <c r="T242" i="1"/>
  <c r="U242" i="1"/>
  <c r="V242" i="1"/>
  <c r="W242" i="1"/>
  <c r="X242" i="1"/>
  <c r="Y242" i="1"/>
  <c r="Z242" i="1"/>
  <c r="AA242" i="1"/>
  <c r="AB242" i="1"/>
  <c r="J243" i="1"/>
  <c r="K243" i="1"/>
  <c r="L243" i="1"/>
  <c r="M243" i="1"/>
  <c r="N243" i="1"/>
  <c r="O243" i="1"/>
  <c r="P243" i="1"/>
  <c r="Q243" i="1"/>
  <c r="R243" i="1"/>
  <c r="S243" i="1"/>
  <c r="T243" i="1"/>
  <c r="U243" i="1"/>
  <c r="V243" i="1"/>
  <c r="W243" i="1"/>
  <c r="X243" i="1"/>
  <c r="Y243" i="1"/>
  <c r="Z243" i="1"/>
  <c r="AA243" i="1"/>
  <c r="AB243" i="1"/>
  <c r="J244" i="1"/>
  <c r="K244" i="1"/>
  <c r="L244" i="1"/>
  <c r="M244" i="1"/>
  <c r="N244" i="1"/>
  <c r="O244" i="1"/>
  <c r="P244" i="1"/>
  <c r="Q244" i="1"/>
  <c r="R244" i="1"/>
  <c r="S244" i="1"/>
  <c r="T244" i="1"/>
  <c r="U244" i="1"/>
  <c r="V244" i="1"/>
  <c r="W244" i="1"/>
  <c r="X244" i="1"/>
  <c r="Y244" i="1"/>
  <c r="Z244" i="1"/>
  <c r="AA244" i="1"/>
  <c r="AB244" i="1"/>
  <c r="J245" i="1"/>
  <c r="K245" i="1"/>
  <c r="L245" i="1"/>
  <c r="M245" i="1"/>
  <c r="N245" i="1"/>
  <c r="O245" i="1"/>
  <c r="P245" i="1"/>
  <c r="Q245" i="1"/>
  <c r="R245" i="1"/>
  <c r="S245" i="1"/>
  <c r="T245" i="1"/>
  <c r="U245" i="1"/>
  <c r="V245" i="1"/>
  <c r="W245" i="1"/>
  <c r="X245" i="1"/>
  <c r="Y245" i="1"/>
  <c r="Z245" i="1"/>
  <c r="AA245" i="1"/>
  <c r="AB245" i="1"/>
  <c r="J246" i="1"/>
  <c r="K246" i="1"/>
  <c r="L246" i="1"/>
  <c r="M246" i="1"/>
  <c r="N246" i="1"/>
  <c r="O246" i="1"/>
  <c r="P246" i="1"/>
  <c r="Q246" i="1"/>
  <c r="R246" i="1"/>
  <c r="S246" i="1"/>
  <c r="T246" i="1"/>
  <c r="U246" i="1"/>
  <c r="V246" i="1"/>
  <c r="W246" i="1"/>
  <c r="X246" i="1"/>
  <c r="Y246" i="1"/>
  <c r="Z246" i="1"/>
  <c r="AA246" i="1"/>
  <c r="AB246" i="1"/>
  <c r="J247" i="1"/>
  <c r="K247" i="1"/>
  <c r="L247" i="1"/>
  <c r="M247" i="1"/>
  <c r="N247" i="1"/>
  <c r="O247" i="1"/>
  <c r="P247" i="1"/>
  <c r="Q247" i="1"/>
  <c r="R247" i="1"/>
  <c r="S247" i="1"/>
  <c r="T247" i="1"/>
  <c r="U247" i="1"/>
  <c r="V247" i="1"/>
  <c r="W247" i="1"/>
  <c r="X247" i="1"/>
  <c r="Y247" i="1"/>
  <c r="Z247" i="1"/>
  <c r="AA247" i="1"/>
  <c r="AB247" i="1"/>
  <c r="J248" i="1"/>
  <c r="K248" i="1"/>
  <c r="L248" i="1"/>
  <c r="M248" i="1"/>
  <c r="N248" i="1"/>
  <c r="O248" i="1"/>
  <c r="P248" i="1"/>
  <c r="Q248" i="1"/>
  <c r="R248" i="1"/>
  <c r="S248" i="1"/>
  <c r="T248" i="1"/>
  <c r="U248" i="1"/>
  <c r="V248" i="1"/>
  <c r="W248" i="1"/>
  <c r="X248" i="1"/>
  <c r="Y248" i="1"/>
  <c r="Z248" i="1"/>
  <c r="AA248" i="1"/>
  <c r="AB248" i="1"/>
  <c r="J249" i="1"/>
  <c r="K249" i="1"/>
  <c r="L249" i="1"/>
  <c r="M249" i="1"/>
  <c r="N249" i="1"/>
  <c r="O249" i="1"/>
  <c r="P249" i="1"/>
  <c r="Q249" i="1"/>
  <c r="R249" i="1"/>
  <c r="S249" i="1"/>
  <c r="T249" i="1"/>
  <c r="U249" i="1"/>
  <c r="V249" i="1"/>
  <c r="W249" i="1"/>
  <c r="X249" i="1"/>
  <c r="Y249" i="1"/>
  <c r="Z249" i="1"/>
  <c r="AA249" i="1"/>
  <c r="AB249" i="1"/>
  <c r="J250" i="1"/>
  <c r="K250" i="1"/>
  <c r="L250" i="1"/>
  <c r="M250" i="1"/>
  <c r="N250" i="1"/>
  <c r="O250" i="1"/>
  <c r="P250" i="1"/>
  <c r="Q250" i="1"/>
  <c r="R250" i="1"/>
  <c r="S250" i="1"/>
  <c r="T250" i="1"/>
  <c r="U250" i="1"/>
  <c r="V250" i="1"/>
  <c r="W250" i="1"/>
  <c r="X250" i="1"/>
  <c r="Y250" i="1"/>
  <c r="Z250" i="1"/>
  <c r="AA250" i="1"/>
  <c r="AB250" i="1"/>
  <c r="J251" i="1"/>
  <c r="K251" i="1"/>
  <c r="L251" i="1"/>
  <c r="M251" i="1"/>
  <c r="N251" i="1"/>
  <c r="O251" i="1"/>
  <c r="P251" i="1"/>
  <c r="Q251" i="1"/>
  <c r="R251" i="1"/>
  <c r="S251" i="1"/>
  <c r="T251" i="1"/>
  <c r="U251" i="1"/>
  <c r="V251" i="1"/>
  <c r="W251" i="1"/>
  <c r="X251" i="1"/>
  <c r="Y251" i="1"/>
  <c r="Z251" i="1"/>
  <c r="AA251" i="1"/>
  <c r="AB251" i="1"/>
  <c r="J252" i="1"/>
  <c r="K252" i="1"/>
  <c r="L252" i="1"/>
  <c r="M252" i="1"/>
  <c r="N252" i="1"/>
  <c r="O252" i="1"/>
  <c r="P252" i="1"/>
  <c r="Q252" i="1"/>
  <c r="R252" i="1"/>
  <c r="S252" i="1"/>
  <c r="T252" i="1"/>
  <c r="U252" i="1"/>
  <c r="V252" i="1"/>
  <c r="W252" i="1"/>
  <c r="X252" i="1"/>
  <c r="Y252" i="1"/>
  <c r="Z252" i="1"/>
  <c r="AA252" i="1"/>
  <c r="AB252" i="1"/>
  <c r="J253" i="1"/>
  <c r="K253" i="1"/>
  <c r="L253" i="1"/>
  <c r="M253" i="1"/>
  <c r="N253" i="1"/>
  <c r="O253" i="1"/>
  <c r="P253" i="1"/>
  <c r="Q253" i="1"/>
  <c r="R253" i="1"/>
  <c r="S253" i="1"/>
  <c r="T253" i="1"/>
  <c r="U253" i="1"/>
  <c r="V253" i="1"/>
  <c r="W253" i="1"/>
  <c r="X253" i="1"/>
  <c r="Y253" i="1"/>
  <c r="Z253" i="1"/>
  <c r="AA253" i="1"/>
  <c r="AB253" i="1"/>
  <c r="J254" i="1"/>
  <c r="K254" i="1"/>
  <c r="L254" i="1"/>
  <c r="M254" i="1"/>
  <c r="N254" i="1"/>
  <c r="O254" i="1"/>
  <c r="P254" i="1"/>
  <c r="Q254" i="1"/>
  <c r="R254" i="1"/>
  <c r="S254" i="1"/>
  <c r="T254" i="1"/>
  <c r="U254" i="1"/>
  <c r="V254" i="1"/>
  <c r="W254" i="1"/>
  <c r="X254" i="1"/>
  <c r="Y254" i="1"/>
  <c r="Z254" i="1"/>
  <c r="AA254" i="1"/>
  <c r="AB254" i="1"/>
  <c r="J255" i="1"/>
  <c r="K255" i="1"/>
  <c r="L255" i="1"/>
  <c r="M255" i="1"/>
  <c r="N255" i="1"/>
  <c r="O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J256" i="1"/>
  <c r="K256" i="1"/>
  <c r="L256" i="1"/>
  <c r="M256" i="1"/>
  <c r="N256" i="1"/>
  <c r="O256" i="1"/>
  <c r="P256" i="1"/>
  <c r="Q256" i="1"/>
  <c r="R256" i="1"/>
  <c r="S256" i="1"/>
  <c r="T256" i="1"/>
  <c r="U256" i="1"/>
  <c r="V256" i="1"/>
  <c r="W256" i="1"/>
  <c r="X256" i="1"/>
  <c r="Y256" i="1"/>
  <c r="Z256" i="1"/>
  <c r="AA256" i="1"/>
  <c r="AB256" i="1"/>
  <c r="J257" i="1"/>
  <c r="K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J258" i="1"/>
  <c r="K258" i="1"/>
  <c r="L258" i="1"/>
  <c r="M258" i="1"/>
  <c r="N258" i="1"/>
  <c r="O258" i="1"/>
  <c r="P258" i="1"/>
  <c r="Q258" i="1"/>
  <c r="R258" i="1"/>
  <c r="S258" i="1"/>
  <c r="T258" i="1"/>
  <c r="U258" i="1"/>
  <c r="V258" i="1"/>
  <c r="W258" i="1"/>
  <c r="X258" i="1"/>
  <c r="Y258" i="1"/>
  <c r="Z258" i="1"/>
  <c r="AA258" i="1"/>
  <c r="AB258" i="1"/>
  <c r="J259" i="1"/>
  <c r="K259" i="1"/>
  <c r="L259" i="1"/>
  <c r="M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J260" i="1"/>
  <c r="K260" i="1"/>
  <c r="L260" i="1"/>
  <c r="M260" i="1"/>
  <c r="N260" i="1"/>
  <c r="O260" i="1"/>
  <c r="P260" i="1"/>
  <c r="Q260" i="1"/>
  <c r="R260" i="1"/>
  <c r="S260" i="1"/>
  <c r="T260" i="1"/>
  <c r="U260" i="1"/>
  <c r="V260" i="1"/>
  <c r="W260" i="1"/>
  <c r="X260" i="1"/>
  <c r="Y260" i="1"/>
  <c r="Z260" i="1"/>
  <c r="AA260" i="1"/>
  <c r="AB260" i="1"/>
  <c r="J261" i="1"/>
  <c r="K261" i="1"/>
  <c r="L261" i="1"/>
  <c r="M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J262" i="1"/>
  <c r="K262" i="1"/>
  <c r="L262" i="1"/>
  <c r="M262" i="1"/>
  <c r="N262" i="1"/>
  <c r="O262" i="1"/>
  <c r="P262" i="1"/>
  <c r="Q262" i="1"/>
  <c r="R262" i="1"/>
  <c r="S262" i="1"/>
  <c r="T262" i="1"/>
  <c r="U262" i="1"/>
  <c r="V262" i="1"/>
  <c r="W262" i="1"/>
  <c r="X262" i="1"/>
  <c r="Y262" i="1"/>
  <c r="Z262" i="1"/>
  <c r="AA262" i="1"/>
  <c r="AB262" i="1"/>
  <c r="J263" i="1"/>
  <c r="K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J264" i="1"/>
  <c r="K264" i="1"/>
  <c r="L264" i="1"/>
  <c r="M264" i="1"/>
  <c r="N264" i="1"/>
  <c r="O264" i="1"/>
  <c r="P264" i="1"/>
  <c r="Q264" i="1"/>
  <c r="R264" i="1"/>
  <c r="S264" i="1"/>
  <c r="T264" i="1"/>
  <c r="U264" i="1"/>
  <c r="V264" i="1"/>
  <c r="W264" i="1"/>
  <c r="X264" i="1"/>
  <c r="Y264" i="1"/>
  <c r="Z264" i="1"/>
  <c r="AA264" i="1"/>
  <c r="AB264" i="1"/>
  <c r="J265" i="1"/>
  <c r="K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J266" i="1"/>
  <c r="K266" i="1"/>
  <c r="L266" i="1"/>
  <c r="M266" i="1"/>
  <c r="N266" i="1"/>
  <c r="O266" i="1"/>
  <c r="P266" i="1"/>
  <c r="Q266" i="1"/>
  <c r="R266" i="1"/>
  <c r="S266" i="1"/>
  <c r="T266" i="1"/>
  <c r="U266" i="1"/>
  <c r="V266" i="1"/>
  <c r="W266" i="1"/>
  <c r="X266" i="1"/>
  <c r="Y266" i="1"/>
  <c r="Z266" i="1"/>
  <c r="AA266" i="1"/>
  <c r="AB266" i="1"/>
  <c r="J267" i="1"/>
  <c r="K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J268" i="1"/>
  <c r="K268" i="1"/>
  <c r="L268" i="1"/>
  <c r="M268" i="1"/>
  <c r="N268" i="1"/>
  <c r="O268" i="1"/>
  <c r="P268" i="1"/>
  <c r="Q268" i="1"/>
  <c r="R268" i="1"/>
  <c r="S268" i="1"/>
  <c r="T268" i="1"/>
  <c r="U268" i="1"/>
  <c r="V268" i="1"/>
  <c r="W268" i="1"/>
  <c r="X268" i="1"/>
  <c r="Y268" i="1"/>
  <c r="Z268" i="1"/>
  <c r="AA268" i="1"/>
  <c r="AB268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J272" i="1"/>
  <c r="K272" i="1"/>
  <c r="L272" i="1"/>
  <c r="M272" i="1"/>
  <c r="N272" i="1"/>
  <c r="O272" i="1"/>
  <c r="P272" i="1"/>
  <c r="Q272" i="1"/>
  <c r="R272" i="1"/>
  <c r="S272" i="1"/>
  <c r="T272" i="1"/>
  <c r="U272" i="1"/>
  <c r="V272" i="1"/>
  <c r="W272" i="1"/>
  <c r="X272" i="1"/>
  <c r="Y272" i="1"/>
  <c r="Z272" i="1"/>
  <c r="AA272" i="1"/>
  <c r="AB272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J274" i="1"/>
  <c r="K274" i="1"/>
  <c r="L274" i="1"/>
  <c r="M274" i="1"/>
  <c r="N274" i="1"/>
  <c r="O274" i="1"/>
  <c r="P274" i="1"/>
  <c r="Q274" i="1"/>
  <c r="R274" i="1"/>
  <c r="S274" i="1"/>
  <c r="T274" i="1"/>
  <c r="U274" i="1"/>
  <c r="V274" i="1"/>
  <c r="W274" i="1"/>
  <c r="X274" i="1"/>
  <c r="Y274" i="1"/>
  <c r="Z274" i="1"/>
  <c r="AA274" i="1"/>
  <c r="AB274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J276" i="1"/>
  <c r="K276" i="1"/>
  <c r="L276" i="1"/>
  <c r="M276" i="1"/>
  <c r="N276" i="1"/>
  <c r="O276" i="1"/>
  <c r="P276" i="1"/>
  <c r="Q276" i="1"/>
  <c r="R276" i="1"/>
  <c r="S276" i="1"/>
  <c r="T276" i="1"/>
  <c r="U276" i="1"/>
  <c r="V276" i="1"/>
  <c r="W276" i="1"/>
  <c r="X276" i="1"/>
  <c r="Y276" i="1"/>
  <c r="Z276" i="1"/>
  <c r="AA276" i="1"/>
  <c r="AB276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J278" i="1"/>
  <c r="K278" i="1"/>
  <c r="L278" i="1"/>
  <c r="M278" i="1"/>
  <c r="N278" i="1"/>
  <c r="O278" i="1"/>
  <c r="P278" i="1"/>
  <c r="Q278" i="1"/>
  <c r="R278" i="1"/>
  <c r="S278" i="1"/>
  <c r="T278" i="1"/>
  <c r="U278" i="1"/>
  <c r="V278" i="1"/>
  <c r="W278" i="1"/>
  <c r="X278" i="1"/>
  <c r="Y278" i="1"/>
  <c r="Z278" i="1"/>
  <c r="AA278" i="1"/>
  <c r="AB278" i="1"/>
  <c r="J279" i="1"/>
  <c r="K279" i="1"/>
  <c r="L279" i="1"/>
  <c r="M279" i="1"/>
  <c r="N279" i="1"/>
  <c r="O279" i="1"/>
  <c r="P279" i="1"/>
  <c r="Q279" i="1"/>
  <c r="R279" i="1"/>
  <c r="S279" i="1"/>
  <c r="T279" i="1"/>
  <c r="U279" i="1"/>
  <c r="V279" i="1"/>
  <c r="W279" i="1"/>
  <c r="X279" i="1"/>
  <c r="Y279" i="1"/>
  <c r="Z279" i="1"/>
  <c r="AA279" i="1"/>
  <c r="AB279" i="1"/>
  <c r="J280" i="1"/>
  <c r="K280" i="1"/>
  <c r="L280" i="1"/>
  <c r="M280" i="1"/>
  <c r="N280" i="1"/>
  <c r="O280" i="1"/>
  <c r="P280" i="1"/>
  <c r="Q280" i="1"/>
  <c r="R280" i="1"/>
  <c r="S280" i="1"/>
  <c r="T280" i="1"/>
  <c r="U280" i="1"/>
  <c r="V280" i="1"/>
  <c r="W280" i="1"/>
  <c r="X280" i="1"/>
  <c r="Y280" i="1"/>
  <c r="Z280" i="1"/>
  <c r="AA280" i="1"/>
  <c r="AB280" i="1"/>
  <c r="J281" i="1"/>
  <c r="K281" i="1"/>
  <c r="L281" i="1"/>
  <c r="M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J282" i="1"/>
  <c r="K282" i="1"/>
  <c r="L282" i="1"/>
  <c r="M282" i="1"/>
  <c r="N282" i="1"/>
  <c r="O282" i="1"/>
  <c r="P282" i="1"/>
  <c r="Q282" i="1"/>
  <c r="R282" i="1"/>
  <c r="S282" i="1"/>
  <c r="T282" i="1"/>
  <c r="U282" i="1"/>
  <c r="V282" i="1"/>
  <c r="W282" i="1"/>
  <c r="X282" i="1"/>
  <c r="Y282" i="1"/>
  <c r="Z282" i="1"/>
  <c r="AA282" i="1"/>
  <c r="AB282" i="1"/>
  <c r="J283" i="1"/>
  <c r="K283" i="1"/>
  <c r="L283" i="1"/>
  <c r="M283" i="1"/>
  <c r="N283" i="1"/>
  <c r="O283" i="1"/>
  <c r="P283" i="1"/>
  <c r="Q283" i="1"/>
  <c r="R283" i="1"/>
  <c r="S283" i="1"/>
  <c r="T283" i="1"/>
  <c r="U283" i="1"/>
  <c r="V283" i="1"/>
  <c r="W283" i="1"/>
  <c r="X283" i="1"/>
  <c r="Y283" i="1"/>
  <c r="Z283" i="1"/>
  <c r="AA283" i="1"/>
  <c r="AB283" i="1"/>
  <c r="J284" i="1"/>
  <c r="K284" i="1"/>
  <c r="L284" i="1"/>
  <c r="M284" i="1"/>
  <c r="N284" i="1"/>
  <c r="O284" i="1"/>
  <c r="P284" i="1"/>
  <c r="Q284" i="1"/>
  <c r="R284" i="1"/>
  <c r="S284" i="1"/>
  <c r="T284" i="1"/>
  <c r="U284" i="1"/>
  <c r="V284" i="1"/>
  <c r="W284" i="1"/>
  <c r="X284" i="1"/>
  <c r="Y284" i="1"/>
  <c r="Z284" i="1"/>
  <c r="AA284" i="1"/>
  <c r="AB284" i="1"/>
  <c r="J285" i="1"/>
  <c r="K285" i="1"/>
  <c r="L285" i="1"/>
  <c r="M285" i="1"/>
  <c r="N285" i="1"/>
  <c r="O285" i="1"/>
  <c r="P285" i="1"/>
  <c r="Q285" i="1"/>
  <c r="R285" i="1"/>
  <c r="S285" i="1"/>
  <c r="T285" i="1"/>
  <c r="U285" i="1"/>
  <c r="V285" i="1"/>
  <c r="W285" i="1"/>
  <c r="X285" i="1"/>
  <c r="Y285" i="1"/>
  <c r="Z285" i="1"/>
  <c r="AA285" i="1"/>
  <c r="AB285" i="1"/>
  <c r="J286" i="1"/>
  <c r="K286" i="1"/>
  <c r="L286" i="1"/>
  <c r="M286" i="1"/>
  <c r="N286" i="1"/>
  <c r="O286" i="1"/>
  <c r="P286" i="1"/>
  <c r="Q286" i="1"/>
  <c r="R286" i="1"/>
  <c r="S286" i="1"/>
  <c r="T286" i="1"/>
  <c r="U286" i="1"/>
  <c r="V286" i="1"/>
  <c r="W286" i="1"/>
  <c r="X286" i="1"/>
  <c r="Y286" i="1"/>
  <c r="Z286" i="1"/>
  <c r="AA286" i="1"/>
  <c r="AB286" i="1"/>
  <c r="J287" i="1"/>
  <c r="K287" i="1"/>
  <c r="L287" i="1"/>
  <c r="M287" i="1"/>
  <c r="N287" i="1"/>
  <c r="O287" i="1"/>
  <c r="P287" i="1"/>
  <c r="Q287" i="1"/>
  <c r="R287" i="1"/>
  <c r="S287" i="1"/>
  <c r="T287" i="1"/>
  <c r="U287" i="1"/>
  <c r="V287" i="1"/>
  <c r="W287" i="1"/>
  <c r="X287" i="1"/>
  <c r="Y287" i="1"/>
  <c r="Z287" i="1"/>
  <c r="AA287" i="1"/>
  <c r="AB287" i="1"/>
  <c r="J288" i="1"/>
  <c r="K288" i="1"/>
  <c r="L288" i="1"/>
  <c r="M288" i="1"/>
  <c r="N288" i="1"/>
  <c r="O288" i="1"/>
  <c r="P288" i="1"/>
  <c r="Q288" i="1"/>
  <c r="R288" i="1"/>
  <c r="S288" i="1"/>
  <c r="T288" i="1"/>
  <c r="U288" i="1"/>
  <c r="V288" i="1"/>
  <c r="W288" i="1"/>
  <c r="X288" i="1"/>
  <c r="Y288" i="1"/>
  <c r="Z288" i="1"/>
  <c r="AA288" i="1"/>
  <c r="AB288" i="1"/>
  <c r="J289" i="1"/>
  <c r="K289" i="1"/>
  <c r="L289" i="1"/>
  <c r="M289" i="1"/>
  <c r="N289" i="1"/>
  <c r="O289" i="1"/>
  <c r="P289" i="1"/>
  <c r="Q289" i="1"/>
  <c r="R289" i="1"/>
  <c r="S289" i="1"/>
  <c r="T289" i="1"/>
  <c r="U289" i="1"/>
  <c r="V289" i="1"/>
  <c r="W289" i="1"/>
  <c r="X289" i="1"/>
  <c r="Y289" i="1"/>
  <c r="Z289" i="1"/>
  <c r="AA289" i="1"/>
  <c r="AB289" i="1"/>
  <c r="J290" i="1"/>
  <c r="K290" i="1"/>
  <c r="L290" i="1"/>
  <c r="M290" i="1"/>
  <c r="N290" i="1"/>
  <c r="O290" i="1"/>
  <c r="P290" i="1"/>
  <c r="Q290" i="1"/>
  <c r="R290" i="1"/>
  <c r="S290" i="1"/>
  <c r="T290" i="1"/>
  <c r="U290" i="1"/>
  <c r="V290" i="1"/>
  <c r="W290" i="1"/>
  <c r="X290" i="1"/>
  <c r="Y290" i="1"/>
  <c r="Z290" i="1"/>
  <c r="AA290" i="1"/>
  <c r="AB290" i="1"/>
  <c r="J291" i="1"/>
  <c r="K291" i="1"/>
  <c r="L291" i="1"/>
  <c r="M291" i="1"/>
  <c r="N291" i="1"/>
  <c r="O291" i="1"/>
  <c r="P291" i="1"/>
  <c r="Q291" i="1"/>
  <c r="R291" i="1"/>
  <c r="S291" i="1"/>
  <c r="T291" i="1"/>
  <c r="U291" i="1"/>
  <c r="V291" i="1"/>
  <c r="W291" i="1"/>
  <c r="X291" i="1"/>
  <c r="Y291" i="1"/>
  <c r="Z291" i="1"/>
  <c r="AA291" i="1"/>
  <c r="AB291" i="1"/>
  <c r="J292" i="1"/>
  <c r="K292" i="1"/>
  <c r="L292" i="1"/>
  <c r="M292" i="1"/>
  <c r="N292" i="1"/>
  <c r="O292" i="1"/>
  <c r="P292" i="1"/>
  <c r="Q292" i="1"/>
  <c r="R292" i="1"/>
  <c r="S292" i="1"/>
  <c r="T292" i="1"/>
  <c r="U292" i="1"/>
  <c r="V292" i="1"/>
  <c r="W292" i="1"/>
  <c r="X292" i="1"/>
  <c r="Y292" i="1"/>
  <c r="Z292" i="1"/>
  <c r="AA292" i="1"/>
  <c r="AB292" i="1"/>
  <c r="J293" i="1"/>
  <c r="K293" i="1"/>
  <c r="L293" i="1"/>
  <c r="M293" i="1"/>
  <c r="N293" i="1"/>
  <c r="O293" i="1"/>
  <c r="P293" i="1"/>
  <c r="Q293" i="1"/>
  <c r="R293" i="1"/>
  <c r="S293" i="1"/>
  <c r="T293" i="1"/>
  <c r="U293" i="1"/>
  <c r="V293" i="1"/>
  <c r="W293" i="1"/>
  <c r="X293" i="1"/>
  <c r="Y293" i="1"/>
  <c r="Z293" i="1"/>
  <c r="AA293" i="1"/>
  <c r="AB293" i="1"/>
  <c r="J294" i="1"/>
  <c r="K294" i="1"/>
  <c r="L294" i="1"/>
  <c r="M294" i="1"/>
  <c r="N294" i="1"/>
  <c r="O294" i="1"/>
  <c r="P294" i="1"/>
  <c r="Q294" i="1"/>
  <c r="R294" i="1"/>
  <c r="S294" i="1"/>
  <c r="T294" i="1"/>
  <c r="U294" i="1"/>
  <c r="V294" i="1"/>
  <c r="W294" i="1"/>
  <c r="X294" i="1"/>
  <c r="Y294" i="1"/>
  <c r="Z294" i="1"/>
  <c r="AA294" i="1"/>
  <c r="AB294" i="1"/>
  <c r="J295" i="1"/>
  <c r="K295" i="1"/>
  <c r="L295" i="1"/>
  <c r="M295" i="1"/>
  <c r="N295" i="1"/>
  <c r="O295" i="1"/>
  <c r="P295" i="1"/>
  <c r="Q295" i="1"/>
  <c r="R295" i="1"/>
  <c r="S295" i="1"/>
  <c r="T295" i="1"/>
  <c r="U295" i="1"/>
  <c r="V295" i="1"/>
  <c r="W295" i="1"/>
  <c r="X295" i="1"/>
  <c r="Y295" i="1"/>
  <c r="Z295" i="1"/>
  <c r="AA295" i="1"/>
  <c r="AB295" i="1"/>
  <c r="J296" i="1"/>
  <c r="K296" i="1"/>
  <c r="L296" i="1"/>
  <c r="M296" i="1"/>
  <c r="N296" i="1"/>
  <c r="O296" i="1"/>
  <c r="P296" i="1"/>
  <c r="Q296" i="1"/>
  <c r="R296" i="1"/>
  <c r="S296" i="1"/>
  <c r="T296" i="1"/>
  <c r="U296" i="1"/>
  <c r="V296" i="1"/>
  <c r="W296" i="1"/>
  <c r="X296" i="1"/>
  <c r="Y296" i="1"/>
  <c r="Z296" i="1"/>
  <c r="AA296" i="1"/>
  <c r="AB296" i="1"/>
  <c r="J297" i="1"/>
  <c r="K297" i="1"/>
  <c r="L297" i="1"/>
  <c r="M297" i="1"/>
  <c r="N297" i="1"/>
  <c r="O297" i="1"/>
  <c r="P297" i="1"/>
  <c r="Q297" i="1"/>
  <c r="R297" i="1"/>
  <c r="S297" i="1"/>
  <c r="T297" i="1"/>
  <c r="U297" i="1"/>
  <c r="V297" i="1"/>
  <c r="W297" i="1"/>
  <c r="X297" i="1"/>
  <c r="Y297" i="1"/>
  <c r="Z297" i="1"/>
  <c r="AA297" i="1"/>
  <c r="AB297" i="1"/>
  <c r="J298" i="1"/>
  <c r="K298" i="1"/>
  <c r="L298" i="1"/>
  <c r="M298" i="1"/>
  <c r="N298" i="1"/>
  <c r="O298" i="1"/>
  <c r="P298" i="1"/>
  <c r="Q298" i="1"/>
  <c r="R298" i="1"/>
  <c r="S298" i="1"/>
  <c r="T298" i="1"/>
  <c r="U298" i="1"/>
  <c r="V298" i="1"/>
  <c r="W298" i="1"/>
  <c r="X298" i="1"/>
  <c r="Y298" i="1"/>
  <c r="Z298" i="1"/>
  <c r="AA298" i="1"/>
  <c r="AB298" i="1"/>
  <c r="J299" i="1"/>
  <c r="K299" i="1"/>
  <c r="L299" i="1"/>
  <c r="M299" i="1"/>
  <c r="N299" i="1"/>
  <c r="O299" i="1"/>
  <c r="P299" i="1"/>
  <c r="Q299" i="1"/>
  <c r="R299" i="1"/>
  <c r="S299" i="1"/>
  <c r="T299" i="1"/>
  <c r="U299" i="1"/>
  <c r="V299" i="1"/>
  <c r="W299" i="1"/>
  <c r="X299" i="1"/>
  <c r="Y299" i="1"/>
  <c r="Z299" i="1"/>
  <c r="AA299" i="1"/>
  <c r="AB299" i="1"/>
  <c r="J300" i="1"/>
  <c r="K300" i="1"/>
  <c r="L300" i="1"/>
  <c r="M300" i="1"/>
  <c r="N300" i="1"/>
  <c r="O300" i="1"/>
  <c r="P300" i="1"/>
  <c r="Q300" i="1"/>
  <c r="R300" i="1"/>
  <c r="S300" i="1"/>
  <c r="T300" i="1"/>
  <c r="U300" i="1"/>
  <c r="V300" i="1"/>
  <c r="W300" i="1"/>
  <c r="X300" i="1"/>
  <c r="Y300" i="1"/>
  <c r="Z300" i="1"/>
  <c r="AA300" i="1"/>
  <c r="AB300" i="1"/>
  <c r="J301" i="1"/>
  <c r="K301" i="1"/>
  <c r="L301" i="1"/>
  <c r="M301" i="1"/>
  <c r="N301" i="1"/>
  <c r="O301" i="1"/>
  <c r="P301" i="1"/>
  <c r="Q301" i="1"/>
  <c r="R301" i="1"/>
  <c r="S301" i="1"/>
  <c r="T301" i="1"/>
  <c r="U301" i="1"/>
  <c r="V301" i="1"/>
  <c r="W301" i="1"/>
  <c r="X301" i="1"/>
  <c r="Y301" i="1"/>
  <c r="Z301" i="1"/>
  <c r="AA301" i="1"/>
  <c r="AB301" i="1"/>
  <c r="J302" i="1"/>
  <c r="K302" i="1"/>
  <c r="L302" i="1"/>
  <c r="M302" i="1"/>
  <c r="N302" i="1"/>
  <c r="O302" i="1"/>
  <c r="P302" i="1"/>
  <c r="Q302" i="1"/>
  <c r="R302" i="1"/>
  <c r="S302" i="1"/>
  <c r="T302" i="1"/>
  <c r="U302" i="1"/>
  <c r="V302" i="1"/>
  <c r="W302" i="1"/>
  <c r="X302" i="1"/>
  <c r="Y302" i="1"/>
  <c r="Z302" i="1"/>
  <c r="AA302" i="1"/>
  <c r="AB302" i="1"/>
  <c r="J303" i="1"/>
  <c r="K303" i="1"/>
  <c r="L303" i="1"/>
  <c r="M303" i="1"/>
  <c r="N303" i="1"/>
  <c r="O303" i="1"/>
  <c r="P303" i="1"/>
  <c r="Q303" i="1"/>
  <c r="R303" i="1"/>
  <c r="S303" i="1"/>
  <c r="T303" i="1"/>
  <c r="U303" i="1"/>
  <c r="V303" i="1"/>
  <c r="W303" i="1"/>
  <c r="X303" i="1"/>
  <c r="Y303" i="1"/>
  <c r="Z303" i="1"/>
  <c r="AA303" i="1"/>
  <c r="AB303" i="1"/>
  <c r="J304" i="1"/>
  <c r="K304" i="1"/>
  <c r="L304" i="1"/>
  <c r="M304" i="1"/>
  <c r="N304" i="1"/>
  <c r="O304" i="1"/>
  <c r="P304" i="1"/>
  <c r="Q304" i="1"/>
  <c r="R304" i="1"/>
  <c r="S304" i="1"/>
  <c r="T304" i="1"/>
  <c r="U304" i="1"/>
  <c r="V304" i="1"/>
  <c r="W304" i="1"/>
  <c r="X304" i="1"/>
  <c r="Y304" i="1"/>
  <c r="Z304" i="1"/>
  <c r="AA304" i="1"/>
  <c r="AB304" i="1"/>
  <c r="J305" i="1"/>
  <c r="K305" i="1"/>
  <c r="L305" i="1"/>
  <c r="M305" i="1"/>
  <c r="N305" i="1"/>
  <c r="O305" i="1"/>
  <c r="P305" i="1"/>
  <c r="Q305" i="1"/>
  <c r="R305" i="1"/>
  <c r="S305" i="1"/>
  <c r="T305" i="1"/>
  <c r="U305" i="1"/>
  <c r="V305" i="1"/>
  <c r="W305" i="1"/>
  <c r="X305" i="1"/>
  <c r="Y305" i="1"/>
  <c r="Z305" i="1"/>
  <c r="AA305" i="1"/>
  <c r="AB305" i="1"/>
  <c r="J306" i="1"/>
  <c r="K306" i="1"/>
  <c r="L306" i="1"/>
  <c r="M306" i="1"/>
  <c r="N306" i="1"/>
  <c r="O306" i="1"/>
  <c r="P306" i="1"/>
  <c r="Q306" i="1"/>
  <c r="R306" i="1"/>
  <c r="S306" i="1"/>
  <c r="T306" i="1"/>
  <c r="U306" i="1"/>
  <c r="V306" i="1"/>
  <c r="W306" i="1"/>
  <c r="X306" i="1"/>
  <c r="Y306" i="1"/>
  <c r="Z306" i="1"/>
  <c r="AA306" i="1"/>
  <c r="AB306" i="1"/>
  <c r="J307" i="1"/>
  <c r="K307" i="1"/>
  <c r="L307" i="1"/>
  <c r="M307" i="1"/>
  <c r="N307" i="1"/>
  <c r="O307" i="1"/>
  <c r="P307" i="1"/>
  <c r="Q307" i="1"/>
  <c r="R307" i="1"/>
  <c r="S307" i="1"/>
  <c r="T307" i="1"/>
  <c r="U307" i="1"/>
  <c r="V307" i="1"/>
  <c r="W307" i="1"/>
  <c r="X307" i="1"/>
  <c r="Y307" i="1"/>
  <c r="Z307" i="1"/>
  <c r="AA307" i="1"/>
  <c r="AB307" i="1"/>
  <c r="J308" i="1"/>
  <c r="K308" i="1"/>
  <c r="L308" i="1"/>
  <c r="M308" i="1"/>
  <c r="N308" i="1"/>
  <c r="O308" i="1"/>
  <c r="P308" i="1"/>
  <c r="Q308" i="1"/>
  <c r="R308" i="1"/>
  <c r="S308" i="1"/>
  <c r="T308" i="1"/>
  <c r="U308" i="1"/>
  <c r="V308" i="1"/>
  <c r="W308" i="1"/>
  <c r="X308" i="1"/>
  <c r="Y308" i="1"/>
  <c r="Z308" i="1"/>
  <c r="AA308" i="1"/>
  <c r="AB308" i="1"/>
  <c r="J309" i="1"/>
  <c r="K309" i="1"/>
  <c r="L309" i="1"/>
  <c r="M309" i="1"/>
  <c r="N309" i="1"/>
  <c r="O309" i="1"/>
  <c r="P309" i="1"/>
  <c r="Q309" i="1"/>
  <c r="R309" i="1"/>
  <c r="S309" i="1"/>
  <c r="T309" i="1"/>
  <c r="U309" i="1"/>
  <c r="V309" i="1"/>
  <c r="W309" i="1"/>
  <c r="X309" i="1"/>
  <c r="Y309" i="1"/>
  <c r="Z309" i="1"/>
  <c r="AA309" i="1"/>
  <c r="AB309" i="1"/>
  <c r="J310" i="1"/>
  <c r="K310" i="1"/>
  <c r="L310" i="1"/>
  <c r="M310" i="1"/>
  <c r="N310" i="1"/>
  <c r="O310" i="1"/>
  <c r="P310" i="1"/>
  <c r="Q310" i="1"/>
  <c r="R310" i="1"/>
  <c r="S310" i="1"/>
  <c r="T310" i="1"/>
  <c r="U310" i="1"/>
  <c r="V310" i="1"/>
  <c r="W310" i="1"/>
  <c r="X310" i="1"/>
  <c r="Y310" i="1"/>
  <c r="Z310" i="1"/>
  <c r="AA310" i="1"/>
  <c r="AB310" i="1"/>
  <c r="J311" i="1"/>
  <c r="K311" i="1"/>
  <c r="L311" i="1"/>
  <c r="M311" i="1"/>
  <c r="N311" i="1"/>
  <c r="O311" i="1"/>
  <c r="P311" i="1"/>
  <c r="Q311" i="1"/>
  <c r="R311" i="1"/>
  <c r="S311" i="1"/>
  <c r="T311" i="1"/>
  <c r="U311" i="1"/>
  <c r="V311" i="1"/>
  <c r="W311" i="1"/>
  <c r="X311" i="1"/>
  <c r="Y311" i="1"/>
  <c r="Z311" i="1"/>
  <c r="AA311" i="1"/>
  <c r="AB311" i="1"/>
  <c r="J312" i="1"/>
  <c r="K312" i="1"/>
  <c r="L312" i="1"/>
  <c r="M312" i="1"/>
  <c r="N312" i="1"/>
  <c r="O312" i="1"/>
  <c r="P312" i="1"/>
  <c r="Q312" i="1"/>
  <c r="R312" i="1"/>
  <c r="S312" i="1"/>
  <c r="T312" i="1"/>
  <c r="U312" i="1"/>
  <c r="V312" i="1"/>
  <c r="W312" i="1"/>
  <c r="X312" i="1"/>
  <c r="Y312" i="1"/>
  <c r="Z312" i="1"/>
  <c r="AA312" i="1"/>
  <c r="AB312" i="1"/>
  <c r="J313" i="1"/>
  <c r="K313" i="1"/>
  <c r="L313" i="1"/>
  <c r="M313" i="1"/>
  <c r="N313" i="1"/>
  <c r="O313" i="1"/>
  <c r="P313" i="1"/>
  <c r="Q313" i="1"/>
  <c r="R313" i="1"/>
  <c r="S313" i="1"/>
  <c r="T313" i="1"/>
  <c r="U313" i="1"/>
  <c r="V313" i="1"/>
  <c r="W313" i="1"/>
  <c r="X313" i="1"/>
  <c r="Y313" i="1"/>
  <c r="Z313" i="1"/>
  <c r="AA313" i="1"/>
  <c r="AB313" i="1"/>
  <c r="J314" i="1"/>
  <c r="K314" i="1"/>
  <c r="L314" i="1"/>
  <c r="M314" i="1"/>
  <c r="N314" i="1"/>
  <c r="O314" i="1"/>
  <c r="P314" i="1"/>
  <c r="Q314" i="1"/>
  <c r="R314" i="1"/>
  <c r="S314" i="1"/>
  <c r="T314" i="1"/>
  <c r="U314" i="1"/>
  <c r="V314" i="1"/>
  <c r="W314" i="1"/>
  <c r="X314" i="1"/>
  <c r="Y314" i="1"/>
  <c r="Z314" i="1"/>
  <c r="AA314" i="1"/>
  <c r="AB314" i="1"/>
  <c r="J315" i="1"/>
  <c r="K315" i="1"/>
  <c r="L315" i="1"/>
  <c r="M315" i="1"/>
  <c r="N315" i="1"/>
  <c r="O315" i="1"/>
  <c r="P315" i="1"/>
  <c r="Q315" i="1"/>
  <c r="R315" i="1"/>
  <c r="S315" i="1"/>
  <c r="T315" i="1"/>
  <c r="U315" i="1"/>
  <c r="V315" i="1"/>
  <c r="W315" i="1"/>
  <c r="X315" i="1"/>
  <c r="Y315" i="1"/>
  <c r="Z315" i="1"/>
  <c r="AA315" i="1"/>
  <c r="AB315" i="1"/>
  <c r="J316" i="1"/>
  <c r="K316" i="1"/>
  <c r="L316" i="1"/>
  <c r="M316" i="1"/>
  <c r="N316" i="1"/>
  <c r="O316" i="1"/>
  <c r="P316" i="1"/>
  <c r="Q316" i="1"/>
  <c r="R316" i="1"/>
  <c r="S316" i="1"/>
  <c r="T316" i="1"/>
  <c r="U316" i="1"/>
  <c r="V316" i="1"/>
  <c r="W316" i="1"/>
  <c r="X316" i="1"/>
  <c r="Y316" i="1"/>
  <c r="Z316" i="1"/>
  <c r="AA316" i="1"/>
  <c r="AB316" i="1"/>
  <c r="J317" i="1"/>
  <c r="K317" i="1"/>
  <c r="L317" i="1"/>
  <c r="M317" i="1"/>
  <c r="N317" i="1"/>
  <c r="O317" i="1"/>
  <c r="P317" i="1"/>
  <c r="Q317" i="1"/>
  <c r="R317" i="1"/>
  <c r="S317" i="1"/>
  <c r="T317" i="1"/>
  <c r="U317" i="1"/>
  <c r="V317" i="1"/>
  <c r="W317" i="1"/>
  <c r="X317" i="1"/>
  <c r="Y317" i="1"/>
  <c r="Z317" i="1"/>
  <c r="AA317" i="1"/>
  <c r="AB317" i="1"/>
  <c r="J318" i="1"/>
  <c r="K318" i="1"/>
  <c r="L318" i="1"/>
  <c r="M318" i="1"/>
  <c r="N318" i="1"/>
  <c r="O318" i="1"/>
  <c r="P318" i="1"/>
  <c r="Q318" i="1"/>
  <c r="R318" i="1"/>
  <c r="S318" i="1"/>
  <c r="T318" i="1"/>
  <c r="U318" i="1"/>
  <c r="V318" i="1"/>
  <c r="W318" i="1"/>
  <c r="X318" i="1"/>
  <c r="Y318" i="1"/>
  <c r="Z318" i="1"/>
  <c r="AA318" i="1"/>
  <c r="AB318" i="1"/>
  <c r="J319" i="1"/>
  <c r="K319" i="1"/>
  <c r="L319" i="1"/>
  <c r="M319" i="1"/>
  <c r="N319" i="1"/>
  <c r="O319" i="1"/>
  <c r="P319" i="1"/>
  <c r="Q319" i="1"/>
  <c r="R319" i="1"/>
  <c r="S319" i="1"/>
  <c r="T319" i="1"/>
  <c r="U319" i="1"/>
  <c r="V319" i="1"/>
  <c r="W319" i="1"/>
  <c r="X319" i="1"/>
  <c r="Y319" i="1"/>
  <c r="Z319" i="1"/>
  <c r="AA319" i="1"/>
  <c r="AB319" i="1"/>
  <c r="J320" i="1"/>
  <c r="K320" i="1"/>
  <c r="L320" i="1"/>
  <c r="M320" i="1"/>
  <c r="N320" i="1"/>
  <c r="O320" i="1"/>
  <c r="P320" i="1"/>
  <c r="Q320" i="1"/>
  <c r="R320" i="1"/>
  <c r="S320" i="1"/>
  <c r="T320" i="1"/>
  <c r="U320" i="1"/>
  <c r="V320" i="1"/>
  <c r="W320" i="1"/>
  <c r="X320" i="1"/>
  <c r="Y320" i="1"/>
  <c r="Z320" i="1"/>
  <c r="AA320" i="1"/>
  <c r="AB320" i="1"/>
  <c r="J321" i="1"/>
  <c r="K321" i="1"/>
  <c r="L321" i="1"/>
  <c r="M321" i="1"/>
  <c r="N321" i="1"/>
  <c r="O321" i="1"/>
  <c r="P321" i="1"/>
  <c r="Q321" i="1"/>
  <c r="R321" i="1"/>
  <c r="S321" i="1"/>
  <c r="T321" i="1"/>
  <c r="U321" i="1"/>
  <c r="V321" i="1"/>
  <c r="W321" i="1"/>
  <c r="X321" i="1"/>
  <c r="Y321" i="1"/>
  <c r="Z321" i="1"/>
  <c r="AA321" i="1"/>
  <c r="AB321" i="1"/>
  <c r="J322" i="1"/>
  <c r="K322" i="1"/>
  <c r="L322" i="1"/>
  <c r="M322" i="1"/>
  <c r="N322" i="1"/>
  <c r="O322" i="1"/>
  <c r="P322" i="1"/>
  <c r="Q322" i="1"/>
  <c r="R322" i="1"/>
  <c r="S322" i="1"/>
  <c r="T322" i="1"/>
  <c r="U322" i="1"/>
  <c r="V322" i="1"/>
  <c r="W322" i="1"/>
  <c r="X322" i="1"/>
  <c r="Y322" i="1"/>
  <c r="Z322" i="1"/>
  <c r="AA322" i="1"/>
  <c r="AB322" i="1"/>
  <c r="J323" i="1"/>
  <c r="K323" i="1"/>
  <c r="L323" i="1"/>
  <c r="M323" i="1"/>
  <c r="N323" i="1"/>
  <c r="O323" i="1"/>
  <c r="P323" i="1"/>
  <c r="Q323" i="1"/>
  <c r="R323" i="1"/>
  <c r="S323" i="1"/>
  <c r="T323" i="1"/>
  <c r="U323" i="1"/>
  <c r="V323" i="1"/>
  <c r="W323" i="1"/>
  <c r="X323" i="1"/>
  <c r="Y323" i="1"/>
  <c r="Z323" i="1"/>
  <c r="AA323" i="1"/>
  <c r="AB323" i="1"/>
  <c r="J324" i="1"/>
  <c r="K324" i="1"/>
  <c r="L324" i="1"/>
  <c r="M324" i="1"/>
  <c r="N324" i="1"/>
  <c r="O324" i="1"/>
  <c r="P324" i="1"/>
  <c r="Q324" i="1"/>
  <c r="R324" i="1"/>
  <c r="S324" i="1"/>
  <c r="T324" i="1"/>
  <c r="U324" i="1"/>
  <c r="V324" i="1"/>
  <c r="W324" i="1"/>
  <c r="X324" i="1"/>
  <c r="Y324" i="1"/>
  <c r="Z324" i="1"/>
  <c r="AA324" i="1"/>
  <c r="AB324" i="1"/>
  <c r="J325" i="1"/>
  <c r="K325" i="1"/>
  <c r="L325" i="1"/>
  <c r="M325" i="1"/>
  <c r="N325" i="1"/>
  <c r="O325" i="1"/>
  <c r="P325" i="1"/>
  <c r="Q325" i="1"/>
  <c r="R325" i="1"/>
  <c r="S325" i="1"/>
  <c r="T325" i="1"/>
  <c r="U325" i="1"/>
  <c r="V325" i="1"/>
  <c r="W325" i="1"/>
  <c r="X325" i="1"/>
  <c r="Y325" i="1"/>
  <c r="Z325" i="1"/>
  <c r="AA325" i="1"/>
  <c r="AB325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V326" i="1"/>
  <c r="W326" i="1"/>
  <c r="X326" i="1"/>
  <c r="Y326" i="1"/>
  <c r="Z326" i="1"/>
  <c r="AA326" i="1"/>
  <c r="AB326" i="1"/>
  <c r="J327" i="1"/>
  <c r="K327" i="1"/>
  <c r="L327" i="1"/>
  <c r="M327" i="1"/>
  <c r="N327" i="1"/>
  <c r="O327" i="1"/>
  <c r="P327" i="1"/>
  <c r="Q327" i="1"/>
  <c r="R327" i="1"/>
  <c r="S327" i="1"/>
  <c r="T327" i="1"/>
  <c r="U327" i="1"/>
  <c r="V327" i="1"/>
  <c r="W327" i="1"/>
  <c r="X327" i="1"/>
  <c r="Y327" i="1"/>
  <c r="Z327" i="1"/>
  <c r="AA327" i="1"/>
  <c r="AB327" i="1"/>
  <c r="J328" i="1"/>
  <c r="K328" i="1"/>
  <c r="L328" i="1"/>
  <c r="M328" i="1"/>
  <c r="N328" i="1"/>
  <c r="O328" i="1"/>
  <c r="P328" i="1"/>
  <c r="Q328" i="1"/>
  <c r="R328" i="1"/>
  <c r="S328" i="1"/>
  <c r="T328" i="1"/>
  <c r="U328" i="1"/>
  <c r="V328" i="1"/>
  <c r="W328" i="1"/>
  <c r="X328" i="1"/>
  <c r="Y328" i="1"/>
  <c r="Z328" i="1"/>
  <c r="AA328" i="1"/>
  <c r="AB328" i="1"/>
  <c r="J329" i="1"/>
  <c r="K329" i="1"/>
  <c r="L329" i="1"/>
  <c r="M329" i="1"/>
  <c r="N329" i="1"/>
  <c r="O329" i="1"/>
  <c r="P329" i="1"/>
  <c r="Q329" i="1"/>
  <c r="R329" i="1"/>
  <c r="S329" i="1"/>
  <c r="T329" i="1"/>
  <c r="U329" i="1"/>
  <c r="V329" i="1"/>
  <c r="W329" i="1"/>
  <c r="X329" i="1"/>
  <c r="Y329" i="1"/>
  <c r="Z329" i="1"/>
  <c r="AA329" i="1"/>
  <c r="AB329" i="1"/>
  <c r="J330" i="1"/>
  <c r="K330" i="1"/>
  <c r="L330" i="1"/>
  <c r="M330" i="1"/>
  <c r="N330" i="1"/>
  <c r="O330" i="1"/>
  <c r="P330" i="1"/>
  <c r="Q330" i="1"/>
  <c r="R330" i="1"/>
  <c r="S330" i="1"/>
  <c r="T330" i="1"/>
  <c r="U330" i="1"/>
  <c r="V330" i="1"/>
  <c r="W330" i="1"/>
  <c r="X330" i="1"/>
  <c r="Y330" i="1"/>
  <c r="Z330" i="1"/>
  <c r="AA330" i="1"/>
  <c r="AB330" i="1"/>
  <c r="J331" i="1"/>
  <c r="K331" i="1"/>
  <c r="L331" i="1"/>
  <c r="M331" i="1"/>
  <c r="N331" i="1"/>
  <c r="O331" i="1"/>
  <c r="P331" i="1"/>
  <c r="Q331" i="1"/>
  <c r="R331" i="1"/>
  <c r="S331" i="1"/>
  <c r="T331" i="1"/>
  <c r="U331" i="1"/>
  <c r="V331" i="1"/>
  <c r="W331" i="1"/>
  <c r="X331" i="1"/>
  <c r="Y331" i="1"/>
  <c r="Z331" i="1"/>
  <c r="AA331" i="1"/>
  <c r="AB331" i="1"/>
  <c r="J332" i="1"/>
  <c r="K332" i="1"/>
  <c r="L332" i="1"/>
  <c r="M332" i="1"/>
  <c r="N332" i="1"/>
  <c r="O332" i="1"/>
  <c r="P332" i="1"/>
  <c r="Q332" i="1"/>
  <c r="R332" i="1"/>
  <c r="S332" i="1"/>
  <c r="T332" i="1"/>
  <c r="U332" i="1"/>
  <c r="V332" i="1"/>
  <c r="W332" i="1"/>
  <c r="X332" i="1"/>
  <c r="Y332" i="1"/>
  <c r="Z332" i="1"/>
  <c r="AA332" i="1"/>
  <c r="AB332" i="1"/>
  <c r="J333" i="1"/>
  <c r="K333" i="1"/>
  <c r="L333" i="1"/>
  <c r="M333" i="1"/>
  <c r="N333" i="1"/>
  <c r="O333" i="1"/>
  <c r="P333" i="1"/>
  <c r="Q333" i="1"/>
  <c r="R333" i="1"/>
  <c r="S333" i="1"/>
  <c r="T333" i="1"/>
  <c r="U333" i="1"/>
  <c r="V333" i="1"/>
  <c r="W333" i="1"/>
  <c r="X333" i="1"/>
  <c r="Y333" i="1"/>
  <c r="Z333" i="1"/>
  <c r="AA333" i="1"/>
  <c r="AB333" i="1"/>
  <c r="J334" i="1"/>
  <c r="K334" i="1"/>
  <c r="L334" i="1"/>
  <c r="M334" i="1"/>
  <c r="N334" i="1"/>
  <c r="O334" i="1"/>
  <c r="P334" i="1"/>
  <c r="Q334" i="1"/>
  <c r="R334" i="1"/>
  <c r="S334" i="1"/>
  <c r="T334" i="1"/>
  <c r="U334" i="1"/>
  <c r="V334" i="1"/>
  <c r="W334" i="1"/>
  <c r="X334" i="1"/>
  <c r="Y334" i="1"/>
  <c r="Z334" i="1"/>
  <c r="AA334" i="1"/>
  <c r="AB334" i="1"/>
  <c r="J335" i="1"/>
  <c r="K335" i="1"/>
  <c r="L335" i="1"/>
  <c r="M335" i="1"/>
  <c r="N335" i="1"/>
  <c r="O335" i="1"/>
  <c r="P335" i="1"/>
  <c r="Q335" i="1"/>
  <c r="R335" i="1"/>
  <c r="S335" i="1"/>
  <c r="T335" i="1"/>
  <c r="U335" i="1"/>
  <c r="V335" i="1"/>
  <c r="W335" i="1"/>
  <c r="X335" i="1"/>
  <c r="Y335" i="1"/>
  <c r="Z335" i="1"/>
  <c r="AA335" i="1"/>
  <c r="AB335" i="1"/>
  <c r="J336" i="1"/>
  <c r="K336" i="1"/>
  <c r="L336" i="1"/>
  <c r="M336" i="1"/>
  <c r="N336" i="1"/>
  <c r="O336" i="1"/>
  <c r="P336" i="1"/>
  <c r="Q336" i="1"/>
  <c r="R336" i="1"/>
  <c r="S336" i="1"/>
  <c r="T336" i="1"/>
  <c r="U336" i="1"/>
  <c r="V336" i="1"/>
  <c r="W336" i="1"/>
  <c r="X336" i="1"/>
  <c r="Y336" i="1"/>
  <c r="Z336" i="1"/>
  <c r="AA336" i="1"/>
  <c r="AB336" i="1"/>
  <c r="J337" i="1"/>
  <c r="K337" i="1"/>
  <c r="L337" i="1"/>
  <c r="M337" i="1"/>
  <c r="N337" i="1"/>
  <c r="O337" i="1"/>
  <c r="P337" i="1"/>
  <c r="Q337" i="1"/>
  <c r="R337" i="1"/>
  <c r="S337" i="1"/>
  <c r="T337" i="1"/>
  <c r="U337" i="1"/>
  <c r="V337" i="1"/>
  <c r="W337" i="1"/>
  <c r="X337" i="1"/>
  <c r="Y337" i="1"/>
  <c r="Z337" i="1"/>
  <c r="AA337" i="1"/>
  <c r="AB337" i="1"/>
  <c r="J338" i="1"/>
  <c r="K338" i="1"/>
  <c r="L338" i="1"/>
  <c r="M338" i="1"/>
  <c r="N338" i="1"/>
  <c r="O338" i="1"/>
  <c r="P338" i="1"/>
  <c r="Q338" i="1"/>
  <c r="R338" i="1"/>
  <c r="S338" i="1"/>
  <c r="T338" i="1"/>
  <c r="U338" i="1"/>
  <c r="V338" i="1"/>
  <c r="W338" i="1"/>
  <c r="X338" i="1"/>
  <c r="Y338" i="1"/>
  <c r="Z338" i="1"/>
  <c r="AA338" i="1"/>
  <c r="AB338" i="1"/>
  <c r="J339" i="1"/>
  <c r="K339" i="1"/>
  <c r="L339" i="1"/>
  <c r="M339" i="1"/>
  <c r="N339" i="1"/>
  <c r="O339" i="1"/>
  <c r="P339" i="1"/>
  <c r="Q339" i="1"/>
  <c r="R339" i="1"/>
  <c r="S339" i="1"/>
  <c r="T339" i="1"/>
  <c r="U339" i="1"/>
  <c r="V339" i="1"/>
  <c r="W339" i="1"/>
  <c r="X339" i="1"/>
  <c r="Y339" i="1"/>
  <c r="Z339" i="1"/>
  <c r="AA339" i="1"/>
  <c r="AB339" i="1"/>
  <c r="J340" i="1"/>
  <c r="K340" i="1"/>
  <c r="L340" i="1"/>
  <c r="M340" i="1"/>
  <c r="N340" i="1"/>
  <c r="O340" i="1"/>
  <c r="P340" i="1"/>
  <c r="Q340" i="1"/>
  <c r="R340" i="1"/>
  <c r="S340" i="1"/>
  <c r="T340" i="1"/>
  <c r="U340" i="1"/>
  <c r="V340" i="1"/>
  <c r="W340" i="1"/>
  <c r="X340" i="1"/>
  <c r="Y340" i="1"/>
  <c r="Z340" i="1"/>
  <c r="AA340" i="1"/>
  <c r="AB340" i="1"/>
  <c r="J341" i="1"/>
  <c r="K341" i="1"/>
  <c r="L341" i="1"/>
  <c r="M341" i="1"/>
  <c r="N341" i="1"/>
  <c r="O341" i="1"/>
  <c r="P341" i="1"/>
  <c r="Q341" i="1"/>
  <c r="R341" i="1"/>
  <c r="S341" i="1"/>
  <c r="T341" i="1"/>
  <c r="U341" i="1"/>
  <c r="V341" i="1"/>
  <c r="W341" i="1"/>
  <c r="X341" i="1"/>
  <c r="Y341" i="1"/>
  <c r="Z341" i="1"/>
  <c r="AA341" i="1"/>
  <c r="AB341" i="1"/>
  <c r="J342" i="1"/>
  <c r="K342" i="1"/>
  <c r="L342" i="1"/>
  <c r="M342" i="1"/>
  <c r="N342" i="1"/>
  <c r="O342" i="1"/>
  <c r="P342" i="1"/>
  <c r="Q342" i="1"/>
  <c r="R342" i="1"/>
  <c r="S342" i="1"/>
  <c r="T342" i="1"/>
  <c r="U342" i="1"/>
  <c r="V342" i="1"/>
  <c r="W342" i="1"/>
  <c r="X342" i="1"/>
  <c r="Y342" i="1"/>
  <c r="Z342" i="1"/>
  <c r="AA342" i="1"/>
  <c r="AB342" i="1"/>
  <c r="J343" i="1"/>
  <c r="K343" i="1"/>
  <c r="L343" i="1"/>
  <c r="M343" i="1"/>
  <c r="N343" i="1"/>
  <c r="O343" i="1"/>
  <c r="P343" i="1"/>
  <c r="Q343" i="1"/>
  <c r="R343" i="1"/>
  <c r="S343" i="1"/>
  <c r="T343" i="1"/>
  <c r="U343" i="1"/>
  <c r="V343" i="1"/>
  <c r="W343" i="1"/>
  <c r="X343" i="1"/>
  <c r="Y343" i="1"/>
  <c r="Z343" i="1"/>
  <c r="AA343" i="1"/>
  <c r="AB343" i="1"/>
  <c r="J344" i="1"/>
  <c r="K344" i="1"/>
  <c r="L344" i="1"/>
  <c r="M344" i="1"/>
  <c r="N344" i="1"/>
  <c r="O344" i="1"/>
  <c r="P344" i="1"/>
  <c r="Q344" i="1"/>
  <c r="R344" i="1"/>
  <c r="S344" i="1"/>
  <c r="T344" i="1"/>
  <c r="U344" i="1"/>
  <c r="V344" i="1"/>
  <c r="W344" i="1"/>
  <c r="X344" i="1"/>
  <c r="Y344" i="1"/>
  <c r="Z344" i="1"/>
  <c r="AA344" i="1"/>
  <c r="AB344" i="1"/>
  <c r="J345" i="1"/>
  <c r="K345" i="1"/>
  <c r="L345" i="1"/>
  <c r="M345" i="1"/>
  <c r="N345" i="1"/>
  <c r="O345" i="1"/>
  <c r="P345" i="1"/>
  <c r="Q345" i="1"/>
  <c r="R345" i="1"/>
  <c r="S345" i="1"/>
  <c r="T345" i="1"/>
  <c r="U345" i="1"/>
  <c r="V345" i="1"/>
  <c r="W345" i="1"/>
  <c r="X345" i="1"/>
  <c r="Y345" i="1"/>
  <c r="Z345" i="1"/>
  <c r="AA345" i="1"/>
  <c r="AB345" i="1"/>
  <c r="J346" i="1"/>
  <c r="K346" i="1"/>
  <c r="L346" i="1"/>
  <c r="M346" i="1"/>
  <c r="N346" i="1"/>
  <c r="O346" i="1"/>
  <c r="P346" i="1"/>
  <c r="Q346" i="1"/>
  <c r="R346" i="1"/>
  <c r="S346" i="1"/>
  <c r="T346" i="1"/>
  <c r="U346" i="1"/>
  <c r="V346" i="1"/>
  <c r="W346" i="1"/>
  <c r="X346" i="1"/>
  <c r="Y346" i="1"/>
  <c r="Z346" i="1"/>
  <c r="AA346" i="1"/>
  <c r="AB346" i="1"/>
  <c r="J347" i="1"/>
  <c r="K347" i="1"/>
  <c r="L347" i="1"/>
  <c r="M347" i="1"/>
  <c r="N347" i="1"/>
  <c r="O347" i="1"/>
  <c r="P347" i="1"/>
  <c r="Q347" i="1"/>
  <c r="R347" i="1"/>
  <c r="S347" i="1"/>
  <c r="T347" i="1"/>
  <c r="U347" i="1"/>
  <c r="V347" i="1"/>
  <c r="W347" i="1"/>
  <c r="X347" i="1"/>
  <c r="Y347" i="1"/>
  <c r="Z347" i="1"/>
  <c r="AA347" i="1"/>
  <c r="AB347" i="1"/>
  <c r="J348" i="1"/>
  <c r="K348" i="1"/>
  <c r="L348" i="1"/>
  <c r="M348" i="1"/>
  <c r="N348" i="1"/>
  <c r="O348" i="1"/>
  <c r="P348" i="1"/>
  <c r="Q348" i="1"/>
  <c r="R348" i="1"/>
  <c r="S348" i="1"/>
  <c r="T348" i="1"/>
  <c r="U348" i="1"/>
  <c r="V348" i="1"/>
  <c r="W348" i="1"/>
  <c r="X348" i="1"/>
  <c r="Y348" i="1"/>
  <c r="Z348" i="1"/>
  <c r="AA348" i="1"/>
  <c r="AB348" i="1"/>
  <c r="J349" i="1"/>
  <c r="K349" i="1"/>
  <c r="L349" i="1"/>
  <c r="M349" i="1"/>
  <c r="N349" i="1"/>
  <c r="O349" i="1"/>
  <c r="P349" i="1"/>
  <c r="Q349" i="1"/>
  <c r="R349" i="1"/>
  <c r="S349" i="1"/>
  <c r="T349" i="1"/>
  <c r="U349" i="1"/>
  <c r="V349" i="1"/>
  <c r="W349" i="1"/>
  <c r="X349" i="1"/>
  <c r="Y349" i="1"/>
  <c r="Z349" i="1"/>
  <c r="AA349" i="1"/>
  <c r="AB349" i="1"/>
  <c r="J350" i="1"/>
  <c r="K350" i="1"/>
  <c r="L350" i="1"/>
  <c r="M350" i="1"/>
  <c r="N350" i="1"/>
  <c r="O350" i="1"/>
  <c r="P350" i="1"/>
  <c r="Q350" i="1"/>
  <c r="R350" i="1"/>
  <c r="S350" i="1"/>
  <c r="T350" i="1"/>
  <c r="U350" i="1"/>
  <c r="V350" i="1"/>
  <c r="W350" i="1"/>
  <c r="X350" i="1"/>
  <c r="Y350" i="1"/>
  <c r="Z350" i="1"/>
  <c r="AA350" i="1"/>
  <c r="AB350" i="1"/>
  <c r="J351" i="1"/>
  <c r="K351" i="1"/>
  <c r="L351" i="1"/>
  <c r="M351" i="1"/>
  <c r="N351" i="1"/>
  <c r="O351" i="1"/>
  <c r="P351" i="1"/>
  <c r="Q351" i="1"/>
  <c r="R351" i="1"/>
  <c r="S351" i="1"/>
  <c r="T351" i="1"/>
  <c r="U351" i="1"/>
  <c r="V351" i="1"/>
  <c r="W351" i="1"/>
  <c r="X351" i="1"/>
  <c r="Y351" i="1"/>
  <c r="Z351" i="1"/>
  <c r="AA351" i="1"/>
  <c r="AB351" i="1"/>
  <c r="J352" i="1"/>
  <c r="K352" i="1"/>
  <c r="L352" i="1"/>
  <c r="M352" i="1"/>
  <c r="N352" i="1"/>
  <c r="O352" i="1"/>
  <c r="P352" i="1"/>
  <c r="Q352" i="1"/>
  <c r="R352" i="1"/>
  <c r="S352" i="1"/>
  <c r="T352" i="1"/>
  <c r="U352" i="1"/>
  <c r="V352" i="1"/>
  <c r="W352" i="1"/>
  <c r="X352" i="1"/>
  <c r="Y352" i="1"/>
  <c r="Z352" i="1"/>
  <c r="AA352" i="1"/>
  <c r="AB352" i="1"/>
  <c r="J353" i="1"/>
  <c r="K353" i="1"/>
  <c r="L353" i="1"/>
  <c r="M353" i="1"/>
  <c r="N353" i="1"/>
  <c r="O353" i="1"/>
  <c r="P353" i="1"/>
  <c r="Q353" i="1"/>
  <c r="R353" i="1"/>
  <c r="S353" i="1"/>
  <c r="T353" i="1"/>
  <c r="U353" i="1"/>
  <c r="V353" i="1"/>
  <c r="W353" i="1"/>
  <c r="X353" i="1"/>
  <c r="Y353" i="1"/>
  <c r="Z353" i="1"/>
  <c r="AA353" i="1"/>
  <c r="AB353" i="1"/>
  <c r="J354" i="1"/>
  <c r="K354" i="1"/>
  <c r="L354" i="1"/>
  <c r="M354" i="1"/>
  <c r="N354" i="1"/>
  <c r="O354" i="1"/>
  <c r="P354" i="1"/>
  <c r="Q354" i="1"/>
  <c r="R354" i="1"/>
  <c r="S354" i="1"/>
  <c r="T354" i="1"/>
  <c r="U354" i="1"/>
  <c r="V354" i="1"/>
  <c r="W354" i="1"/>
  <c r="X354" i="1"/>
  <c r="Y354" i="1"/>
  <c r="Z354" i="1"/>
  <c r="AA354" i="1"/>
  <c r="AB354" i="1"/>
  <c r="J355" i="1"/>
  <c r="K355" i="1"/>
  <c r="L355" i="1"/>
  <c r="M355" i="1"/>
  <c r="N355" i="1"/>
  <c r="O355" i="1"/>
  <c r="P355" i="1"/>
  <c r="Q355" i="1"/>
  <c r="R355" i="1"/>
  <c r="S355" i="1"/>
  <c r="T355" i="1"/>
  <c r="U355" i="1"/>
  <c r="V355" i="1"/>
  <c r="W355" i="1"/>
  <c r="X355" i="1"/>
  <c r="Y355" i="1"/>
  <c r="Z355" i="1"/>
  <c r="AA355" i="1"/>
  <c r="AB355" i="1"/>
  <c r="J356" i="1"/>
  <c r="K356" i="1"/>
  <c r="L356" i="1"/>
  <c r="M356" i="1"/>
  <c r="N356" i="1"/>
  <c r="O356" i="1"/>
  <c r="P356" i="1"/>
  <c r="Q356" i="1"/>
  <c r="R356" i="1"/>
  <c r="S356" i="1"/>
  <c r="T356" i="1"/>
  <c r="U356" i="1"/>
  <c r="V356" i="1"/>
  <c r="W356" i="1"/>
  <c r="X356" i="1"/>
  <c r="Y356" i="1"/>
  <c r="Z356" i="1"/>
  <c r="AA356" i="1"/>
  <c r="AB356" i="1"/>
  <c r="J357" i="1"/>
  <c r="K357" i="1"/>
  <c r="L357" i="1"/>
  <c r="M357" i="1"/>
  <c r="N357" i="1"/>
  <c r="O357" i="1"/>
  <c r="P357" i="1"/>
  <c r="Q357" i="1"/>
  <c r="R357" i="1"/>
  <c r="S357" i="1"/>
  <c r="T357" i="1"/>
  <c r="U357" i="1"/>
  <c r="V357" i="1"/>
  <c r="W357" i="1"/>
  <c r="X357" i="1"/>
  <c r="Y357" i="1"/>
  <c r="Z357" i="1"/>
  <c r="AA357" i="1"/>
  <c r="AB357" i="1"/>
  <c r="J358" i="1"/>
  <c r="K358" i="1"/>
  <c r="L358" i="1"/>
  <c r="M358" i="1"/>
  <c r="N358" i="1"/>
  <c r="O358" i="1"/>
  <c r="P358" i="1"/>
  <c r="Q358" i="1"/>
  <c r="R358" i="1"/>
  <c r="S358" i="1"/>
  <c r="T358" i="1"/>
  <c r="U358" i="1"/>
  <c r="V358" i="1"/>
  <c r="W358" i="1"/>
  <c r="X358" i="1"/>
  <c r="Y358" i="1"/>
  <c r="Z358" i="1"/>
  <c r="AA358" i="1"/>
  <c r="AB358" i="1"/>
  <c r="J359" i="1"/>
  <c r="K359" i="1"/>
  <c r="L359" i="1"/>
  <c r="M359" i="1"/>
  <c r="N359" i="1"/>
  <c r="O359" i="1"/>
  <c r="P359" i="1"/>
  <c r="Q359" i="1"/>
  <c r="R359" i="1"/>
  <c r="S359" i="1"/>
  <c r="T359" i="1"/>
  <c r="U359" i="1"/>
  <c r="V359" i="1"/>
  <c r="W359" i="1"/>
  <c r="X359" i="1"/>
  <c r="Y359" i="1"/>
  <c r="Z359" i="1"/>
  <c r="AA359" i="1"/>
  <c r="AB359" i="1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J361" i="1"/>
  <c r="K361" i="1"/>
  <c r="L361" i="1"/>
  <c r="M361" i="1"/>
  <c r="N361" i="1"/>
  <c r="O361" i="1"/>
  <c r="P361" i="1"/>
  <c r="Q361" i="1"/>
  <c r="R361" i="1"/>
  <c r="S361" i="1"/>
  <c r="T361" i="1"/>
  <c r="U361" i="1"/>
  <c r="V361" i="1"/>
  <c r="W361" i="1"/>
  <c r="X361" i="1"/>
  <c r="Y361" i="1"/>
  <c r="Z361" i="1"/>
  <c r="AA361" i="1"/>
  <c r="AB361" i="1"/>
  <c r="J362" i="1"/>
  <c r="K362" i="1"/>
  <c r="L362" i="1"/>
  <c r="M362" i="1"/>
  <c r="N362" i="1"/>
  <c r="O362" i="1"/>
  <c r="P362" i="1"/>
  <c r="Q362" i="1"/>
  <c r="R362" i="1"/>
  <c r="S362" i="1"/>
  <c r="T362" i="1"/>
  <c r="U362" i="1"/>
  <c r="V362" i="1"/>
  <c r="W362" i="1"/>
  <c r="X362" i="1"/>
  <c r="Y362" i="1"/>
  <c r="Z362" i="1"/>
  <c r="AA362" i="1"/>
  <c r="AB362" i="1"/>
  <c r="J363" i="1"/>
  <c r="K363" i="1"/>
  <c r="L363" i="1"/>
  <c r="M363" i="1"/>
  <c r="N363" i="1"/>
  <c r="O363" i="1"/>
  <c r="P363" i="1"/>
  <c r="Q363" i="1"/>
  <c r="R363" i="1"/>
  <c r="S363" i="1"/>
  <c r="T363" i="1"/>
  <c r="U363" i="1"/>
  <c r="V363" i="1"/>
  <c r="W363" i="1"/>
  <c r="X363" i="1"/>
  <c r="Y363" i="1"/>
  <c r="Z363" i="1"/>
  <c r="AA363" i="1"/>
  <c r="AB363" i="1"/>
  <c r="J364" i="1"/>
  <c r="K364" i="1"/>
  <c r="L364" i="1"/>
  <c r="M364" i="1"/>
  <c r="N364" i="1"/>
  <c r="O364" i="1"/>
  <c r="P364" i="1"/>
  <c r="Q364" i="1"/>
  <c r="R364" i="1"/>
  <c r="S364" i="1"/>
  <c r="T364" i="1"/>
  <c r="U364" i="1"/>
  <c r="V364" i="1"/>
  <c r="W364" i="1"/>
  <c r="X364" i="1"/>
  <c r="Y364" i="1"/>
  <c r="Z364" i="1"/>
  <c r="AA364" i="1"/>
  <c r="AB364" i="1"/>
  <c r="J365" i="1"/>
  <c r="K365" i="1"/>
  <c r="L365" i="1"/>
  <c r="M365" i="1"/>
  <c r="N365" i="1"/>
  <c r="O365" i="1"/>
  <c r="P365" i="1"/>
  <c r="Q365" i="1"/>
  <c r="R365" i="1"/>
  <c r="S365" i="1"/>
  <c r="T365" i="1"/>
  <c r="U365" i="1"/>
  <c r="V365" i="1"/>
  <c r="W365" i="1"/>
  <c r="X365" i="1"/>
  <c r="Y365" i="1"/>
  <c r="Z365" i="1"/>
  <c r="AA365" i="1"/>
  <c r="AB365" i="1"/>
  <c r="J366" i="1"/>
  <c r="K366" i="1"/>
  <c r="L366" i="1"/>
  <c r="M366" i="1"/>
  <c r="N366" i="1"/>
  <c r="O366" i="1"/>
  <c r="P366" i="1"/>
  <c r="Q366" i="1"/>
  <c r="R366" i="1"/>
  <c r="S366" i="1"/>
  <c r="T366" i="1"/>
  <c r="U366" i="1"/>
  <c r="V366" i="1"/>
  <c r="W366" i="1"/>
  <c r="X366" i="1"/>
  <c r="Y366" i="1"/>
  <c r="Z366" i="1"/>
  <c r="AA366" i="1"/>
  <c r="AB366" i="1"/>
  <c r="J367" i="1"/>
  <c r="K367" i="1"/>
  <c r="L367" i="1"/>
  <c r="M367" i="1"/>
  <c r="N367" i="1"/>
  <c r="O367" i="1"/>
  <c r="P367" i="1"/>
  <c r="Q367" i="1"/>
  <c r="R367" i="1"/>
  <c r="S367" i="1"/>
  <c r="T367" i="1"/>
  <c r="U367" i="1"/>
  <c r="V367" i="1"/>
  <c r="W367" i="1"/>
  <c r="X367" i="1"/>
  <c r="Y367" i="1"/>
  <c r="Z367" i="1"/>
  <c r="AA367" i="1"/>
  <c r="AB367" i="1"/>
  <c r="J368" i="1"/>
  <c r="K368" i="1"/>
  <c r="L368" i="1"/>
  <c r="M368" i="1"/>
  <c r="N368" i="1"/>
  <c r="O368" i="1"/>
  <c r="P368" i="1"/>
  <c r="Q368" i="1"/>
  <c r="R368" i="1"/>
  <c r="S368" i="1"/>
  <c r="T368" i="1"/>
  <c r="U368" i="1"/>
  <c r="V368" i="1"/>
  <c r="W368" i="1"/>
  <c r="X368" i="1"/>
  <c r="Y368" i="1"/>
  <c r="Z368" i="1"/>
  <c r="AA368" i="1"/>
  <c r="AB368" i="1"/>
  <c r="J369" i="1"/>
  <c r="K369" i="1"/>
  <c r="L369" i="1"/>
  <c r="M369" i="1"/>
  <c r="N369" i="1"/>
  <c r="O369" i="1"/>
  <c r="P369" i="1"/>
  <c r="Q369" i="1"/>
  <c r="R369" i="1"/>
  <c r="S369" i="1"/>
  <c r="T369" i="1"/>
  <c r="U369" i="1"/>
  <c r="V369" i="1"/>
  <c r="W369" i="1"/>
  <c r="X369" i="1"/>
  <c r="Y369" i="1"/>
  <c r="Z369" i="1"/>
  <c r="AA369" i="1"/>
  <c r="AB369" i="1"/>
  <c r="J370" i="1"/>
  <c r="K370" i="1"/>
  <c r="L370" i="1"/>
  <c r="M370" i="1"/>
  <c r="N370" i="1"/>
  <c r="O370" i="1"/>
  <c r="P370" i="1"/>
  <c r="Q370" i="1"/>
  <c r="R370" i="1"/>
  <c r="S370" i="1"/>
  <c r="T370" i="1"/>
  <c r="U370" i="1"/>
  <c r="V370" i="1"/>
  <c r="W370" i="1"/>
  <c r="X370" i="1"/>
  <c r="Y370" i="1"/>
  <c r="Z370" i="1"/>
  <c r="AA370" i="1"/>
  <c r="AB370" i="1"/>
  <c r="J371" i="1"/>
  <c r="K371" i="1"/>
  <c r="L371" i="1"/>
  <c r="M371" i="1"/>
  <c r="N371" i="1"/>
  <c r="O371" i="1"/>
  <c r="P371" i="1"/>
  <c r="Q371" i="1"/>
  <c r="R371" i="1"/>
  <c r="S371" i="1"/>
  <c r="T371" i="1"/>
  <c r="U371" i="1"/>
  <c r="V371" i="1"/>
  <c r="W371" i="1"/>
  <c r="X371" i="1"/>
  <c r="Y371" i="1"/>
  <c r="Z371" i="1"/>
  <c r="AA371" i="1"/>
  <c r="AB371" i="1"/>
  <c r="J372" i="1"/>
  <c r="K372" i="1"/>
  <c r="L372" i="1"/>
  <c r="M372" i="1"/>
  <c r="N372" i="1"/>
  <c r="O372" i="1"/>
  <c r="P372" i="1"/>
  <c r="Q372" i="1"/>
  <c r="R372" i="1"/>
  <c r="S372" i="1"/>
  <c r="T372" i="1"/>
  <c r="U372" i="1"/>
  <c r="V372" i="1"/>
  <c r="W372" i="1"/>
  <c r="X372" i="1"/>
  <c r="Y372" i="1"/>
  <c r="Z372" i="1"/>
  <c r="AA372" i="1"/>
  <c r="AB372" i="1"/>
  <c r="J373" i="1"/>
  <c r="K373" i="1"/>
  <c r="L373" i="1"/>
  <c r="M373" i="1"/>
  <c r="N373" i="1"/>
  <c r="O373" i="1"/>
  <c r="P373" i="1"/>
  <c r="Q373" i="1"/>
  <c r="R373" i="1"/>
  <c r="S373" i="1"/>
  <c r="T373" i="1"/>
  <c r="U373" i="1"/>
  <c r="V373" i="1"/>
  <c r="W373" i="1"/>
  <c r="X373" i="1"/>
  <c r="Y373" i="1"/>
  <c r="Z373" i="1"/>
  <c r="AA373" i="1"/>
  <c r="AB373" i="1"/>
  <c r="J374" i="1"/>
  <c r="K374" i="1"/>
  <c r="L374" i="1"/>
  <c r="M374" i="1"/>
  <c r="N374" i="1"/>
  <c r="O374" i="1"/>
  <c r="P374" i="1"/>
  <c r="Q374" i="1"/>
  <c r="R374" i="1"/>
  <c r="S374" i="1"/>
  <c r="T374" i="1"/>
  <c r="U374" i="1"/>
  <c r="V374" i="1"/>
  <c r="W374" i="1"/>
  <c r="X374" i="1"/>
  <c r="Y374" i="1"/>
  <c r="Z374" i="1"/>
  <c r="AA374" i="1"/>
  <c r="AB374" i="1"/>
  <c r="J375" i="1"/>
  <c r="K375" i="1"/>
  <c r="L375" i="1"/>
  <c r="M375" i="1"/>
  <c r="N375" i="1"/>
  <c r="O375" i="1"/>
  <c r="P375" i="1"/>
  <c r="Q375" i="1"/>
  <c r="R375" i="1"/>
  <c r="S375" i="1"/>
  <c r="T375" i="1"/>
  <c r="U375" i="1"/>
  <c r="V375" i="1"/>
  <c r="W375" i="1"/>
  <c r="X375" i="1"/>
  <c r="Y375" i="1"/>
  <c r="Z375" i="1"/>
  <c r="AA375" i="1"/>
  <c r="AB375" i="1"/>
  <c r="J376" i="1"/>
  <c r="K376" i="1"/>
  <c r="L376" i="1"/>
  <c r="M376" i="1"/>
  <c r="N376" i="1"/>
  <c r="O376" i="1"/>
  <c r="P376" i="1"/>
  <c r="Q376" i="1"/>
  <c r="R376" i="1"/>
  <c r="S376" i="1"/>
  <c r="T376" i="1"/>
  <c r="U376" i="1"/>
  <c r="V376" i="1"/>
  <c r="W376" i="1"/>
  <c r="X376" i="1"/>
  <c r="Y376" i="1"/>
  <c r="Z376" i="1"/>
  <c r="AA376" i="1"/>
  <c r="AB376" i="1"/>
  <c r="AA3" i="1"/>
  <c r="AA2" i="1"/>
  <c r="K3" i="1"/>
  <c r="M3" i="1"/>
  <c r="L3" i="1"/>
  <c r="J2" i="1"/>
  <c r="J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B3" i="1"/>
  <c r="AB2" i="1"/>
  <c r="Z2" i="1"/>
  <c r="Y2" i="1"/>
  <c r="X2" i="1"/>
  <c r="W2" i="1"/>
  <c r="V2" i="1"/>
  <c r="U2" i="1"/>
  <c r="T2" i="1"/>
  <c r="S2" i="1"/>
  <c r="R2" i="1"/>
  <c r="Q2" i="1"/>
  <c r="P2" i="1"/>
  <c r="O2" i="1"/>
  <c r="N2" i="1"/>
  <c r="M2" i="1"/>
  <c r="L2" i="1"/>
  <c r="K2" i="1"/>
</calcChain>
</file>

<file path=xl/sharedStrings.xml><?xml version="1.0" encoding="utf-8"?>
<sst xmlns="http://schemas.openxmlformats.org/spreadsheetml/2006/main" count="7012" uniqueCount="1216">
  <si>
    <t>Sequence_ID</t>
  </si>
  <si>
    <t>Sequence_AC</t>
  </si>
  <si>
    <t>Sequence_length</t>
  </si>
  <si>
    <t>Pfam_AC</t>
  </si>
  <si>
    <t>From</t>
  </si>
  <si>
    <t>To</t>
  </si>
  <si>
    <t>Pfam_seq_num</t>
  </si>
  <si>
    <t>Description</t>
  </si>
  <si>
    <t>A0A9V1_CHIHA</t>
  </si>
  <si>
    <t>A0A9V1</t>
  </si>
  <si>
    <t>PF00340</t>
  </si>
  <si>
    <t>PF00340.14 Interleukin-1 / 18</t>
  </si>
  <si>
    <t>PF02394</t>
  </si>
  <si>
    <t>PF02394.11 Interleukin-1 propeptide</t>
  </si>
  <si>
    <t>A0PJ18_MOUSE</t>
  </si>
  <si>
    <t>A0PJ18</t>
  </si>
  <si>
    <t>A0T125_CANFA</t>
  </si>
  <si>
    <t>A0T125</t>
  </si>
  <si>
    <t>A2AIA9_MOUSE</t>
  </si>
  <si>
    <t>A2AIA9</t>
  </si>
  <si>
    <t>A2AIU1_MOUSE</t>
  </si>
  <si>
    <t>A2AIU1</t>
  </si>
  <si>
    <t>A2I7W4_ANSCY</t>
  </si>
  <si>
    <t>A2I7W4</t>
  </si>
  <si>
    <t>PB035992</t>
  </si>
  <si>
    <t>A2IBW1_PIG</t>
  </si>
  <si>
    <t>A2IBW1</t>
  </si>
  <si>
    <t>PB018146</t>
  </si>
  <si>
    <t>A2IRI7_FELCA</t>
  </si>
  <si>
    <t>A2IRI7</t>
  </si>
  <si>
    <t>A2RTR0_MOUSE</t>
  </si>
  <si>
    <t>A2RTR0</t>
  </si>
  <si>
    <t>A3DTN2_ANAPL</t>
  </si>
  <si>
    <t>A3DTN2</t>
  </si>
  <si>
    <t>A3DTN3_9AVES</t>
  </si>
  <si>
    <t>A3DTN3</t>
  </si>
  <si>
    <t>A3DTN4_COLLI</t>
  </si>
  <si>
    <t>A3DTN4</t>
  </si>
  <si>
    <t>A3DTN5_MELGA</t>
  </si>
  <si>
    <t>A3DTN5</t>
  </si>
  <si>
    <t>A4IFH0_BOVIN</t>
  </si>
  <si>
    <t>A4IFH0</t>
  </si>
  <si>
    <t>A4Q815_MELAE</t>
  </si>
  <si>
    <t>A4Q815</t>
  </si>
  <si>
    <t>PB359575</t>
  </si>
  <si>
    <t>A5A0E5_LATJA</t>
  </si>
  <si>
    <t>A5A0E5</t>
  </si>
  <si>
    <t>A5A360_PIG</t>
  </si>
  <si>
    <t>A5A360</t>
  </si>
  <si>
    <t>A5JV27_VULVU</t>
  </si>
  <si>
    <t>A5JV27</t>
  </si>
  <si>
    <t>A7BIE0_CONMY</t>
  </si>
  <si>
    <t>A7BIE0</t>
  </si>
  <si>
    <t>A7X7T0_CTEID</t>
  </si>
  <si>
    <t>A7X7T0</t>
  </si>
  <si>
    <t>PB014999</t>
  </si>
  <si>
    <t>A7Y3X8_CAPHI</t>
  </si>
  <si>
    <t>A7Y3X8</t>
  </si>
  <si>
    <t>A7Y426_PIG</t>
  </si>
  <si>
    <t>A7Y426</t>
  </si>
  <si>
    <t>A8W970_NYCPR</t>
  </si>
  <si>
    <t>A8W970</t>
  </si>
  <si>
    <t>A9LMP9_CANFA</t>
  </si>
  <si>
    <t>A9LMP9</t>
  </si>
  <si>
    <t>B0B025_SALAL</t>
  </si>
  <si>
    <t>B0B025</t>
  </si>
  <si>
    <t>B0BMY4_RAT</t>
  </si>
  <si>
    <t>B0BMY4</t>
  </si>
  <si>
    <t>B0YJ28_HUMAN</t>
  </si>
  <si>
    <t>B0YJ28</t>
  </si>
  <si>
    <t>B0ZYQ4_CARCR</t>
  </si>
  <si>
    <t>B0ZYQ4</t>
  </si>
  <si>
    <t>PB214696</t>
  </si>
  <si>
    <t>B0ZYQ5_9CHON</t>
  </si>
  <si>
    <t>B0ZYQ5</t>
  </si>
  <si>
    <t>B1A3U4_RABIT</t>
  </si>
  <si>
    <t>B1A3U4</t>
  </si>
  <si>
    <t>B1AB80_HORSE</t>
  </si>
  <si>
    <t>B1AB80</t>
  </si>
  <si>
    <t>B1AB85_HORSE</t>
  </si>
  <si>
    <t>B1AB85</t>
  </si>
  <si>
    <t>B2BJC4_OVICA</t>
  </si>
  <si>
    <t>B2BJC4</t>
  </si>
  <si>
    <t>B2D0A9_MARMO</t>
  </si>
  <si>
    <t>B2D0A9</t>
  </si>
  <si>
    <t>B2G2W3_LABRO</t>
  </si>
  <si>
    <t>B2G2W3</t>
  </si>
  <si>
    <t>B2KNI7_SALSA</t>
  </si>
  <si>
    <t>B2KNI7</t>
  </si>
  <si>
    <t>B2LSE6_BOVIN</t>
  </si>
  <si>
    <t>B2LSE6</t>
  </si>
  <si>
    <t>B3GJZ5_ACASC</t>
  </si>
  <si>
    <t>B3GJZ5</t>
  </si>
  <si>
    <t>B3V259_LAGOL</t>
  </si>
  <si>
    <t>B3V259</t>
  </si>
  <si>
    <t>B3V274_TURTR</t>
  </si>
  <si>
    <t>B3V274</t>
  </si>
  <si>
    <t>B3VHV0_CHICK</t>
  </si>
  <si>
    <t>B3VHV0</t>
  </si>
  <si>
    <t>B5AMR7_CEREL</t>
  </si>
  <si>
    <t>B5AMR7</t>
  </si>
  <si>
    <t>B5BUQ8_HUMAN</t>
  </si>
  <si>
    <t>B5BUQ8</t>
  </si>
  <si>
    <t>B5U152_9PERO</t>
  </si>
  <si>
    <t>B5U152</t>
  </si>
  <si>
    <t>PB096509</t>
  </si>
  <si>
    <t>B5XEL0_SALSA</t>
  </si>
  <si>
    <t>B5XEL0</t>
  </si>
  <si>
    <t>B6E127_CERSA</t>
  </si>
  <si>
    <t>B6E127</t>
  </si>
  <si>
    <t>B7Z174_TETNG</t>
  </si>
  <si>
    <t>B7Z174</t>
  </si>
  <si>
    <t>B7Z175_CHICK</t>
  </si>
  <si>
    <t>B7Z175</t>
  </si>
  <si>
    <t>B7ZSG9_XENLA</t>
  </si>
  <si>
    <t>B7ZSG9</t>
  </si>
  <si>
    <t>B8LIU3_EPICO</t>
  </si>
  <si>
    <t>B8LIU3</t>
  </si>
  <si>
    <t>B8YIG3_CHICK</t>
  </si>
  <si>
    <t>B8YIG3</t>
  </si>
  <si>
    <t>B8YIG5_CHICK</t>
  </si>
  <si>
    <t>B8YIG5</t>
  </si>
  <si>
    <t>B8YIG6_CHICK</t>
  </si>
  <si>
    <t>B8YIG6</t>
  </si>
  <si>
    <t>B8YIG9_CHICK</t>
  </si>
  <si>
    <t>B8YIG9</t>
  </si>
  <si>
    <t>B8YIH1_CHICK</t>
  </si>
  <si>
    <t>B8YIH1</t>
  </si>
  <si>
    <t>B8YIH2_CHICK</t>
  </si>
  <si>
    <t>B8YIH2</t>
  </si>
  <si>
    <t>B8YIH3_CHICK</t>
  </si>
  <si>
    <t>B8YIH3</t>
  </si>
  <si>
    <t>B8YIL1_CHICK</t>
  </si>
  <si>
    <t>B8YIL1</t>
  </si>
  <si>
    <t>B8YIQ3_CHICK</t>
  </si>
  <si>
    <t>B8YIQ3</t>
  </si>
  <si>
    <t>B8YIQ5_CHICK</t>
  </si>
  <si>
    <t>B8YIQ5</t>
  </si>
  <si>
    <t>B8YIR5_CHICK</t>
  </si>
  <si>
    <t>B8YIR5</t>
  </si>
  <si>
    <t>B8YIR7_CHICK</t>
  </si>
  <si>
    <t>B8YIR7</t>
  </si>
  <si>
    <t>B8YIS3_CHICK</t>
  </si>
  <si>
    <t>B8YIS3</t>
  </si>
  <si>
    <t>B8YIT4_CHICK</t>
  </si>
  <si>
    <t>B8YIT4</t>
  </si>
  <si>
    <t>B8YIV3_BAMTH</t>
  </si>
  <si>
    <t>B8YIV3</t>
  </si>
  <si>
    <t>B8YIV4_BAMTH</t>
  </si>
  <si>
    <t>B8YIV4</t>
  </si>
  <si>
    <t>B8YIV5_FRAPO</t>
  </si>
  <si>
    <t>B8YIV5</t>
  </si>
  <si>
    <t>B8YIV6_FRAPO</t>
  </si>
  <si>
    <t>B8YIV6</t>
  </si>
  <si>
    <t>B8YIV7_GALVA</t>
  </si>
  <si>
    <t>B8YIV7</t>
  </si>
  <si>
    <t>B8YIV9_GALSO</t>
  </si>
  <si>
    <t>B8YIV9</t>
  </si>
  <si>
    <t>B8YIW0_GALLA</t>
  </si>
  <si>
    <t>B8YIW0</t>
  </si>
  <si>
    <t>B8YIW2_GALLA</t>
  </si>
  <si>
    <t>B8YIW2</t>
  </si>
  <si>
    <t>B8YIW3_CHICK</t>
  </si>
  <si>
    <t>B8YIW3</t>
  </si>
  <si>
    <t>B9ENH5_SALSA</t>
  </si>
  <si>
    <t>B9ENH5</t>
  </si>
  <si>
    <t>C1BIU3_OSMMO</t>
  </si>
  <si>
    <t>C1BIU3</t>
  </si>
  <si>
    <t>C4NF87_9PERO</t>
  </si>
  <si>
    <t>C4NF87</t>
  </si>
  <si>
    <t>C4P6Q0_CHICK</t>
  </si>
  <si>
    <t>C4P6Q0</t>
  </si>
  <si>
    <t>C6F110_MUSPF</t>
  </si>
  <si>
    <t>C6F110</t>
  </si>
  <si>
    <t>C6GKH0_BOSIN</t>
  </si>
  <si>
    <t>C6GKH0</t>
  </si>
  <si>
    <t>C7TNP8_ONCMY</t>
  </si>
  <si>
    <t>C7TNP8</t>
  </si>
  <si>
    <t>C8CAI2_MACEU</t>
  </si>
  <si>
    <t>C8CAI2</t>
  </si>
  <si>
    <t>C8YLU6_9POXV</t>
  </si>
  <si>
    <t>C8YLU6</t>
  </si>
  <si>
    <t>C8YLU7_9POXV</t>
  </si>
  <si>
    <t>C8YLU7</t>
  </si>
  <si>
    <t>C8YLU8_9POXV</t>
  </si>
  <si>
    <t>C8YLU8</t>
  </si>
  <si>
    <t>C9JTH1_HUMAN</t>
  </si>
  <si>
    <t>C9JTH1</t>
  </si>
  <si>
    <t>C9WPT5_9PERC</t>
  </si>
  <si>
    <t>C9WPT5</t>
  </si>
  <si>
    <t>D0QTF6_HIPHI</t>
  </si>
  <si>
    <t>D0QTF6</t>
  </si>
  <si>
    <t>D1M7B0_CHICK</t>
  </si>
  <si>
    <t>D1M7B0</t>
  </si>
  <si>
    <t>D1MFR6_PICPC</t>
  </si>
  <si>
    <t>D1MFR6</t>
  </si>
  <si>
    <t>D1MFR7_COTCO</t>
  </si>
  <si>
    <t>D1MFR7</t>
  </si>
  <si>
    <t>D1MFR8_ARAMA</t>
  </si>
  <si>
    <t>D1MFR8</t>
  </si>
  <si>
    <t>D1MFR9_ANAPL</t>
  </si>
  <si>
    <t>D1MFR9</t>
  </si>
  <si>
    <t>D1MFS0_COLLI</t>
  </si>
  <si>
    <t>D1MFS0</t>
  </si>
  <si>
    <t>D2HG78_AILME</t>
  </si>
  <si>
    <t>D2HG78</t>
  </si>
  <si>
    <t>D2HUQ1_AILME</t>
  </si>
  <si>
    <t>D2HUQ1</t>
  </si>
  <si>
    <t>D2HUQ2_AILME</t>
  </si>
  <si>
    <t>D2HUQ2</t>
  </si>
  <si>
    <t>D2HUQ3_AILME</t>
  </si>
  <si>
    <t>D2HUQ3</t>
  </si>
  <si>
    <t>D2HUQ5_AILME</t>
  </si>
  <si>
    <t>D2HUQ5</t>
  </si>
  <si>
    <t>D2HUQ6_AILME</t>
  </si>
  <si>
    <t>D2HUQ6</t>
  </si>
  <si>
    <t>D2HUQ7_AILME</t>
  </si>
  <si>
    <t>D2HUQ7</t>
  </si>
  <si>
    <t>D3GGW5_COTCO</t>
  </si>
  <si>
    <t>D3GGW5</t>
  </si>
  <si>
    <t>D4A1A6_RAT</t>
  </si>
  <si>
    <t>D4A1A6</t>
  </si>
  <si>
    <t>D4A1I2_RAT</t>
  </si>
  <si>
    <t>D4A1I2</t>
  </si>
  <si>
    <t>D4A6F3_RAT</t>
  </si>
  <si>
    <t>D4A6F3</t>
  </si>
  <si>
    <t>D4A9I5_RAT</t>
  </si>
  <si>
    <t>D4A9I5</t>
  </si>
  <si>
    <t>D5KXX5_CEREL</t>
  </si>
  <si>
    <t>D5KXX5</t>
  </si>
  <si>
    <t>D6RR58_CAVPO</t>
  </si>
  <si>
    <t>D6RR58</t>
  </si>
  <si>
    <t>D7URT7_CALJA</t>
  </si>
  <si>
    <t>D7URT7</t>
  </si>
  <si>
    <t>D7URT8_CALJA</t>
  </si>
  <si>
    <t>D7URT8</t>
  </si>
  <si>
    <t>D7UTZ9_SYNCA</t>
  </si>
  <si>
    <t>D7UTZ9</t>
  </si>
  <si>
    <t>D7UU00_SYNCA</t>
  </si>
  <si>
    <t>D7UU00</t>
  </si>
  <si>
    <t>E0AFT5_CHICK</t>
  </si>
  <si>
    <t>E0AFT5</t>
  </si>
  <si>
    <t>E0WCW4_DANRE</t>
  </si>
  <si>
    <t>E0WCW4</t>
  </si>
  <si>
    <t>E1BD32_BOVIN</t>
  </si>
  <si>
    <t>E1BD32</t>
  </si>
  <si>
    <t>E1BLE5_BOVIN</t>
  </si>
  <si>
    <t>E1BLE5</t>
  </si>
  <si>
    <t>PB276344</t>
  </si>
  <si>
    <t>E1BPL0_BOVIN</t>
  </si>
  <si>
    <t>E1BPL0</t>
  </si>
  <si>
    <t>E1UGY7_DANRE</t>
  </si>
  <si>
    <t>E1UGY7</t>
  </si>
  <si>
    <t>PB011419</t>
  </si>
  <si>
    <t>E2R859_CANFA</t>
  </si>
  <si>
    <t>E2R859</t>
  </si>
  <si>
    <t>E2R865_CANFA</t>
  </si>
  <si>
    <t>E2R865</t>
  </si>
  <si>
    <t>E2R8Z2_CANFA</t>
  </si>
  <si>
    <t>E2R8Z2</t>
  </si>
  <si>
    <t>E5GAW1_BOSIN</t>
  </si>
  <si>
    <t>E5GAW1</t>
  </si>
  <si>
    <t>E6N152_DANRE</t>
  </si>
  <si>
    <t>E6N152</t>
  </si>
  <si>
    <t>E7F2E6_DANRE</t>
  </si>
  <si>
    <t>E7F2E6</t>
  </si>
  <si>
    <t>E9LHC8_CHICK</t>
  </si>
  <si>
    <t>E9LHC8</t>
  </si>
  <si>
    <t>F1DFK5_CHICK</t>
  </si>
  <si>
    <t>F1DFK5</t>
  </si>
  <si>
    <t>F1LQB1_RAT</t>
  </si>
  <si>
    <t>F1LQB1</t>
  </si>
  <si>
    <t>F1M8T8_RAT</t>
  </si>
  <si>
    <t>F1M8T8</t>
  </si>
  <si>
    <t>F1MAF9_RAT</t>
  </si>
  <si>
    <t>F1MAF9</t>
  </si>
  <si>
    <t>F1MPZ4_BOVIN</t>
  </si>
  <si>
    <t>F1MPZ4</t>
  </si>
  <si>
    <t>F1MWT5_BOVIN</t>
  </si>
  <si>
    <t>F1MWT5</t>
  </si>
  <si>
    <t>F1MYY4_BOVIN</t>
  </si>
  <si>
    <t>F1MYY4</t>
  </si>
  <si>
    <t>F1N2N4_BOVIN</t>
  </si>
  <si>
    <t>F1N2N4</t>
  </si>
  <si>
    <t>F1PJG7_CANFA</t>
  </si>
  <si>
    <t>F1PJG7</t>
  </si>
  <si>
    <t>F1PT49_CANFA</t>
  </si>
  <si>
    <t>F1PT49</t>
  </si>
  <si>
    <t>F1PTS7_CANFA</t>
  </si>
  <si>
    <t>F1PTS7</t>
  </si>
  <si>
    <t>F1PTU3_CANFA</t>
  </si>
  <si>
    <t>F1PTU3</t>
  </si>
  <si>
    <t>F1QV03_DANRE</t>
  </si>
  <si>
    <t>F1QV03</t>
  </si>
  <si>
    <t>F1SUB9_PIG</t>
  </si>
  <si>
    <t>F1SUB9</t>
  </si>
  <si>
    <t>F2VQY2_EPICO</t>
  </si>
  <si>
    <t>F2VQY2</t>
  </si>
  <si>
    <t>F4ZWC1_CHICK</t>
  </si>
  <si>
    <t>F4ZWC1</t>
  </si>
  <si>
    <t>F6K630_MICAG</t>
  </si>
  <si>
    <t>F6K630</t>
  </si>
  <si>
    <t>F6K635_MICAG</t>
  </si>
  <si>
    <t>F6K635</t>
  </si>
  <si>
    <t>F6QEU5_HORSE</t>
  </si>
  <si>
    <t>F6QEU5</t>
  </si>
  <si>
    <t>F6RH14_CALJA</t>
  </si>
  <si>
    <t>F6RH14</t>
  </si>
  <si>
    <t>F6SEZ4_MONDO</t>
  </si>
  <si>
    <t>F6SEZ4</t>
  </si>
  <si>
    <t>F6SRL2_MACMU</t>
  </si>
  <si>
    <t>F6SRL2</t>
  </si>
  <si>
    <t>F6SRM1_MACMU</t>
  </si>
  <si>
    <t>F6SRM1</t>
  </si>
  <si>
    <t>F6SRN0_MACMU</t>
  </si>
  <si>
    <t>F6SRN0</t>
  </si>
  <si>
    <t>F6SSJ3_CALJA</t>
  </si>
  <si>
    <t>F6SSJ3</t>
  </si>
  <si>
    <t>F6SXC0_MONDO</t>
  </si>
  <si>
    <t>F6SXC0</t>
  </si>
  <si>
    <t>F6SY64_MONDO</t>
  </si>
  <si>
    <t>F6SY64</t>
  </si>
  <si>
    <t>F6SYA2_MONDO</t>
  </si>
  <si>
    <t>F6SYA2</t>
  </si>
  <si>
    <t>F6T7W3_MONDO</t>
  </si>
  <si>
    <t>F6T7W3</t>
  </si>
  <si>
    <t>F6TDE0_MONDO</t>
  </si>
  <si>
    <t>F6TDE0</t>
  </si>
  <si>
    <t>F6TE21_MONDO</t>
  </si>
  <si>
    <t>F6TE21</t>
  </si>
  <si>
    <t>F6TE57_MONDO</t>
  </si>
  <si>
    <t>F6TE57</t>
  </si>
  <si>
    <t>F6TEW6_MONDO</t>
  </si>
  <si>
    <t>F6TEW6</t>
  </si>
  <si>
    <t>F6U119_HORSE</t>
  </si>
  <si>
    <t>F6U119</t>
  </si>
  <si>
    <t>F6U6H2_ORNAN</t>
  </si>
  <si>
    <t>F6U6H2</t>
  </si>
  <si>
    <t>F6U6R5_ORNAN</t>
  </si>
  <si>
    <t>F6U6R5</t>
  </si>
  <si>
    <t>F6U6S3_ORNAN</t>
  </si>
  <si>
    <t>F6U6S3</t>
  </si>
  <si>
    <t>F6U6T1_ORNAN</t>
  </si>
  <si>
    <t>F6U6T1</t>
  </si>
  <si>
    <t>F6U6U0_ORNAN</t>
  </si>
  <si>
    <t>F6U6U0</t>
  </si>
  <si>
    <t>F6U6U9_ORNAN</t>
  </si>
  <si>
    <t>F6U6U9</t>
  </si>
  <si>
    <t>F6U6V8_ORNAN</t>
  </si>
  <si>
    <t>F6U6V8</t>
  </si>
  <si>
    <t>F6U6W7_ORNAN</t>
  </si>
  <si>
    <t>F6U6W7</t>
  </si>
  <si>
    <t>F6UHT8_MONDO</t>
  </si>
  <si>
    <t>F6UHT8</t>
  </si>
  <si>
    <t>F6VT34_CALJA</t>
  </si>
  <si>
    <t>F6VT34</t>
  </si>
  <si>
    <t>F6VUJ0_MACMU</t>
  </si>
  <si>
    <t>F6VUJ0</t>
  </si>
  <si>
    <t>F6VYZ4_CALJA</t>
  </si>
  <si>
    <t>F6VYZ4</t>
  </si>
  <si>
    <t>F6WV71_MACMU</t>
  </si>
  <si>
    <t>F6WV71</t>
  </si>
  <si>
    <t>F6X1Q9_XENTR</t>
  </si>
  <si>
    <t>F6X1Q9</t>
  </si>
  <si>
    <t>F6X5M2_HORSE</t>
  </si>
  <si>
    <t>F6X5M2</t>
  </si>
  <si>
    <t>F6YXJ4_HORSE</t>
  </si>
  <si>
    <t>F6YXJ4</t>
  </si>
  <si>
    <t>F7AXQ5_CALJA</t>
  </si>
  <si>
    <t>F7AXQ5</t>
  </si>
  <si>
    <t>F7BF20_ORNAN</t>
  </si>
  <si>
    <t>F7BF20</t>
  </si>
  <si>
    <t>F7BXK7_CALJA</t>
  </si>
  <si>
    <t>F7BXK7</t>
  </si>
  <si>
    <t>F7C2V6_HORSE</t>
  </si>
  <si>
    <t>F7C2V6</t>
  </si>
  <si>
    <t>F7C3T8_HORSE</t>
  </si>
  <si>
    <t>F7C3T8</t>
  </si>
  <si>
    <t>F7CCC7_CALJA</t>
  </si>
  <si>
    <t>F7CCC7</t>
  </si>
  <si>
    <t>F7CCI7_HORSE</t>
  </si>
  <si>
    <t>F7CCI7</t>
  </si>
  <si>
    <t>F7CCX0_CALJA</t>
  </si>
  <si>
    <t>F7CCX0</t>
  </si>
  <si>
    <t>F7CKM2_HORSE</t>
  </si>
  <si>
    <t>F7CKM2</t>
  </si>
  <si>
    <t>F7DJL0_MONDO</t>
  </si>
  <si>
    <t>F7DJL0</t>
  </si>
  <si>
    <t>F7E955_MACMU</t>
  </si>
  <si>
    <t>F7E955</t>
  </si>
  <si>
    <t>F7E966_MACMU</t>
  </si>
  <si>
    <t>F7E966</t>
  </si>
  <si>
    <t>F7E972_MACMU</t>
  </si>
  <si>
    <t>F7E972</t>
  </si>
  <si>
    <t>F7FYI8_ORNAN</t>
  </si>
  <si>
    <t>F7FYI8</t>
  </si>
  <si>
    <t>F7G7P4_ORNAN</t>
  </si>
  <si>
    <t>F7G7P4</t>
  </si>
  <si>
    <t>F7G8J2_MACMU</t>
  </si>
  <si>
    <t>F7G8J2</t>
  </si>
  <si>
    <t>F7G8K0_MACMU</t>
  </si>
  <si>
    <t>F7G8K0</t>
  </si>
  <si>
    <t>F7GKZ4_MONDO</t>
  </si>
  <si>
    <t>F7GKZ4</t>
  </si>
  <si>
    <t>F7H3K5_MACMU</t>
  </si>
  <si>
    <t>F7H3K5</t>
  </si>
  <si>
    <t>F7H3R1_MACMU</t>
  </si>
  <si>
    <t>F7H3R1</t>
  </si>
  <si>
    <t>F7HP64_MACMU</t>
  </si>
  <si>
    <t>F7HP64</t>
  </si>
  <si>
    <t>F7I5B4_CALJA</t>
  </si>
  <si>
    <t>F7I5B4</t>
  </si>
  <si>
    <t>F7I7M1_CALJA</t>
  </si>
  <si>
    <t>F7I7M1</t>
  </si>
  <si>
    <t>F7I7N0_CALJA</t>
  </si>
  <si>
    <t>F7I7N0</t>
  </si>
  <si>
    <t>F7I9Y3_CALJA</t>
  </si>
  <si>
    <t>F7I9Y3</t>
  </si>
  <si>
    <t>F7ICA8_CALJA</t>
  </si>
  <si>
    <t>F7ICA8</t>
  </si>
  <si>
    <t>F7ICB1_CALJA</t>
  </si>
  <si>
    <t>F7ICB1</t>
  </si>
  <si>
    <t>F7IHM7_CALJA</t>
  </si>
  <si>
    <t>F7IHM7</t>
  </si>
  <si>
    <t>F8RUS4_NUMME</t>
  </si>
  <si>
    <t>F8RUS4</t>
  </si>
  <si>
    <t>F8RUS8_NUMME</t>
  </si>
  <si>
    <t>F8RUS8</t>
  </si>
  <si>
    <t>F8W2L6_DANRE</t>
  </si>
  <si>
    <t>F8W2L6</t>
  </si>
  <si>
    <t>G1BEX6_ANSCY</t>
  </si>
  <si>
    <t>G1BEX6</t>
  </si>
  <si>
    <t>G1BEX7_ANSCY</t>
  </si>
  <si>
    <t>G1BEX7</t>
  </si>
  <si>
    <t>G1EE07_9PERC</t>
  </si>
  <si>
    <t>G1EE07</t>
  </si>
  <si>
    <t>G1LBK5_AILME</t>
  </si>
  <si>
    <t>G1LBK5</t>
  </si>
  <si>
    <t>G1LW10_AILME</t>
  </si>
  <si>
    <t>G1LW10</t>
  </si>
  <si>
    <t>G1LW13_AILME</t>
  </si>
  <si>
    <t>G1LW13</t>
  </si>
  <si>
    <t>G1LW16_AILME</t>
  </si>
  <si>
    <t>G1LW16</t>
  </si>
  <si>
    <t>G1LW19_AILME</t>
  </si>
  <si>
    <t>G1LW19</t>
  </si>
  <si>
    <t>G1LW25_AILME</t>
  </si>
  <si>
    <t>G1LW25</t>
  </si>
  <si>
    <t>G1LW44_AILME</t>
  </si>
  <si>
    <t>G1LW44</t>
  </si>
  <si>
    <t>G1LW58_AILME</t>
  </si>
  <si>
    <t>G1LW58</t>
  </si>
  <si>
    <t>G1MZF3_MELGA</t>
  </si>
  <si>
    <t>G1MZF3</t>
  </si>
  <si>
    <t>G1NSN5_MYOLU</t>
  </si>
  <si>
    <t>G1NSN5</t>
  </si>
  <si>
    <t>G1PEV6_MYOLU</t>
  </si>
  <si>
    <t>G1PEV6</t>
  </si>
  <si>
    <t>G1PJB1_MYOLU</t>
  </si>
  <si>
    <t>G1PJB1</t>
  </si>
  <si>
    <t>G1PJB7_MYOLU</t>
  </si>
  <si>
    <t>G1PJB7</t>
  </si>
  <si>
    <t>G1PJC5_MYOLU</t>
  </si>
  <si>
    <t>G1PJC5</t>
  </si>
  <si>
    <t>G1Q004_MYOLU</t>
  </si>
  <si>
    <t>G1Q004</t>
  </si>
  <si>
    <t>G1Q0V0_MYOLU</t>
  </si>
  <si>
    <t>G1Q0V0</t>
  </si>
  <si>
    <t>G1Q6X4_MYOLU</t>
  </si>
  <si>
    <t>G1Q6X4</t>
  </si>
  <si>
    <t>G1Q8I1_MYOLU</t>
  </si>
  <si>
    <t>G1Q8I1</t>
  </si>
  <si>
    <t>G1QCK6_MYOLU</t>
  </si>
  <si>
    <t>G1QCK6</t>
  </si>
  <si>
    <t>G1QMS7_NOMLE</t>
  </si>
  <si>
    <t>G1QMS7</t>
  </si>
  <si>
    <t>G1QMS9_NOMLE</t>
  </si>
  <si>
    <t>G1QMS9</t>
  </si>
  <si>
    <t>G1QMT3_NOMLE</t>
  </si>
  <si>
    <t>G1QMT3</t>
  </si>
  <si>
    <t>G1QMW1_NOMLE</t>
  </si>
  <si>
    <t>G1QMW1</t>
  </si>
  <si>
    <t>G1QN29_NOMLE</t>
  </si>
  <si>
    <t>G1QN29</t>
  </si>
  <si>
    <t>G1QN31_NOMLE</t>
  </si>
  <si>
    <t>G1QN31</t>
  </si>
  <si>
    <t>G1QN77_NOMLE</t>
  </si>
  <si>
    <t>G1QN77</t>
  </si>
  <si>
    <t>G1QN82_NOMLE</t>
  </si>
  <si>
    <t>G1QN82</t>
  </si>
  <si>
    <t>G1QN83_NOMLE</t>
  </si>
  <si>
    <t>G1QN83</t>
  </si>
  <si>
    <t>G1QNA8_NOMLE</t>
  </si>
  <si>
    <t>G1QNA8</t>
  </si>
  <si>
    <t>G1R6S4_NOMLE</t>
  </si>
  <si>
    <t>G1R6S4</t>
  </si>
  <si>
    <t>G1SNP0_RABIT</t>
  </si>
  <si>
    <t>G1SNP0</t>
  </si>
  <si>
    <t>G1SRG0_RABIT</t>
  </si>
  <si>
    <t>G1SRG0</t>
  </si>
  <si>
    <t>G1T0E8_RABIT</t>
  </si>
  <si>
    <t>G1T0E8</t>
  </si>
  <si>
    <t>G1T8I3_RABIT</t>
  </si>
  <si>
    <t>G1T8I3</t>
  </si>
  <si>
    <t>G1TXR4_RABIT</t>
  </si>
  <si>
    <t>G1TXR4</t>
  </si>
  <si>
    <t>G1U1C7_RABIT</t>
  </si>
  <si>
    <t>G1U1C7</t>
  </si>
  <si>
    <t>G3BMU2_LABRO</t>
  </si>
  <si>
    <t>G3BMU2</t>
  </si>
  <si>
    <t>G3H2H9_CRIGR</t>
  </si>
  <si>
    <t>G3H2H9</t>
  </si>
  <si>
    <t>G3I1B0_CRIGR</t>
  </si>
  <si>
    <t>G3I1B0</t>
  </si>
  <si>
    <t>G3IHF8_CRIGR</t>
  </si>
  <si>
    <t>G3IHF8</t>
  </si>
  <si>
    <t>G3IHF9_CRIGR</t>
  </si>
  <si>
    <t>G3IHF9</t>
  </si>
  <si>
    <t>G3IHG0_CRIGR</t>
  </si>
  <si>
    <t>G3IHG0</t>
  </si>
  <si>
    <t>G3IKA6_CRIGR</t>
  </si>
  <si>
    <t>G3IKA6</t>
  </si>
  <si>
    <t>G3IN67_CRIGR</t>
  </si>
  <si>
    <t>G3IN67</t>
  </si>
  <si>
    <t>G3MX81_BOVIN</t>
  </si>
  <si>
    <t>G3MX81</t>
  </si>
  <si>
    <t>G3MYY5_BOVIN</t>
  </si>
  <si>
    <t>G3MYY5</t>
  </si>
  <si>
    <t>G3PNV4_GASAC</t>
  </si>
  <si>
    <t>G3PNV4</t>
  </si>
  <si>
    <t>G3PQP7_GASAC</t>
  </si>
  <si>
    <t>G3PQP7</t>
  </si>
  <si>
    <t>G3QLV0_GORGO</t>
  </si>
  <si>
    <t>G3QLV0</t>
  </si>
  <si>
    <t>G3QPI4_GORGO</t>
  </si>
  <si>
    <t>G3QPI4</t>
  </si>
  <si>
    <t>G3QU53_GORGO</t>
  </si>
  <si>
    <t>G3QU53</t>
  </si>
  <si>
    <t>G3R1W6_GORGO</t>
  </si>
  <si>
    <t>G3R1W6</t>
  </si>
  <si>
    <t>G3R1W9_GORGO</t>
  </si>
  <si>
    <t>G3R1W9</t>
  </si>
  <si>
    <t>G3RIH2_GORGO</t>
  </si>
  <si>
    <t>G3RIH2</t>
  </si>
  <si>
    <t>G3RIS6_GORGO</t>
  </si>
  <si>
    <t>G3RIS6</t>
  </si>
  <si>
    <t>G3RIS9_GORGO</t>
  </si>
  <si>
    <t>G3RIS9</t>
  </si>
  <si>
    <t>G3RVP4_GORGO</t>
  </si>
  <si>
    <t>G3RVP4</t>
  </si>
  <si>
    <t>G3S1V6_GORGO</t>
  </si>
  <si>
    <t>G3S1V6</t>
  </si>
  <si>
    <t>G3SF34_GORGO</t>
  </si>
  <si>
    <t>G3SF34</t>
  </si>
  <si>
    <t>G3SN89_LOXAF</t>
  </si>
  <si>
    <t>G3SN89</t>
  </si>
  <si>
    <t>G3STJ8_LOXAF</t>
  </si>
  <si>
    <t>G3STJ8</t>
  </si>
  <si>
    <t>G3TDR9_LOXAF</t>
  </si>
  <si>
    <t>G3TDR9</t>
  </si>
  <si>
    <t>G3TP50_LOXAF</t>
  </si>
  <si>
    <t>G3TP50</t>
  </si>
  <si>
    <t>G3TQR6_LOXAF</t>
  </si>
  <si>
    <t>G3TQR6</t>
  </si>
  <si>
    <t>G3TQV3_LOXAF</t>
  </si>
  <si>
    <t>G3TQV3</t>
  </si>
  <si>
    <t>G3TRR2_LOXAF</t>
  </si>
  <si>
    <t>G3TRR2</t>
  </si>
  <si>
    <t>G3U4J6_LOXAF</t>
  </si>
  <si>
    <t>G3U4J6</t>
  </si>
  <si>
    <t>G3U869_LOXAF</t>
  </si>
  <si>
    <t>G3U869</t>
  </si>
  <si>
    <t>G3UL62_LOXAF</t>
  </si>
  <si>
    <t>G3UL62</t>
  </si>
  <si>
    <t>G3W2K5_SARHA</t>
  </si>
  <si>
    <t>G3W2K5</t>
  </si>
  <si>
    <t>G3W4G1_SARHA</t>
  </si>
  <si>
    <t>G3W4G1</t>
  </si>
  <si>
    <t>G3W911_SARHA</t>
  </si>
  <si>
    <t>G3W911</t>
  </si>
  <si>
    <t>G3W9W2_SARHA</t>
  </si>
  <si>
    <t>G3W9W2</t>
  </si>
  <si>
    <t>G3WA84_SARHA</t>
  </si>
  <si>
    <t>G3WA84</t>
  </si>
  <si>
    <t>G3WAG9_SARHA</t>
  </si>
  <si>
    <t>G3WAG9</t>
  </si>
  <si>
    <t>G3WC28_SARHA</t>
  </si>
  <si>
    <t>G3WC28</t>
  </si>
  <si>
    <t>G3WE02_SARHA</t>
  </si>
  <si>
    <t>G3WE02</t>
  </si>
  <si>
    <t>G3WEP2_SARHA</t>
  </si>
  <si>
    <t>G3WEP2</t>
  </si>
  <si>
    <t>G3WEP3_SARHA</t>
  </si>
  <si>
    <t>G3WEP3</t>
  </si>
  <si>
    <t>G3WGN8_SARHA</t>
  </si>
  <si>
    <t>G3WGN8</t>
  </si>
  <si>
    <t>G3XEV3_COTJA</t>
  </si>
  <si>
    <t>G3XEV3</t>
  </si>
  <si>
    <t>G4Y7C4_CYPCA</t>
  </si>
  <si>
    <t>G4Y7C4</t>
  </si>
  <si>
    <t>G4Y7C6_9CICH</t>
  </si>
  <si>
    <t>G4Y7C6</t>
  </si>
  <si>
    <t>G5AQ60_HETGA</t>
  </si>
  <si>
    <t>G5AQ60</t>
  </si>
  <si>
    <t>G5AQ61_HETGA</t>
  </si>
  <si>
    <t>G5AQ61</t>
  </si>
  <si>
    <t>G5B005_HETGA</t>
  </si>
  <si>
    <t>G5B005</t>
  </si>
  <si>
    <t>G5B006_HETGA</t>
  </si>
  <si>
    <t>G5B006</t>
  </si>
  <si>
    <t>G5B414_HETGA</t>
  </si>
  <si>
    <t>G5B414</t>
  </si>
  <si>
    <t>G5B415_HETGA</t>
  </si>
  <si>
    <t>G5B415</t>
  </si>
  <si>
    <t>G5B416_HETGA</t>
  </si>
  <si>
    <t>G5B416</t>
  </si>
  <si>
    <t>G5BKU9_HETGA</t>
  </si>
  <si>
    <t>G5BKU9</t>
  </si>
  <si>
    <t>G5CAZ3_HETGA</t>
  </si>
  <si>
    <t>G5CAZ3</t>
  </si>
  <si>
    <t>G7NAY1_MACMU</t>
  </si>
  <si>
    <t>G7NAY1</t>
  </si>
  <si>
    <t>G7NAY3_MACMU</t>
  </si>
  <si>
    <t>G7NAY3</t>
  </si>
  <si>
    <t>G7NAY4_MACMU</t>
  </si>
  <si>
    <t>G7NAY4</t>
  </si>
  <si>
    <t>G7NAY5_MACMU</t>
  </si>
  <si>
    <t>G7NAY5</t>
  </si>
  <si>
    <t>G7NAY8_MACMU</t>
  </si>
  <si>
    <t>G7NAY8</t>
  </si>
  <si>
    <t>G7NC19_MACMU</t>
  </si>
  <si>
    <t>G7NC19</t>
  </si>
  <si>
    <t>G7PMZ6_MACFA</t>
  </si>
  <si>
    <t>G7PMZ6</t>
  </si>
  <si>
    <t>G7PMZ7_MACFA</t>
  </si>
  <si>
    <t>G7PMZ7</t>
  </si>
  <si>
    <t>G7PMZ8_MACFA</t>
  </si>
  <si>
    <t>G7PMZ8</t>
  </si>
  <si>
    <t>G7PMZ9_MACFA</t>
  </si>
  <si>
    <t>G7PMZ9</t>
  </si>
  <si>
    <t>G7PN00_MACFA</t>
  </si>
  <si>
    <t>G7PN00</t>
  </si>
  <si>
    <t>G7PN02_MACFA</t>
  </si>
  <si>
    <t>G7PN02</t>
  </si>
  <si>
    <t>G7PN03_MACFA</t>
  </si>
  <si>
    <t>G7PN03</t>
  </si>
  <si>
    <t>G7PNT7_MACFA</t>
  </si>
  <si>
    <t>G7PNT7</t>
  </si>
  <si>
    <t>G8EGQ0_PIG</t>
  </si>
  <si>
    <t>G8EGQ0</t>
  </si>
  <si>
    <t>G8IFI2_CTEID</t>
  </si>
  <si>
    <t>G8IFI2</t>
  </si>
  <si>
    <t>PB358832</t>
  </si>
  <si>
    <t>G8JKV1_BOVIN</t>
  </si>
  <si>
    <t>G8JKV1</t>
  </si>
  <si>
    <t>G9K5J7_MUSPF</t>
  </si>
  <si>
    <t>G9K5J7</t>
  </si>
  <si>
    <t>G9K5K1_MUSPF</t>
  </si>
  <si>
    <t>G9K5K1</t>
  </si>
  <si>
    <t>G9K5K2_MUSPF</t>
  </si>
  <si>
    <t>G9K5K2</t>
  </si>
  <si>
    <t>G9K5L0_MUSPF</t>
  </si>
  <si>
    <t>G9K5L0</t>
  </si>
  <si>
    <t>H0VC55_CAVPO</t>
  </si>
  <si>
    <t>H0VC55</t>
  </si>
  <si>
    <t>H0VCK4_CAVPO</t>
  </si>
  <si>
    <t>H0VCK4</t>
  </si>
  <si>
    <t>H0VCX7_CAVPO</t>
  </si>
  <si>
    <t>H0VCX7</t>
  </si>
  <si>
    <t>H0VNC3_CAVPO</t>
  </si>
  <si>
    <t>H0VNC3</t>
  </si>
  <si>
    <t>H0VTR0_CAVPO</t>
  </si>
  <si>
    <t>H0VTR0</t>
  </si>
  <si>
    <t>H0VUT3_CAVPO</t>
  </si>
  <si>
    <t>H0VUT3</t>
  </si>
  <si>
    <t>H0VWH2_CAVPO</t>
  </si>
  <si>
    <t>H0VWH2</t>
  </si>
  <si>
    <t>H0W0A7_CAVPO</t>
  </si>
  <si>
    <t>H0W0A7</t>
  </si>
  <si>
    <t>H0W0J5_CAVPO</t>
  </si>
  <si>
    <t>H0W0J5</t>
  </si>
  <si>
    <t>H0W1R8_CAVPO</t>
  </si>
  <si>
    <t>H0W1R8</t>
  </si>
  <si>
    <t>H0W9Q2_CAVPO</t>
  </si>
  <si>
    <t>H0W9Q2</t>
  </si>
  <si>
    <t>H0WAP4_CAVPO</t>
  </si>
  <si>
    <t>H0WAP4</t>
  </si>
  <si>
    <t>H0WC40_CAVPO</t>
  </si>
  <si>
    <t>H0WC40</t>
  </si>
  <si>
    <t>H0WRY2_OTOGA</t>
  </si>
  <si>
    <t>H0WRY2</t>
  </si>
  <si>
    <t>H0WRY4_OTOGA</t>
  </si>
  <si>
    <t>H0WRY4</t>
  </si>
  <si>
    <t>H0WRY8_OTOGA</t>
  </si>
  <si>
    <t>H0WRY8</t>
  </si>
  <si>
    <t>H0X0H8_OTOGA</t>
  </si>
  <si>
    <t>H0X0H8</t>
  </si>
  <si>
    <t>H0X0I0_OTOGA</t>
  </si>
  <si>
    <t>H0X0I0</t>
  </si>
  <si>
    <t>H0X0I1_OTOGA</t>
  </si>
  <si>
    <t>H0X0I1</t>
  </si>
  <si>
    <t>H0X0I4_OTOGA</t>
  </si>
  <si>
    <t>H0X0I4</t>
  </si>
  <si>
    <t>H0XG29_OTOGA</t>
  </si>
  <si>
    <t>H0XG29</t>
  </si>
  <si>
    <t>H0XG32_OTOGA</t>
  </si>
  <si>
    <t>H0XG32</t>
  </si>
  <si>
    <t>H0XMK7_OTOGA</t>
  </si>
  <si>
    <t>H0XMK7</t>
  </si>
  <si>
    <t>H0YPV3_TAEGU</t>
  </si>
  <si>
    <t>H0YPV3</t>
  </si>
  <si>
    <t>H0YYU7_TAEGU</t>
  </si>
  <si>
    <t>H0YYU7</t>
  </si>
  <si>
    <t>H2A074_CHICK</t>
  </si>
  <si>
    <t>H2A074</t>
  </si>
  <si>
    <t>H2A076_CHICK</t>
  </si>
  <si>
    <t>H2A076</t>
  </si>
  <si>
    <t>H2A077_CHICK</t>
  </si>
  <si>
    <t>H2A077</t>
  </si>
  <si>
    <t>H2A079_CHICK</t>
  </si>
  <si>
    <t>H2A079</t>
  </si>
  <si>
    <t>H2A099_CHICK</t>
  </si>
  <si>
    <t>H2A099</t>
  </si>
  <si>
    <t>H2A0A3_CHICK</t>
  </si>
  <si>
    <t>H2A0A3</t>
  </si>
  <si>
    <t>H2L3F1_ORYLA</t>
  </si>
  <si>
    <t>H2L3F1</t>
  </si>
  <si>
    <t>H2M2N2_ORYLA</t>
  </si>
  <si>
    <t>H2M2N2</t>
  </si>
  <si>
    <t>H2NFA9_PONAB</t>
  </si>
  <si>
    <t>H2NFA9</t>
  </si>
  <si>
    <t>H2P5G1_PONAB</t>
  </si>
  <si>
    <t>H2P5G1</t>
  </si>
  <si>
    <t>H2P5G2_PONAB</t>
  </si>
  <si>
    <t>H2P5G2</t>
  </si>
  <si>
    <t>H2P5G3_PONAB</t>
  </si>
  <si>
    <t>H2P5G3</t>
  </si>
  <si>
    <t>H2P5G4_PONAB</t>
  </si>
  <si>
    <t>H2P5G4</t>
  </si>
  <si>
    <t>H2P5G5_PONAB</t>
  </si>
  <si>
    <t>H2P5G5</t>
  </si>
  <si>
    <t>H2P5G6_PONAB</t>
  </si>
  <si>
    <t>H2P5G6</t>
  </si>
  <si>
    <t>H2P5G7_PONAB</t>
  </si>
  <si>
    <t>H2P5G7</t>
  </si>
  <si>
    <t>H2P5G8_PONAB</t>
  </si>
  <si>
    <t>H2P5G8</t>
  </si>
  <si>
    <t>H2P5G9_PONAB</t>
  </si>
  <si>
    <t>H2P5G9</t>
  </si>
  <si>
    <t>H2Q4S4_PANTR</t>
  </si>
  <si>
    <t>H2Q4S4</t>
  </si>
  <si>
    <t>H2QIK5_PANTR</t>
  </si>
  <si>
    <t>H2QIK5</t>
  </si>
  <si>
    <t>H2QIK6_PANTR</t>
  </si>
  <si>
    <t>H2QIK6</t>
  </si>
  <si>
    <t>H2QIK7_PANTR</t>
  </si>
  <si>
    <t>H2QIK7</t>
  </si>
  <si>
    <t>H2QIK8_PANTR</t>
  </si>
  <si>
    <t>H2QIK8</t>
  </si>
  <si>
    <t>H2QIK9_PANTR</t>
  </si>
  <si>
    <t>H2QIK9</t>
  </si>
  <si>
    <t>H2QIL0_PANTR</t>
  </si>
  <si>
    <t>H2QIL0</t>
  </si>
  <si>
    <t>H2QIL1_PANTR</t>
  </si>
  <si>
    <t>H2QIL1</t>
  </si>
  <si>
    <t>H2U3M4_TAKRU</t>
  </si>
  <si>
    <t>H2U3M4</t>
  </si>
  <si>
    <t>PB273984</t>
  </si>
  <si>
    <t>H2UVE2_TAKRU</t>
  </si>
  <si>
    <t>H2UVE2</t>
  </si>
  <si>
    <t>H2UVE3_TAKRU</t>
  </si>
  <si>
    <t>H2UVE3</t>
  </si>
  <si>
    <t>H2V377_TAKRU</t>
  </si>
  <si>
    <t>H2V377</t>
  </si>
  <si>
    <t>H3B449_LATCH</t>
  </si>
  <si>
    <t>H3B449</t>
  </si>
  <si>
    <t>H3BVV5_TETNG</t>
  </si>
  <si>
    <t>H3BVV5</t>
  </si>
  <si>
    <t>H3BZ69_TETNG</t>
  </si>
  <si>
    <t>H3BZ69</t>
  </si>
  <si>
    <t>H3CVU5_TETNG</t>
  </si>
  <si>
    <t>H3CVU5</t>
  </si>
  <si>
    <t>H7BXV3_HUMAN</t>
  </si>
  <si>
    <t>H7BXV3</t>
  </si>
  <si>
    <t>H7BYR2_HUMAN</t>
  </si>
  <si>
    <t>H7BYR2</t>
  </si>
  <si>
    <t>H8XBM6_PIG</t>
  </si>
  <si>
    <t>H8XBM6</t>
  </si>
  <si>
    <t>H9EZV8_MACMU</t>
  </si>
  <si>
    <t>H9EZV8</t>
  </si>
  <si>
    <t>H9G558_ANOCA</t>
  </si>
  <si>
    <t>H9G558</t>
  </si>
  <si>
    <t>H9G561_ANOCA</t>
  </si>
  <si>
    <t>H9G561</t>
  </si>
  <si>
    <t>H9G562_ANOCA</t>
  </si>
  <si>
    <t>H9G562</t>
  </si>
  <si>
    <t>H9GM92_ANOCA</t>
  </si>
  <si>
    <t>H9GM92</t>
  </si>
  <si>
    <t>H9H271_MELGA</t>
  </si>
  <si>
    <t>H9H271</t>
  </si>
  <si>
    <t>I0DFY0_9PERC</t>
  </si>
  <si>
    <t>I0DFY0</t>
  </si>
  <si>
    <t>I0J8I6_CHICK</t>
  </si>
  <si>
    <t>I0J8I6</t>
  </si>
  <si>
    <t>I36RA_HUMAN</t>
  </si>
  <si>
    <t>Q9UBH0</t>
  </si>
  <si>
    <t>I36RA_MOUSE</t>
  </si>
  <si>
    <t>Q9QYY1</t>
  </si>
  <si>
    <t>IL18_BOSTR</t>
  </si>
  <si>
    <t>Q5I931</t>
  </si>
  <si>
    <t>IL18_BOVIN</t>
  </si>
  <si>
    <t>Q9TU73</t>
  </si>
  <si>
    <t>IL18_CANFA</t>
  </si>
  <si>
    <t>Q9XSR0</t>
  </si>
  <si>
    <t>IL18_CAPHI</t>
  </si>
  <si>
    <t>Q3ZT29</t>
  </si>
  <si>
    <t>IL18_CHICK</t>
  </si>
  <si>
    <t>Q8QFQ8</t>
  </si>
  <si>
    <t>IL18_FELCA</t>
  </si>
  <si>
    <t>Q95M33</t>
  </si>
  <si>
    <t>IL18_HORSE</t>
  </si>
  <si>
    <t>Q9XSQ7</t>
  </si>
  <si>
    <t>IL18_HUMAN</t>
  </si>
  <si>
    <t>Q14116</t>
  </si>
  <si>
    <t>IL18_MOUSE</t>
  </si>
  <si>
    <t>P70380</t>
  </si>
  <si>
    <t>IL18_PIG</t>
  </si>
  <si>
    <t>O19073</t>
  </si>
  <si>
    <t>IL18_RAT</t>
  </si>
  <si>
    <t>P97636</t>
  </si>
  <si>
    <t>IL1A_BOVIN</t>
  </si>
  <si>
    <t>P08831</t>
  </si>
  <si>
    <t>IL1A_BUBCA</t>
  </si>
  <si>
    <t>Q3HWU1</t>
  </si>
  <si>
    <t>IL1A_CANFA</t>
  </si>
  <si>
    <t>O46612</t>
  </si>
  <si>
    <t>IL1A_CAPHI</t>
  </si>
  <si>
    <t>P79161</t>
  </si>
  <si>
    <t>IL1A_CAVPO</t>
  </si>
  <si>
    <t>Q60480</t>
  </si>
  <si>
    <t>IL1A_CERAT</t>
  </si>
  <si>
    <t>P46647</t>
  </si>
  <si>
    <t>IL1A_FELCA</t>
  </si>
  <si>
    <t>O46613</t>
  </si>
  <si>
    <t>IL1A_HORSE</t>
  </si>
  <si>
    <t>Q28385</t>
  </si>
  <si>
    <t>IL1A_HUMAN</t>
  </si>
  <si>
    <t>P01583</t>
  </si>
  <si>
    <t>IL1A_LAMGL</t>
  </si>
  <si>
    <t>Q865X7</t>
  </si>
  <si>
    <t>IL1A_MACFA</t>
  </si>
  <si>
    <t>P79340</t>
  </si>
  <si>
    <t>IL1A_MACMU</t>
  </si>
  <si>
    <t>P48089</t>
  </si>
  <si>
    <t>IL1A_MOUSE</t>
  </si>
  <si>
    <t>P01582</t>
  </si>
  <si>
    <t>IL1A_PIG</t>
  </si>
  <si>
    <t>P18430</t>
  </si>
  <si>
    <t>IL1A_RABIT</t>
  </si>
  <si>
    <t>P04822</t>
  </si>
  <si>
    <t>IL1A_RAT</t>
  </si>
  <si>
    <t>P16598</t>
  </si>
  <si>
    <t>IL1A_SHEEP</t>
  </si>
  <si>
    <t>Q28579</t>
  </si>
  <si>
    <t>IL1B_BOVIN</t>
  </si>
  <si>
    <t>P09428</t>
  </si>
  <si>
    <t>IL1B_BUBCA</t>
  </si>
  <si>
    <t>Q2MH07</t>
  </si>
  <si>
    <t>IL1B_CANFA</t>
  </si>
  <si>
    <t>Q28292</t>
  </si>
  <si>
    <t>IL1B_CAPHI</t>
  </si>
  <si>
    <t>P79162</t>
  </si>
  <si>
    <t>IL1B_CAVPO</t>
  </si>
  <si>
    <t>Q9WVG1</t>
  </si>
  <si>
    <t>IL1B_CERAT</t>
  </si>
  <si>
    <t>P46648</t>
  </si>
  <si>
    <t>IL1B_CEREL</t>
  </si>
  <si>
    <t>P51745</t>
  </si>
  <si>
    <t>IL1B_DELLE</t>
  </si>
  <si>
    <t>Q8WNR2</t>
  </si>
  <si>
    <t>IL1B_EUMJU</t>
  </si>
  <si>
    <t>Q6R2X3</t>
  </si>
  <si>
    <t>IL1B_FELCA</t>
  </si>
  <si>
    <t>P41687</t>
  </si>
  <si>
    <t>IL1B_HORSE</t>
  </si>
  <si>
    <t>Q28386</t>
  </si>
  <si>
    <t>IL1B_HUMAN</t>
  </si>
  <si>
    <t>P01584</t>
  </si>
  <si>
    <t>IL1B_LAMGL</t>
  </si>
  <si>
    <t>Q865X8</t>
  </si>
  <si>
    <t>IL1B_MACFA</t>
  </si>
  <si>
    <t>P79182</t>
  </si>
  <si>
    <t>IL1B_MACMU</t>
  </si>
  <si>
    <t>P48090</t>
  </si>
  <si>
    <t>IL1B_MACNE</t>
  </si>
  <si>
    <t>P51493</t>
  </si>
  <si>
    <t>IL1B_MOUSE</t>
  </si>
  <si>
    <t>P10749</t>
  </si>
  <si>
    <t>IL1B_MUSPF</t>
  </si>
  <si>
    <t>A4UYK8</t>
  </si>
  <si>
    <t>IL1B_ONCMY</t>
  </si>
  <si>
    <t>Q9YGD3</t>
  </si>
  <si>
    <t>IL1B_PHOHI</t>
  </si>
  <si>
    <t>Q2HZH0</t>
  </si>
  <si>
    <t>IL1B_PHOVR</t>
  </si>
  <si>
    <t>Q6PUD2</t>
  </si>
  <si>
    <t>IL1B_PIG</t>
  </si>
  <si>
    <t>P26889</t>
  </si>
  <si>
    <t>IL1B_RABIT</t>
  </si>
  <si>
    <t>P14628</t>
  </si>
  <si>
    <t>IL1B_RAT</t>
  </si>
  <si>
    <t>Q63264</t>
  </si>
  <si>
    <t>IL1B_SHEEP</t>
  </si>
  <si>
    <t>P21621</t>
  </si>
  <si>
    <t>IL1B_TRIVU</t>
  </si>
  <si>
    <t>Q9XS77</t>
  </si>
  <si>
    <t>IL1FA_HUMAN</t>
  </si>
  <si>
    <t>Q8WWZ1</t>
  </si>
  <si>
    <t>IL1FA_MOUSE</t>
  </si>
  <si>
    <t>Q8R459</t>
  </si>
  <si>
    <t>IL1RA_BOVIN</t>
  </si>
  <si>
    <t>O77482</t>
  </si>
  <si>
    <t>IL1RA_CANFA</t>
  </si>
  <si>
    <t>Q9BEH0</t>
  </si>
  <si>
    <t>IL1RA_HORSE</t>
  </si>
  <si>
    <t>O18999</t>
  </si>
  <si>
    <t>IL1RA_HUMAN</t>
  </si>
  <si>
    <t>P18510</t>
  </si>
  <si>
    <t>IL1RA_MACFA</t>
  </si>
  <si>
    <t>Q866R8</t>
  </si>
  <si>
    <t>IL1RA_MOUSE</t>
  </si>
  <si>
    <t>P25085</t>
  </si>
  <si>
    <t>IL1RA_PIG</t>
  </si>
  <si>
    <t>Q29056</t>
  </si>
  <si>
    <t>IL1RA_RABIT</t>
  </si>
  <si>
    <t>P26890</t>
  </si>
  <si>
    <t>IL1RA_RAT</t>
  </si>
  <si>
    <t>P25086</t>
  </si>
  <si>
    <t>IL1RA_TURTR</t>
  </si>
  <si>
    <t>Q9GMZ4</t>
  </si>
  <si>
    <t>IL36A_HUMAN</t>
  </si>
  <si>
    <t>Q9UHA7</t>
  </si>
  <si>
    <t>IL36A_MOUSE</t>
  </si>
  <si>
    <t>Q9JLA2</t>
  </si>
  <si>
    <t>IL36B_MOUSE</t>
  </si>
  <si>
    <t>Q9D6Z6</t>
  </si>
  <si>
    <t>IL36G_HUMAN</t>
  </si>
  <si>
    <t>Q9NZH8</t>
  </si>
  <si>
    <t>IL36G_MOUSE</t>
  </si>
  <si>
    <t>Q8R460</t>
  </si>
  <si>
    <t>IL37_HUMAN</t>
  </si>
  <si>
    <t>Q9NZH6</t>
  </si>
  <si>
    <t>O43645_HUMAN</t>
  </si>
  <si>
    <t>O43645</t>
  </si>
  <si>
    <t>O57398_CYPCA</t>
  </si>
  <si>
    <t>O57398</t>
  </si>
  <si>
    <t>O73909_CHICK</t>
  </si>
  <si>
    <t>O73909</t>
  </si>
  <si>
    <t>O77771_HORSE</t>
  </si>
  <si>
    <t>O77771</t>
  </si>
  <si>
    <t>Q08EA6_MOUSE</t>
  </si>
  <si>
    <t>Q08EA6</t>
  </si>
  <si>
    <t>Q08FC8_DPV84</t>
  </si>
  <si>
    <t>Q08FC8</t>
  </si>
  <si>
    <t>Q08FU8_DPV83</t>
  </si>
  <si>
    <t>Q08FU8</t>
  </si>
  <si>
    <t>Q0Q2I3_SHEEP</t>
  </si>
  <si>
    <t>Q0Q2I3</t>
  </si>
  <si>
    <t>Q0Q2I4_SHEEP</t>
  </si>
  <si>
    <t>Q0Q2I4</t>
  </si>
  <si>
    <t>Q0VC52_BOVIN</t>
  </si>
  <si>
    <t>Q0VC52</t>
  </si>
  <si>
    <t>Q149U6_MOUSE</t>
  </si>
  <si>
    <t>Q149U6</t>
  </si>
  <si>
    <t>Q19KR6_ANAPL</t>
  </si>
  <si>
    <t>Q19KR6</t>
  </si>
  <si>
    <t>Q1HFX9_ANAPL</t>
  </si>
  <si>
    <t>Q1HFX9</t>
  </si>
  <si>
    <t>Q1WDE2_SHEEP</t>
  </si>
  <si>
    <t>Q1WDE2</t>
  </si>
  <si>
    <t>Q285L9_ICTPU</t>
  </si>
  <si>
    <t>Q285L9</t>
  </si>
  <si>
    <t>Q285M0_ICTPU</t>
  </si>
  <si>
    <t>Q285M0</t>
  </si>
  <si>
    <t>Q285M2_ICTPU</t>
  </si>
  <si>
    <t>Q285M2</t>
  </si>
  <si>
    <t>Q29082_PIG</t>
  </si>
  <si>
    <t>Q29082</t>
  </si>
  <si>
    <t>Q2M4J6_MOUSE</t>
  </si>
  <si>
    <t>Q2M4J6</t>
  </si>
  <si>
    <t>Q2MGZ9_9CETA</t>
  </si>
  <si>
    <t>Q2MGZ9</t>
  </si>
  <si>
    <t>Q2MH00_9CETA</t>
  </si>
  <si>
    <t>Q2MH00</t>
  </si>
  <si>
    <t>Q2MH04_BUBBU</t>
  </si>
  <si>
    <t>Q2MH04</t>
  </si>
  <si>
    <t>Q2MH08_BUBCA</t>
  </si>
  <si>
    <t>Q2MH08</t>
  </si>
  <si>
    <t>Q2PMY2_MOUSE</t>
  </si>
  <si>
    <t>Q2PMY2</t>
  </si>
  <si>
    <t>Q2VCE2_CANFA</t>
  </si>
  <si>
    <t>Q2VCE2</t>
  </si>
  <si>
    <t>Q32YM7_TRIMA</t>
  </si>
  <si>
    <t>Q32YM7</t>
  </si>
  <si>
    <t>Q3KNF2_MOUSE</t>
  </si>
  <si>
    <t>Q3KNF2</t>
  </si>
  <si>
    <t>Q3TBV5_MOUSE</t>
  </si>
  <si>
    <t>Q3TBV5</t>
  </si>
  <si>
    <t>Q3TI17_MOUSE</t>
  </si>
  <si>
    <t>Q3TI17</t>
  </si>
  <si>
    <t>Q3U0P4_MOUSE</t>
  </si>
  <si>
    <t>Q3U0P4</t>
  </si>
  <si>
    <t>Q3U0Y6_MOUSE</t>
  </si>
  <si>
    <t>Q3U0Y6</t>
  </si>
  <si>
    <t>Q4KMF1_DANRE</t>
  </si>
  <si>
    <t>Q4KMF1</t>
  </si>
  <si>
    <t>Q4R3X2_MACFA</t>
  </si>
  <si>
    <t>Q4R3X2</t>
  </si>
  <si>
    <t>Q4R4F0_MACFA</t>
  </si>
  <si>
    <t>Q4R4F0</t>
  </si>
  <si>
    <t>Q4VKD1_SALTR</t>
  </si>
  <si>
    <t>Q4VKD1</t>
  </si>
  <si>
    <t>Q4W1Q3_MERUN</t>
  </si>
  <si>
    <t>Q4W1Q3</t>
  </si>
  <si>
    <t>Q53QF9_HUMAN</t>
  </si>
  <si>
    <t>Q53QF9</t>
  </si>
  <si>
    <t>Q53SC2_HUMAN</t>
  </si>
  <si>
    <t>Q53SC2</t>
  </si>
  <si>
    <t>Q542C7_MOUSE</t>
  </si>
  <si>
    <t>Q542C7</t>
  </si>
  <si>
    <t>Q542W1_MOUSE</t>
  </si>
  <si>
    <t>Q542W1</t>
  </si>
  <si>
    <t>Q569Q8_XENLA</t>
  </si>
  <si>
    <t>Q569Q8</t>
  </si>
  <si>
    <t>Q575Z2_ONCMY</t>
  </si>
  <si>
    <t>Q575Z2</t>
  </si>
  <si>
    <t>Q5BKB0_RAT</t>
  </si>
  <si>
    <t>Q5BKB0</t>
  </si>
  <si>
    <t>Q5DI83_DASNO</t>
  </si>
  <si>
    <t>Q5DI83</t>
  </si>
  <si>
    <t>Q5K4R2_GADMO</t>
  </si>
  <si>
    <t>Q5K4R2</t>
  </si>
  <si>
    <t>Q5MAC0_BOVIN</t>
  </si>
  <si>
    <t>Q5MAC0</t>
  </si>
  <si>
    <t>Q5QE68_ACALA</t>
  </si>
  <si>
    <t>Q5QE68</t>
  </si>
  <si>
    <t>Q5QEJ2_SINCH</t>
  </si>
  <si>
    <t>Q5QEJ2</t>
  </si>
  <si>
    <t>Q5S4P2_CHICK</t>
  </si>
  <si>
    <t>Q5S4P2</t>
  </si>
  <si>
    <t>Q5W9I0_MERUN</t>
  </si>
  <si>
    <t>Q5W9I0</t>
  </si>
  <si>
    <t>Q60H46_MERUN</t>
  </si>
  <si>
    <t>Q60H46</t>
  </si>
  <si>
    <t>Q62161_MOUSE</t>
  </si>
  <si>
    <t>Q62161</t>
  </si>
  <si>
    <t>Q6DV18_9PERC</t>
  </si>
  <si>
    <t>Q6DV18</t>
  </si>
  <si>
    <t>Q6EV48_ONCMY</t>
  </si>
  <si>
    <t>Q6EV48</t>
  </si>
  <si>
    <t>Q6EV49_ONCMY</t>
  </si>
  <si>
    <t>Q6EV49</t>
  </si>
  <si>
    <t>PB360333</t>
  </si>
  <si>
    <t>Q6IMH3_TAKRU</t>
  </si>
  <si>
    <t>Q6IMH3</t>
  </si>
  <si>
    <t>Q6IT44_CHICK</t>
  </si>
  <si>
    <t>Q6IT44</t>
  </si>
  <si>
    <t>Q6IWH5_SALSA</t>
  </si>
  <si>
    <t>Q6IWH5</t>
  </si>
  <si>
    <t>Q6PN76_PHOSU</t>
  </si>
  <si>
    <t>Q6PN76</t>
  </si>
  <si>
    <t>Q6PUJ3_PIG</t>
  </si>
  <si>
    <t>Q6PUJ3</t>
  </si>
  <si>
    <t>Q6QVC4_CAPHI</t>
  </si>
  <si>
    <t>Q6QVC4</t>
  </si>
  <si>
    <t>Q6R498_BUBBU</t>
  </si>
  <si>
    <t>Q6R498</t>
  </si>
  <si>
    <t>Q6R4R1_BUBBU</t>
  </si>
  <si>
    <t>Q6R4R1</t>
  </si>
  <si>
    <t>Q6R750_9CETA</t>
  </si>
  <si>
    <t>Q6R750</t>
  </si>
  <si>
    <t>Q6STL7_PIG</t>
  </si>
  <si>
    <t>Q6STL7</t>
  </si>
  <si>
    <t>Q6T573_BUBBU</t>
  </si>
  <si>
    <t>Q6T573</t>
  </si>
  <si>
    <t>Q6TFC8_9PERO</t>
  </si>
  <si>
    <t>Q6TFC8</t>
  </si>
  <si>
    <t>Q6TLW4_BUBBU</t>
  </si>
  <si>
    <t>Q6TLW4</t>
  </si>
  <si>
    <t>Q6TXV5_LATJA</t>
  </si>
  <si>
    <t>Q6TXV5</t>
  </si>
  <si>
    <t>Q6USQ6_MOUSE</t>
  </si>
  <si>
    <t>Q6USQ6</t>
  </si>
  <si>
    <t>Q6WWJ7_HUMAN</t>
  </si>
  <si>
    <t>Q6WWJ7</t>
  </si>
  <si>
    <t>Q70PK1_ONCMY</t>
  </si>
  <si>
    <t>Q70PK1</t>
  </si>
  <si>
    <t>Q70T31_TAKRU</t>
  </si>
  <si>
    <t>Q70T31</t>
  </si>
  <si>
    <t>Q711M3_XENLA</t>
  </si>
  <si>
    <t>Q711M3</t>
  </si>
  <si>
    <t>Q712J8_CARAU</t>
  </si>
  <si>
    <t>Q712J8</t>
  </si>
  <si>
    <t>Q712K7_ORNAN</t>
  </si>
  <si>
    <t>Q712K7</t>
  </si>
  <si>
    <t>Q712P3_PLEPL</t>
  </si>
  <si>
    <t>Q712P3</t>
  </si>
  <si>
    <t>Q7RU00_HUMAN</t>
  </si>
  <si>
    <t>Q7RU00</t>
  </si>
  <si>
    <t>Q7T056_DANRE</t>
  </si>
  <si>
    <t>Q7T056</t>
  </si>
  <si>
    <t>Q7YS41_PIG</t>
  </si>
  <si>
    <t>Q7YS41</t>
  </si>
  <si>
    <t>Q7ZZC7_PAGMA</t>
  </si>
  <si>
    <t>Q7ZZC7</t>
  </si>
  <si>
    <t>Q7ZZK0_TRISC</t>
  </si>
  <si>
    <t>Q7ZZK0</t>
  </si>
  <si>
    <t>PB013837</t>
  </si>
  <si>
    <t>Q800H7_CHIHA</t>
  </si>
  <si>
    <t>Q800H7</t>
  </si>
  <si>
    <t>Q802S3_SCYCA</t>
  </si>
  <si>
    <t>Q802S3</t>
  </si>
  <si>
    <t>Q80SS8_MOUSE</t>
  </si>
  <si>
    <t>Q80SS8</t>
  </si>
  <si>
    <t>Q80Y07_MERUN</t>
  </si>
  <si>
    <t>Q80Y07</t>
  </si>
  <si>
    <t>Q8AV26_MELGA</t>
  </si>
  <si>
    <t>Q8AV26</t>
  </si>
  <si>
    <t>Q8AXV8_CARAU</t>
  </si>
  <si>
    <t>Q8AXV8</t>
  </si>
  <si>
    <t>Q8AXV9_CARAU</t>
  </si>
  <si>
    <t>Q8AXV9</t>
  </si>
  <si>
    <t>Q8CGA1_MOUSE</t>
  </si>
  <si>
    <t>Q8CGA1</t>
  </si>
  <si>
    <t>Q8HXR5_PANTR</t>
  </si>
  <si>
    <t>Q8HXR5</t>
  </si>
  <si>
    <t>Q8HXR6_MACFA</t>
  </si>
  <si>
    <t>Q8HXR6</t>
  </si>
  <si>
    <t>Q8JIU3_9PERO</t>
  </si>
  <si>
    <t>Q8JIU3</t>
  </si>
  <si>
    <t>Q8JIU4_9PERO</t>
  </si>
  <si>
    <t>Q8JIU4</t>
  </si>
  <si>
    <t>Q8MKH3_SAISC</t>
  </si>
  <si>
    <t>Q8MKH3</t>
  </si>
  <si>
    <t>Q8QFT6_CHICK</t>
  </si>
  <si>
    <t>Q8QFT6</t>
  </si>
  <si>
    <t>Q8QGW0_PAROL</t>
  </si>
  <si>
    <t>Q8QGW0</t>
  </si>
  <si>
    <t>Q8UUQ3_ONCMY</t>
  </si>
  <si>
    <t>Q8UUQ3</t>
  </si>
  <si>
    <t>Q90W32_SPAAU</t>
  </si>
  <si>
    <t>Q90W32</t>
  </si>
  <si>
    <t>Q90W84_DICLA</t>
  </si>
  <si>
    <t>Q90W84</t>
  </si>
  <si>
    <t>Q91Z66_SIGHI</t>
  </si>
  <si>
    <t>Q91Z66</t>
  </si>
  <si>
    <t>Q91ZL5_SIGHI</t>
  </si>
  <si>
    <t>Q91ZL5</t>
  </si>
  <si>
    <t>Q923T3_SIGHI</t>
  </si>
  <si>
    <t>Q923T3</t>
  </si>
  <si>
    <t>Q95LE7_CANFA</t>
  </si>
  <si>
    <t>Q95LE7</t>
  </si>
  <si>
    <t>Q96KJ8_HUMAN</t>
  </si>
  <si>
    <t>Q96KJ8</t>
  </si>
  <si>
    <t>Q98SG5_PSEMX</t>
  </si>
  <si>
    <t>Q98SG5</t>
  </si>
  <si>
    <t>Q98SQ1_ANAPL</t>
  </si>
  <si>
    <t>Q98SQ1</t>
  </si>
  <si>
    <t>Q9BGI5_MACMU</t>
  </si>
  <si>
    <t>Q9BGI5</t>
  </si>
  <si>
    <t>Q9DDF2_CYPCA</t>
  </si>
  <si>
    <t>Q9DDF2</t>
  </si>
  <si>
    <t>Q9DDF3_CYPCA</t>
  </si>
  <si>
    <t>Q9DDF3</t>
  </si>
  <si>
    <t>Q9ESW2_RAT</t>
  </si>
  <si>
    <t>Q9ESW2</t>
  </si>
  <si>
    <t>Q9GL09_SHEEP</t>
  </si>
  <si>
    <t>Q9GL09</t>
  </si>
  <si>
    <t>Q9I8D2_CHICK</t>
  </si>
  <si>
    <t>Q9I8D2</t>
  </si>
  <si>
    <t>Q9MZL8_BOVIN</t>
  </si>
  <si>
    <t>Q9MZL8</t>
  </si>
  <si>
    <t>Q9N1P7_PIG</t>
  </si>
  <si>
    <t>Q9N1P7</t>
  </si>
  <si>
    <t>Q9PT12_ONCMY</t>
  </si>
  <si>
    <t>Q9PT12</t>
  </si>
  <si>
    <t>Q9PVZ5_XENLA</t>
  </si>
  <si>
    <t>Q9PVZ5</t>
  </si>
  <si>
    <t>Q9PW18_CYPCA</t>
  </si>
  <si>
    <t>Q9PW18</t>
  </si>
  <si>
    <t>Q9TTK1_TURTR</t>
  </si>
  <si>
    <t>Q9TTK1</t>
  </si>
  <si>
    <t>Q9TTK2_TURTR</t>
  </si>
  <si>
    <t>Q9TTK2</t>
  </si>
  <si>
    <t>Q9TV37_HORSE</t>
  </si>
  <si>
    <t>Q9TV37</t>
  </si>
  <si>
    <t>Q9WTT3_MESAU</t>
  </si>
  <si>
    <t>Q9WTT3</t>
  </si>
  <si>
    <t>Q9WVQ9_MESAU</t>
  </si>
  <si>
    <t>Q9WVQ9</t>
  </si>
  <si>
    <t>Названия строк</t>
  </si>
  <si>
    <t>Общий итог</t>
  </si>
  <si>
    <t>Названия столбцов</t>
  </si>
  <si>
    <t>Количество по полю Pfam_AC</t>
  </si>
  <si>
    <t>Taxon</t>
  </si>
  <si>
    <t>Length domain</t>
  </si>
  <si>
    <t>Actinopterygii</t>
  </si>
  <si>
    <t>Mammalia</t>
  </si>
  <si>
    <t>#Н/Д</t>
  </si>
  <si>
    <t>выбрано из 2ой архитектуры</t>
  </si>
  <si>
    <t>выбрано из 1ой архитектуры</t>
  </si>
  <si>
    <t>АС выбранных из 2ой архитектуры</t>
  </si>
  <si>
    <t>АС выбранных из 1ой архитектуры</t>
  </si>
  <si>
    <t>ID выборки первой архитектуры</t>
  </si>
  <si>
    <t>ID выборки второй архитектуры</t>
  </si>
  <si>
    <t>Подтаксон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</si>
</sst>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xonom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onomy"/>
    </sheetNames>
    <sheetDataSet>
      <sheetData sheetId="0" refreshError="1">
        <row r="1">
          <cell r="A1" t="str">
            <v>ID</v>
          </cell>
          <cell r="B1" t="str">
            <v>primary_AC</v>
          </cell>
          <cell r="C1" t="str">
            <v>OS</v>
          </cell>
          <cell r="D1" t="str">
            <v>OG</v>
          </cell>
          <cell r="E1" t="str">
            <v>OX</v>
          </cell>
          <cell r="F1" t="str">
            <v>OH</v>
          </cell>
          <cell r="G1" t="str">
            <v>Taxonomy</v>
          </cell>
        </row>
        <row r="2">
          <cell r="A2" t="str">
            <v>A0A9V1_CHIHA</v>
          </cell>
          <cell r="B2" t="str">
            <v>A0A9V1</v>
          </cell>
          <cell r="C2" t="str">
            <v xml:space="preserve"> Chionodraco hamatus (Antarctic teleost icefish) (Chaenichthys rhinoceratus hamatus).</v>
          </cell>
          <cell r="E2" t="str">
            <v xml:space="preserve"> NCBI_TaxID=36188;</v>
          </cell>
          <cell r="G2" t="str">
            <v>Eukaryota</v>
          </cell>
          <cell r="H2" t="str">
            <v xml:space="preserve"> Metazoa</v>
          </cell>
          <cell r="I2" t="str">
            <v xml:space="preserve"> Chordata</v>
          </cell>
          <cell r="J2" t="str">
            <v xml:space="preserve"> Craniata</v>
          </cell>
          <cell r="K2" t="str">
            <v xml:space="preserve"> Vertebrata</v>
          </cell>
          <cell r="L2" t="str">
            <v xml:space="preserve"> Euteleostomi</v>
          </cell>
          <cell r="M2" t="str">
            <v>Actinopterygii</v>
          </cell>
          <cell r="N2" t="str">
            <v xml:space="preserve"> Neopterygii</v>
          </cell>
          <cell r="O2" t="str">
            <v xml:space="preserve"> Teleostei</v>
          </cell>
          <cell r="P2" t="str">
            <v xml:space="preserve"> Euteleostei</v>
          </cell>
          <cell r="Q2" t="str">
            <v xml:space="preserve"> Neoteleostei</v>
          </cell>
          <cell r="R2" t="str">
            <v>Acanthomorpha</v>
          </cell>
          <cell r="S2" t="str">
            <v xml:space="preserve"> Acanthopterygii</v>
          </cell>
          <cell r="T2" t="str">
            <v xml:space="preserve"> Percomorpha</v>
          </cell>
          <cell r="U2" t="str">
            <v xml:space="preserve"> Perciformes</v>
          </cell>
          <cell r="V2" t="str">
            <v>Notothenioidei</v>
          </cell>
          <cell r="W2" t="str">
            <v xml:space="preserve"> Channichthyidae</v>
          </cell>
          <cell r="X2" t="str">
            <v xml:space="preserve"> Chionodraco.</v>
          </cell>
        </row>
        <row r="3">
          <cell r="A3" t="str">
            <v>A0PJ18_MOUSE</v>
          </cell>
          <cell r="B3" t="str">
            <v>A0PJ18</v>
          </cell>
          <cell r="C3" t="str">
            <v xml:space="preserve"> Mus musculus (Mouse).</v>
          </cell>
          <cell r="E3" t="str">
            <v xml:space="preserve"> NCBI_TaxID=10090;</v>
          </cell>
          <cell r="G3" t="str">
            <v>Eukaryota</v>
          </cell>
          <cell r="H3" t="str">
            <v xml:space="preserve"> Metazoa</v>
          </cell>
          <cell r="I3" t="str">
            <v xml:space="preserve"> Chordata</v>
          </cell>
          <cell r="J3" t="str">
            <v xml:space="preserve"> Craniata</v>
          </cell>
          <cell r="K3" t="str">
            <v xml:space="preserve"> Vertebrata</v>
          </cell>
          <cell r="L3" t="str">
            <v xml:space="preserve"> Euteleostomi</v>
          </cell>
          <cell r="M3" t="str">
            <v>Mammalia</v>
          </cell>
          <cell r="N3" t="str">
            <v xml:space="preserve"> Eutheria</v>
          </cell>
          <cell r="O3" t="str">
            <v xml:space="preserve"> Euarchontoglires</v>
          </cell>
          <cell r="P3" t="str">
            <v xml:space="preserve"> Glires</v>
          </cell>
          <cell r="Q3" t="str">
            <v xml:space="preserve"> Rodentia</v>
          </cell>
          <cell r="R3" t="str">
            <v xml:space="preserve"> Sciurognathi</v>
          </cell>
          <cell r="S3" t="str">
            <v>Muroidea</v>
          </cell>
          <cell r="T3" t="str">
            <v xml:space="preserve"> Muridae</v>
          </cell>
          <cell r="U3" t="str">
            <v xml:space="preserve"> Murinae</v>
          </cell>
          <cell r="V3" t="str">
            <v xml:space="preserve"> Mus</v>
          </cell>
          <cell r="W3" t="str">
            <v xml:space="preserve"> Mus.</v>
          </cell>
        </row>
        <row r="4">
          <cell r="A4" t="str">
            <v>A0T125_CANFA</v>
          </cell>
          <cell r="B4" t="str">
            <v>A0T125</v>
          </cell>
          <cell r="C4" t="str">
            <v xml:space="preserve"> Canis familiaris (Dog) (Canis lupus familiaris).</v>
          </cell>
          <cell r="E4" t="str">
            <v xml:space="preserve"> NCBI_TaxID=9615;</v>
          </cell>
          <cell r="G4" t="str">
            <v>Eukaryota</v>
          </cell>
          <cell r="H4" t="str">
            <v xml:space="preserve"> Metazoa</v>
          </cell>
          <cell r="I4" t="str">
            <v xml:space="preserve"> Chordata</v>
          </cell>
          <cell r="J4" t="str">
            <v xml:space="preserve"> Craniata</v>
          </cell>
          <cell r="K4" t="str">
            <v xml:space="preserve"> Vertebrata</v>
          </cell>
          <cell r="L4" t="str">
            <v xml:space="preserve"> Euteleostomi</v>
          </cell>
          <cell r="M4" t="str">
            <v>Mammalia</v>
          </cell>
          <cell r="N4" t="str">
            <v xml:space="preserve"> Eutheria</v>
          </cell>
          <cell r="O4" t="str">
            <v xml:space="preserve"> Laurasiatheria</v>
          </cell>
          <cell r="P4" t="str">
            <v xml:space="preserve"> Carnivora</v>
          </cell>
          <cell r="Q4" t="str">
            <v xml:space="preserve"> Caniformia</v>
          </cell>
          <cell r="R4" t="str">
            <v xml:space="preserve"> Canidae</v>
          </cell>
          <cell r="S4" t="str">
            <v>Canis.</v>
          </cell>
        </row>
        <row r="5">
          <cell r="A5" t="str">
            <v>A2AIU1_MOUSE</v>
          </cell>
          <cell r="B5" t="str">
            <v>A2AIU1</v>
          </cell>
          <cell r="C5" t="str">
            <v xml:space="preserve"> Mus musculus (Mouse).</v>
          </cell>
          <cell r="E5" t="str">
            <v xml:space="preserve"> NCBI_TaxID=10090;</v>
          </cell>
          <cell r="G5" t="str">
            <v>Eukaryota</v>
          </cell>
          <cell r="H5" t="str">
            <v xml:space="preserve"> Metazoa</v>
          </cell>
          <cell r="I5" t="str">
            <v xml:space="preserve"> Chordata</v>
          </cell>
          <cell r="J5" t="str">
            <v xml:space="preserve"> Craniata</v>
          </cell>
          <cell r="K5" t="str">
            <v xml:space="preserve"> Vertebrata</v>
          </cell>
          <cell r="L5" t="str">
            <v xml:space="preserve"> Euteleostomi</v>
          </cell>
          <cell r="M5" t="str">
            <v>Mammalia</v>
          </cell>
          <cell r="N5" t="str">
            <v xml:space="preserve"> Eutheria</v>
          </cell>
          <cell r="O5" t="str">
            <v xml:space="preserve"> Euarchontoglires</v>
          </cell>
          <cell r="P5" t="str">
            <v xml:space="preserve"> Glires</v>
          </cell>
          <cell r="Q5" t="str">
            <v xml:space="preserve"> Rodentia</v>
          </cell>
          <cell r="R5" t="str">
            <v xml:space="preserve"> Sciurognathi</v>
          </cell>
          <cell r="S5" t="str">
            <v>Muroidea</v>
          </cell>
          <cell r="T5" t="str">
            <v xml:space="preserve"> Muridae</v>
          </cell>
          <cell r="U5" t="str">
            <v xml:space="preserve"> Murinae</v>
          </cell>
          <cell r="V5" t="str">
            <v xml:space="preserve"> Mus</v>
          </cell>
          <cell r="W5" t="str">
            <v xml:space="preserve"> Mus.</v>
          </cell>
        </row>
        <row r="6">
          <cell r="A6" t="str">
            <v>A2I7W4_ANSCY</v>
          </cell>
          <cell r="B6" t="str">
            <v>A2I7W4</v>
          </cell>
          <cell r="C6" t="str">
            <v xml:space="preserve"> Anser cygnoides (Chinese goose).</v>
          </cell>
          <cell r="E6" t="str">
            <v xml:space="preserve"> NCBI_TaxID=8845;</v>
          </cell>
          <cell r="G6" t="str">
            <v>Eukaryota</v>
          </cell>
          <cell r="H6" t="str">
            <v xml:space="preserve"> Metazoa</v>
          </cell>
          <cell r="I6" t="str">
            <v xml:space="preserve"> Chordata</v>
          </cell>
          <cell r="J6" t="str">
            <v xml:space="preserve"> Craniata</v>
          </cell>
          <cell r="K6" t="str">
            <v xml:space="preserve"> Vertebrata</v>
          </cell>
          <cell r="L6" t="str">
            <v xml:space="preserve"> Euteleostomi</v>
          </cell>
          <cell r="M6" t="str">
            <v>Testudines + Archosauria group</v>
          </cell>
          <cell r="N6" t="str">
            <v xml:space="preserve"> Archosauria</v>
          </cell>
          <cell r="O6" t="str">
            <v xml:space="preserve"> Dinosauria</v>
          </cell>
          <cell r="P6" t="str">
            <v xml:space="preserve"> Saurischia</v>
          </cell>
          <cell r="Q6" t="str">
            <v>Theropoda</v>
          </cell>
          <cell r="R6" t="str">
            <v xml:space="preserve"> Coelurosauria</v>
          </cell>
          <cell r="S6" t="str">
            <v xml:space="preserve"> Aves</v>
          </cell>
          <cell r="T6" t="str">
            <v xml:space="preserve"> Neognathae</v>
          </cell>
          <cell r="U6" t="str">
            <v xml:space="preserve"> Anseriformes</v>
          </cell>
          <cell r="V6" t="str">
            <v xml:space="preserve"> Anatidae</v>
          </cell>
          <cell r="W6" t="str">
            <v>Anser.</v>
          </cell>
        </row>
        <row r="7">
          <cell r="A7" t="str">
            <v>A2IBW1_PIG</v>
          </cell>
          <cell r="B7" t="str">
            <v>A2IBW1</v>
          </cell>
          <cell r="C7" t="str">
            <v xml:space="preserve"> Sus scrofa (Pig).</v>
          </cell>
          <cell r="E7" t="str">
            <v xml:space="preserve"> NCBI_TaxID=9823;</v>
          </cell>
          <cell r="G7" t="str">
            <v>Eukaryota</v>
          </cell>
          <cell r="H7" t="str">
            <v xml:space="preserve"> Metazoa</v>
          </cell>
          <cell r="I7" t="str">
            <v xml:space="preserve"> Chordata</v>
          </cell>
          <cell r="J7" t="str">
            <v xml:space="preserve"> Craniata</v>
          </cell>
          <cell r="K7" t="str">
            <v xml:space="preserve"> Vertebrata</v>
          </cell>
          <cell r="L7" t="str">
            <v xml:space="preserve"> Euteleostomi</v>
          </cell>
          <cell r="M7" t="str">
            <v>Mammalia</v>
          </cell>
          <cell r="N7" t="str">
            <v xml:space="preserve"> Eutheria</v>
          </cell>
          <cell r="O7" t="str">
            <v xml:space="preserve"> Laurasiatheria</v>
          </cell>
          <cell r="P7" t="str">
            <v xml:space="preserve"> Cetartiodactyla</v>
          </cell>
          <cell r="Q7" t="str">
            <v xml:space="preserve"> Suina</v>
          </cell>
          <cell r="R7" t="str">
            <v xml:space="preserve"> Suidae</v>
          </cell>
          <cell r="S7" t="str">
            <v>Sus.</v>
          </cell>
        </row>
        <row r="8">
          <cell r="A8" t="str">
            <v>A2IRI7_FELCA</v>
          </cell>
          <cell r="B8" t="str">
            <v>A2IRI7</v>
          </cell>
          <cell r="C8" t="str">
            <v xml:space="preserve"> Felis catus (Cat) (Felis silvestris catus).</v>
          </cell>
          <cell r="E8" t="str">
            <v xml:space="preserve"> NCBI_TaxID=9685;</v>
          </cell>
          <cell r="G8" t="str">
            <v>Eukaryota</v>
          </cell>
          <cell r="H8" t="str">
            <v xml:space="preserve"> Metazoa</v>
          </cell>
          <cell r="I8" t="str">
            <v xml:space="preserve"> Chordata</v>
          </cell>
          <cell r="J8" t="str">
            <v xml:space="preserve"> Craniata</v>
          </cell>
          <cell r="K8" t="str">
            <v xml:space="preserve"> Vertebrata</v>
          </cell>
          <cell r="L8" t="str">
            <v xml:space="preserve"> Euteleostomi</v>
          </cell>
          <cell r="M8" t="str">
            <v>Mammalia</v>
          </cell>
          <cell r="N8" t="str">
            <v xml:space="preserve"> Eutheria</v>
          </cell>
          <cell r="O8" t="str">
            <v xml:space="preserve"> Laurasiatheria</v>
          </cell>
          <cell r="P8" t="str">
            <v xml:space="preserve"> Carnivora</v>
          </cell>
          <cell r="Q8" t="str">
            <v xml:space="preserve"> Feliformia</v>
          </cell>
          <cell r="R8" t="str">
            <v xml:space="preserve"> Felidae</v>
          </cell>
          <cell r="S8" t="str">
            <v>Felinae</v>
          </cell>
          <cell r="T8" t="str">
            <v xml:space="preserve"> Felis.</v>
          </cell>
        </row>
        <row r="9">
          <cell r="A9" t="str">
            <v>A2RTR0_MOUSE</v>
          </cell>
          <cell r="B9" t="str">
            <v>A2RTR0</v>
          </cell>
          <cell r="C9" t="str">
            <v xml:space="preserve"> Mus musculus (Mouse).</v>
          </cell>
          <cell r="E9" t="str">
            <v xml:space="preserve"> NCBI_TaxID=10090;</v>
          </cell>
          <cell r="G9" t="str">
            <v>Eukaryota</v>
          </cell>
          <cell r="H9" t="str">
            <v xml:space="preserve"> Metazoa</v>
          </cell>
          <cell r="I9" t="str">
            <v xml:space="preserve"> Chordata</v>
          </cell>
          <cell r="J9" t="str">
            <v xml:space="preserve"> Craniata</v>
          </cell>
          <cell r="K9" t="str">
            <v xml:space="preserve"> Vertebrata</v>
          </cell>
          <cell r="L9" t="str">
            <v xml:space="preserve"> Euteleostomi</v>
          </cell>
          <cell r="M9" t="str">
            <v>Mammalia</v>
          </cell>
          <cell r="N9" t="str">
            <v xml:space="preserve"> Eutheria</v>
          </cell>
          <cell r="O9" t="str">
            <v xml:space="preserve"> Euarchontoglires</v>
          </cell>
          <cell r="P9" t="str">
            <v xml:space="preserve"> Glires</v>
          </cell>
          <cell r="Q9" t="str">
            <v xml:space="preserve"> Rodentia</v>
          </cell>
          <cell r="R9" t="str">
            <v xml:space="preserve"> Sciurognathi</v>
          </cell>
          <cell r="S9" t="str">
            <v>Muroidea</v>
          </cell>
          <cell r="T9" t="str">
            <v xml:space="preserve"> Muridae</v>
          </cell>
          <cell r="U9" t="str">
            <v xml:space="preserve"> Murinae</v>
          </cell>
          <cell r="V9" t="str">
            <v xml:space="preserve"> Mus</v>
          </cell>
          <cell r="W9" t="str">
            <v xml:space="preserve"> Mus.</v>
          </cell>
        </row>
        <row r="10">
          <cell r="A10" t="str">
            <v>A3DTN2_ANAPL</v>
          </cell>
          <cell r="B10" t="str">
            <v>A3DTN2</v>
          </cell>
          <cell r="C10" t="str">
            <v xml:space="preserve"> Anas platyrhynchos (Domestic duck) (Anas boschas).</v>
          </cell>
          <cell r="E10" t="str">
            <v xml:space="preserve"> NCBI_TaxID=8839;</v>
          </cell>
          <cell r="G10" t="str">
            <v>Eukaryota</v>
          </cell>
          <cell r="H10" t="str">
            <v xml:space="preserve"> Metazoa</v>
          </cell>
          <cell r="I10" t="str">
            <v xml:space="preserve"> Chordata</v>
          </cell>
          <cell r="J10" t="str">
            <v xml:space="preserve"> Craniata</v>
          </cell>
          <cell r="K10" t="str">
            <v xml:space="preserve"> Vertebrata</v>
          </cell>
          <cell r="L10" t="str">
            <v xml:space="preserve"> Euteleostomi</v>
          </cell>
          <cell r="M10" t="str">
            <v>Testudines + Archosauria group</v>
          </cell>
          <cell r="N10" t="str">
            <v xml:space="preserve"> Archosauria</v>
          </cell>
          <cell r="O10" t="str">
            <v xml:space="preserve"> Dinosauria</v>
          </cell>
          <cell r="P10" t="str">
            <v xml:space="preserve"> Saurischia</v>
          </cell>
          <cell r="Q10" t="str">
            <v>Theropoda</v>
          </cell>
          <cell r="R10" t="str">
            <v xml:space="preserve"> Coelurosauria</v>
          </cell>
          <cell r="S10" t="str">
            <v xml:space="preserve"> Aves</v>
          </cell>
          <cell r="T10" t="str">
            <v xml:space="preserve"> Neognathae</v>
          </cell>
          <cell r="U10" t="str">
            <v xml:space="preserve"> Anseriformes</v>
          </cell>
          <cell r="V10" t="str">
            <v xml:space="preserve"> Anatidae</v>
          </cell>
          <cell r="W10" t="str">
            <v>Anas.</v>
          </cell>
        </row>
        <row r="11">
          <cell r="A11" t="str">
            <v>A3DTN3_9AVES</v>
          </cell>
          <cell r="B11" t="str">
            <v>A3DTN3</v>
          </cell>
          <cell r="C11" t="str">
            <v xml:space="preserve"> Anser anser (domestic goose).</v>
          </cell>
          <cell r="E11" t="str">
            <v xml:space="preserve"> NCBI_TaxID=8843;</v>
          </cell>
          <cell r="G11" t="str">
            <v>Eukaryota</v>
          </cell>
          <cell r="H11" t="str">
            <v xml:space="preserve"> Metazoa</v>
          </cell>
          <cell r="I11" t="str">
            <v xml:space="preserve"> Chordata</v>
          </cell>
          <cell r="J11" t="str">
            <v xml:space="preserve"> Craniata</v>
          </cell>
          <cell r="K11" t="str">
            <v xml:space="preserve"> Vertebrata</v>
          </cell>
          <cell r="L11" t="str">
            <v xml:space="preserve"> Euteleostomi</v>
          </cell>
          <cell r="M11" t="str">
            <v>Testudines + Archosauria group</v>
          </cell>
          <cell r="N11" t="str">
            <v xml:space="preserve"> Archosauria</v>
          </cell>
          <cell r="O11" t="str">
            <v xml:space="preserve"> Dinosauria</v>
          </cell>
          <cell r="P11" t="str">
            <v xml:space="preserve"> Saurischia</v>
          </cell>
          <cell r="Q11" t="str">
            <v>Theropoda</v>
          </cell>
          <cell r="R11" t="str">
            <v xml:space="preserve"> Coelurosauria</v>
          </cell>
          <cell r="S11" t="str">
            <v xml:space="preserve"> Aves</v>
          </cell>
          <cell r="T11" t="str">
            <v xml:space="preserve"> Neognathae</v>
          </cell>
          <cell r="U11" t="str">
            <v xml:space="preserve"> Anseriformes</v>
          </cell>
          <cell r="V11" t="str">
            <v xml:space="preserve"> Anatidae</v>
          </cell>
          <cell r="W11" t="str">
            <v>Anser.</v>
          </cell>
        </row>
        <row r="12">
          <cell r="A12" t="str">
            <v>A3DTN4_COLLI</v>
          </cell>
          <cell r="B12" t="str">
            <v>A3DTN4</v>
          </cell>
          <cell r="C12" t="str">
            <v xml:space="preserve"> Columba livia (Domestic pigeon).</v>
          </cell>
          <cell r="E12" t="str">
            <v xml:space="preserve"> NCBI_TaxID=8932;</v>
          </cell>
          <cell r="G12" t="str">
            <v>Eukaryota</v>
          </cell>
          <cell r="H12" t="str">
            <v xml:space="preserve"> Metazoa</v>
          </cell>
          <cell r="I12" t="str">
            <v xml:space="preserve"> Chordata</v>
          </cell>
          <cell r="J12" t="str">
            <v xml:space="preserve"> Craniata</v>
          </cell>
          <cell r="K12" t="str">
            <v xml:space="preserve"> Vertebrata</v>
          </cell>
          <cell r="L12" t="str">
            <v xml:space="preserve"> Euteleostomi</v>
          </cell>
          <cell r="M12" t="str">
            <v>Testudines + Archosauria group</v>
          </cell>
          <cell r="N12" t="str">
            <v xml:space="preserve"> Archosauria</v>
          </cell>
          <cell r="O12" t="str">
            <v xml:space="preserve"> Dinosauria</v>
          </cell>
          <cell r="P12" t="str">
            <v xml:space="preserve"> Saurischia</v>
          </cell>
          <cell r="Q12" t="str">
            <v>Theropoda</v>
          </cell>
          <cell r="R12" t="str">
            <v xml:space="preserve"> Coelurosauria</v>
          </cell>
          <cell r="S12" t="str">
            <v xml:space="preserve"> Aves</v>
          </cell>
          <cell r="T12" t="str">
            <v xml:space="preserve"> Neognathae</v>
          </cell>
          <cell r="U12" t="str">
            <v xml:space="preserve"> Columbiformes</v>
          </cell>
          <cell r="V12" t="str">
            <v xml:space="preserve"> Columbidae</v>
          </cell>
          <cell r="W12" t="str">
            <v>Columba.</v>
          </cell>
        </row>
        <row r="13">
          <cell r="A13" t="str">
            <v>A3DTN5_MELGA</v>
          </cell>
          <cell r="B13" t="str">
            <v>A3DTN5</v>
          </cell>
          <cell r="C13" t="str">
            <v xml:space="preserve"> Meleagris gallopavo (Common turkey).</v>
          </cell>
          <cell r="E13" t="str">
            <v xml:space="preserve"> NCBI_TaxID=9103;</v>
          </cell>
          <cell r="G13" t="str">
            <v>Eukaryota</v>
          </cell>
          <cell r="H13" t="str">
            <v xml:space="preserve"> Metazoa</v>
          </cell>
          <cell r="I13" t="str">
            <v xml:space="preserve"> Chordata</v>
          </cell>
          <cell r="J13" t="str">
            <v xml:space="preserve"> Craniata</v>
          </cell>
          <cell r="K13" t="str">
            <v xml:space="preserve"> Vertebrata</v>
          </cell>
          <cell r="L13" t="str">
            <v xml:space="preserve"> Euteleostomi</v>
          </cell>
          <cell r="M13" t="str">
            <v>Testudines + Archosauria group</v>
          </cell>
          <cell r="N13" t="str">
            <v xml:space="preserve"> Archosauria</v>
          </cell>
          <cell r="O13" t="str">
            <v xml:space="preserve"> Dinosauria</v>
          </cell>
          <cell r="P13" t="str">
            <v xml:space="preserve"> Saurischia</v>
          </cell>
          <cell r="Q13" t="str">
            <v>Theropoda</v>
          </cell>
          <cell r="R13" t="str">
            <v xml:space="preserve"> Coelurosauria</v>
          </cell>
          <cell r="S13" t="str">
            <v xml:space="preserve"> Aves</v>
          </cell>
          <cell r="T13" t="str">
            <v xml:space="preserve"> Neognathae</v>
          </cell>
          <cell r="U13" t="str">
            <v xml:space="preserve"> Galliformes</v>
          </cell>
          <cell r="V13" t="str">
            <v xml:space="preserve"> Phasianidae</v>
          </cell>
          <cell r="W13" t="str">
            <v>Meleagridinae</v>
          </cell>
          <cell r="X13" t="str">
            <v xml:space="preserve"> Meleagris.</v>
          </cell>
        </row>
        <row r="14">
          <cell r="A14" t="str">
            <v>A4IFH0_BOVIN</v>
          </cell>
          <cell r="B14" t="str">
            <v>A4IFH0</v>
          </cell>
          <cell r="C14" t="str">
            <v xml:space="preserve"> Bos taurus (Bovine).</v>
          </cell>
          <cell r="E14" t="str">
            <v xml:space="preserve"> NCBI_TaxID=9913;</v>
          </cell>
          <cell r="G14" t="str">
            <v>Eukaryota</v>
          </cell>
          <cell r="H14" t="str">
            <v xml:space="preserve"> Metazoa</v>
          </cell>
          <cell r="I14" t="str">
            <v xml:space="preserve"> Chordata</v>
          </cell>
          <cell r="J14" t="str">
            <v xml:space="preserve"> Craniata</v>
          </cell>
          <cell r="K14" t="str">
            <v xml:space="preserve"> Vertebrata</v>
          </cell>
          <cell r="L14" t="str">
            <v xml:space="preserve"> Euteleostomi</v>
          </cell>
          <cell r="M14" t="str">
            <v>Mammalia</v>
          </cell>
          <cell r="N14" t="str">
            <v xml:space="preserve"> Eutheria</v>
          </cell>
          <cell r="O14" t="str">
            <v xml:space="preserve"> Laurasiatheria</v>
          </cell>
          <cell r="P14" t="str">
            <v xml:space="preserve"> Cetartiodactyla</v>
          </cell>
          <cell r="Q14" t="str">
            <v xml:space="preserve"> Ruminantia</v>
          </cell>
          <cell r="R14" t="str">
            <v>Pecora</v>
          </cell>
          <cell r="S14" t="str">
            <v xml:space="preserve"> Bovidae</v>
          </cell>
          <cell r="T14" t="str">
            <v xml:space="preserve"> Bovinae</v>
          </cell>
          <cell r="U14" t="str">
            <v xml:space="preserve"> Bos.</v>
          </cell>
        </row>
        <row r="15">
          <cell r="A15" t="str">
            <v>A4Q815_MELAE</v>
          </cell>
          <cell r="B15" t="str">
            <v>A4Q815</v>
          </cell>
          <cell r="C15" t="str">
            <v xml:space="preserve"> Melanogrammus aeglefinus (Haddock) (Gadus aeglefinus).</v>
          </cell>
          <cell r="E15" t="str">
            <v xml:space="preserve"> NCBI_TaxID=8056;</v>
          </cell>
          <cell r="G15" t="str">
            <v>Eukaryota</v>
          </cell>
          <cell r="H15" t="str">
            <v xml:space="preserve"> Metazoa</v>
          </cell>
          <cell r="I15" t="str">
            <v xml:space="preserve"> Chordata</v>
          </cell>
          <cell r="J15" t="str">
            <v xml:space="preserve"> Craniata</v>
          </cell>
          <cell r="K15" t="str">
            <v xml:space="preserve"> Vertebrata</v>
          </cell>
          <cell r="L15" t="str">
            <v xml:space="preserve"> Euteleostomi</v>
          </cell>
          <cell r="M15" t="str">
            <v>Actinopterygii</v>
          </cell>
          <cell r="N15" t="str">
            <v xml:space="preserve"> Neopterygii</v>
          </cell>
          <cell r="O15" t="str">
            <v xml:space="preserve"> Teleostei</v>
          </cell>
          <cell r="P15" t="str">
            <v xml:space="preserve"> Euteleostei</v>
          </cell>
          <cell r="Q15" t="str">
            <v xml:space="preserve"> Neoteleostei</v>
          </cell>
          <cell r="R15" t="str">
            <v>Acanthomorpha</v>
          </cell>
          <cell r="S15" t="str">
            <v xml:space="preserve"> Paracanthopterygii</v>
          </cell>
          <cell r="T15" t="str">
            <v xml:space="preserve"> Gadiformes</v>
          </cell>
          <cell r="U15" t="str">
            <v xml:space="preserve"> Gadidae</v>
          </cell>
          <cell r="V15" t="str">
            <v xml:space="preserve"> Melanogrammus.</v>
          </cell>
        </row>
        <row r="16">
          <cell r="A16" t="str">
            <v>A5A0E5_LATJA</v>
          </cell>
          <cell r="B16" t="str">
            <v>A5A0E5</v>
          </cell>
          <cell r="C16" t="str">
            <v xml:space="preserve"> Lateolabrax japonicus (Japanese sea perch) (Japanese sea bass).</v>
          </cell>
          <cell r="E16" t="str">
            <v xml:space="preserve"> NCBI_TaxID=8164;</v>
          </cell>
          <cell r="G16" t="str">
            <v>Eukaryota</v>
          </cell>
          <cell r="H16" t="str">
            <v xml:space="preserve"> Metazoa</v>
          </cell>
          <cell r="I16" t="str">
            <v xml:space="preserve"> Chordata</v>
          </cell>
          <cell r="J16" t="str">
            <v xml:space="preserve"> Craniata</v>
          </cell>
          <cell r="K16" t="str">
            <v xml:space="preserve"> Vertebrata</v>
          </cell>
          <cell r="L16" t="str">
            <v xml:space="preserve"> Euteleostomi</v>
          </cell>
          <cell r="M16" t="str">
            <v>Actinopterygii</v>
          </cell>
          <cell r="N16" t="str">
            <v xml:space="preserve"> Neopterygii</v>
          </cell>
          <cell r="O16" t="str">
            <v xml:space="preserve"> Teleostei</v>
          </cell>
          <cell r="P16" t="str">
            <v xml:space="preserve"> Euteleostei</v>
          </cell>
          <cell r="Q16" t="str">
            <v xml:space="preserve"> Neoteleostei</v>
          </cell>
          <cell r="R16" t="str">
            <v>Acanthomorpha</v>
          </cell>
          <cell r="S16" t="str">
            <v xml:space="preserve"> Acanthopterygii</v>
          </cell>
          <cell r="T16" t="str">
            <v xml:space="preserve"> Percomorpha</v>
          </cell>
          <cell r="U16" t="str">
            <v xml:space="preserve"> Perciformes</v>
          </cell>
          <cell r="V16" t="str">
            <v xml:space="preserve"> Percoidei</v>
          </cell>
          <cell r="W16" t="str">
            <v>Lateolabracidae</v>
          </cell>
          <cell r="X16" t="str">
            <v xml:space="preserve"> Lateolabrax.</v>
          </cell>
        </row>
        <row r="17">
          <cell r="A17" t="str">
            <v>A5A360_PIG</v>
          </cell>
          <cell r="B17" t="str">
            <v>A5A360</v>
          </cell>
          <cell r="C17" t="str">
            <v xml:space="preserve"> Sus scrofa (Pig).</v>
          </cell>
          <cell r="E17" t="str">
            <v xml:space="preserve"> NCBI_TaxID=9823;</v>
          </cell>
          <cell r="G17" t="str">
            <v>Eukaryota</v>
          </cell>
          <cell r="H17" t="str">
            <v xml:space="preserve"> Metazoa</v>
          </cell>
          <cell r="I17" t="str">
            <v xml:space="preserve"> Chordata</v>
          </cell>
          <cell r="J17" t="str">
            <v xml:space="preserve"> Craniata</v>
          </cell>
          <cell r="K17" t="str">
            <v xml:space="preserve"> Vertebrata</v>
          </cell>
          <cell r="L17" t="str">
            <v xml:space="preserve"> Euteleostomi</v>
          </cell>
          <cell r="M17" t="str">
            <v>Mammalia</v>
          </cell>
          <cell r="N17" t="str">
            <v xml:space="preserve"> Eutheria</v>
          </cell>
          <cell r="O17" t="str">
            <v xml:space="preserve"> Laurasiatheria</v>
          </cell>
          <cell r="P17" t="str">
            <v xml:space="preserve"> Cetartiodactyla</v>
          </cell>
          <cell r="Q17" t="str">
            <v xml:space="preserve"> Suina</v>
          </cell>
          <cell r="R17" t="str">
            <v xml:space="preserve"> Suidae</v>
          </cell>
          <cell r="S17" t="str">
            <v>Sus.</v>
          </cell>
        </row>
        <row r="18">
          <cell r="A18" t="str">
            <v>A5JV27_VULVU</v>
          </cell>
          <cell r="B18" t="str">
            <v>A5JV27</v>
          </cell>
          <cell r="C18" t="str">
            <v xml:space="preserve"> Vulpes vulpes (Red fox).</v>
          </cell>
          <cell r="E18" t="str">
            <v xml:space="preserve"> NCBI_TaxID=9627;</v>
          </cell>
          <cell r="G18" t="str">
            <v>Eukaryota</v>
          </cell>
          <cell r="H18" t="str">
            <v xml:space="preserve"> Metazoa</v>
          </cell>
          <cell r="I18" t="str">
            <v xml:space="preserve"> Chordata</v>
          </cell>
          <cell r="J18" t="str">
            <v xml:space="preserve"> Craniata</v>
          </cell>
          <cell r="K18" t="str">
            <v xml:space="preserve"> Vertebrata</v>
          </cell>
          <cell r="L18" t="str">
            <v xml:space="preserve"> Euteleostomi</v>
          </cell>
          <cell r="M18" t="str">
            <v>Mammalia</v>
          </cell>
          <cell r="N18" t="str">
            <v xml:space="preserve"> Eutheria</v>
          </cell>
          <cell r="O18" t="str">
            <v xml:space="preserve"> Laurasiatheria</v>
          </cell>
          <cell r="P18" t="str">
            <v xml:space="preserve"> Carnivora</v>
          </cell>
          <cell r="Q18" t="str">
            <v xml:space="preserve"> Caniformia</v>
          </cell>
          <cell r="R18" t="str">
            <v xml:space="preserve"> Canidae</v>
          </cell>
          <cell r="S18" t="str">
            <v>Vulpes.</v>
          </cell>
        </row>
        <row r="19">
          <cell r="A19" t="str">
            <v>A7BIE0_CONMY</v>
          </cell>
          <cell r="B19" t="str">
            <v>A7BIE0</v>
          </cell>
          <cell r="C19" t="str">
            <v xml:space="preserve"> Conger myriaster (Conger eel).</v>
          </cell>
          <cell r="E19" t="str">
            <v xml:space="preserve"> NCBI_TaxID=7943;</v>
          </cell>
          <cell r="G19" t="str">
            <v>Eukaryota</v>
          </cell>
          <cell r="H19" t="str">
            <v xml:space="preserve"> Metazoa</v>
          </cell>
          <cell r="I19" t="str">
            <v xml:space="preserve"> Chordata</v>
          </cell>
          <cell r="J19" t="str">
            <v xml:space="preserve"> Craniata</v>
          </cell>
          <cell r="K19" t="str">
            <v xml:space="preserve"> Vertebrata</v>
          </cell>
          <cell r="L19" t="str">
            <v xml:space="preserve"> Euteleostomi</v>
          </cell>
          <cell r="M19" t="str">
            <v>Actinopterygii</v>
          </cell>
          <cell r="N19" t="str">
            <v xml:space="preserve"> Neopterygii</v>
          </cell>
          <cell r="O19" t="str">
            <v xml:space="preserve"> Teleostei</v>
          </cell>
          <cell r="P19" t="str">
            <v xml:space="preserve"> Anguilliformes</v>
          </cell>
          <cell r="Q19" t="str">
            <v xml:space="preserve"> Congridae</v>
          </cell>
          <cell r="R19" t="str">
            <v>Conger.</v>
          </cell>
        </row>
        <row r="20">
          <cell r="A20" t="str">
            <v>A7X7T0_CTEID</v>
          </cell>
          <cell r="B20" t="str">
            <v>A7X7T0</v>
          </cell>
          <cell r="C20" t="str">
            <v xml:space="preserve"> Ctenopharyngodon idella (Grass carp) (Leuciscus idella).</v>
          </cell>
          <cell r="E20" t="str">
            <v xml:space="preserve"> NCBI_TaxID=7959;</v>
          </cell>
          <cell r="G20" t="str">
            <v>Eukaryota</v>
          </cell>
          <cell r="H20" t="str">
            <v xml:space="preserve"> Metazoa</v>
          </cell>
          <cell r="I20" t="str">
            <v xml:space="preserve"> Chordata</v>
          </cell>
          <cell r="J20" t="str">
            <v xml:space="preserve"> Craniata</v>
          </cell>
          <cell r="K20" t="str">
            <v xml:space="preserve"> Vertebrata</v>
          </cell>
          <cell r="L20" t="str">
            <v xml:space="preserve"> Euteleostomi</v>
          </cell>
          <cell r="M20" t="str">
            <v>Actinopterygii</v>
          </cell>
          <cell r="N20" t="str">
            <v xml:space="preserve"> Neopterygii</v>
          </cell>
          <cell r="O20" t="str">
            <v xml:space="preserve"> Teleostei</v>
          </cell>
          <cell r="P20" t="str">
            <v xml:space="preserve"> Ostariophysi</v>
          </cell>
          <cell r="Q20" t="str">
            <v xml:space="preserve"> Cypriniformes</v>
          </cell>
          <cell r="R20" t="str">
            <v>Cyprinidae</v>
          </cell>
          <cell r="S20" t="str">
            <v xml:space="preserve"> Ctenopharyngodon.</v>
          </cell>
        </row>
        <row r="21">
          <cell r="A21" t="str">
            <v>A7Y3X8_CAPHI</v>
          </cell>
          <cell r="B21" t="str">
            <v>A7Y3X8</v>
          </cell>
          <cell r="C21" t="str">
            <v xml:space="preserve"> Capra hircus (Goat).</v>
          </cell>
          <cell r="E21" t="str">
            <v xml:space="preserve"> NCBI_TaxID=9925;</v>
          </cell>
          <cell r="G21" t="str">
            <v>Eukaryota</v>
          </cell>
          <cell r="H21" t="str">
            <v xml:space="preserve"> Metazoa</v>
          </cell>
          <cell r="I21" t="str">
            <v xml:space="preserve"> Chordata</v>
          </cell>
          <cell r="J21" t="str">
            <v xml:space="preserve"> Craniata</v>
          </cell>
          <cell r="K21" t="str">
            <v xml:space="preserve"> Vertebrata</v>
          </cell>
          <cell r="L21" t="str">
            <v xml:space="preserve"> Euteleostomi</v>
          </cell>
          <cell r="M21" t="str">
            <v>Mammalia</v>
          </cell>
          <cell r="N21" t="str">
            <v xml:space="preserve"> Eutheria</v>
          </cell>
          <cell r="O21" t="str">
            <v xml:space="preserve"> Laurasiatheria</v>
          </cell>
          <cell r="P21" t="str">
            <v xml:space="preserve"> Cetartiodactyla</v>
          </cell>
          <cell r="Q21" t="str">
            <v xml:space="preserve"> Ruminantia</v>
          </cell>
          <cell r="R21" t="str">
            <v>Pecora</v>
          </cell>
          <cell r="S21" t="str">
            <v xml:space="preserve"> Bovidae</v>
          </cell>
          <cell r="T21" t="str">
            <v xml:space="preserve"> Caprinae</v>
          </cell>
          <cell r="U21" t="str">
            <v xml:space="preserve"> Capra.</v>
          </cell>
        </row>
        <row r="22">
          <cell r="A22" t="str">
            <v>A7Y426_PIG</v>
          </cell>
          <cell r="B22" t="str">
            <v>A7Y426</v>
          </cell>
          <cell r="C22" t="str">
            <v xml:space="preserve"> Sus scrofa (Pig).</v>
          </cell>
          <cell r="E22" t="str">
            <v xml:space="preserve"> NCBI_TaxID=9823;</v>
          </cell>
          <cell r="G22" t="str">
            <v>Eukaryota</v>
          </cell>
          <cell r="H22" t="str">
            <v xml:space="preserve"> Metazoa</v>
          </cell>
          <cell r="I22" t="str">
            <v xml:space="preserve"> Chordata</v>
          </cell>
          <cell r="J22" t="str">
            <v xml:space="preserve"> Craniata</v>
          </cell>
          <cell r="K22" t="str">
            <v xml:space="preserve"> Vertebrata</v>
          </cell>
          <cell r="L22" t="str">
            <v xml:space="preserve"> Euteleostomi</v>
          </cell>
          <cell r="M22" t="str">
            <v>Mammalia</v>
          </cell>
          <cell r="N22" t="str">
            <v xml:space="preserve"> Eutheria</v>
          </cell>
          <cell r="O22" t="str">
            <v xml:space="preserve"> Laurasiatheria</v>
          </cell>
          <cell r="P22" t="str">
            <v xml:space="preserve"> Cetartiodactyla</v>
          </cell>
          <cell r="Q22" t="str">
            <v xml:space="preserve"> Suina</v>
          </cell>
          <cell r="R22" t="str">
            <v xml:space="preserve"> Suidae</v>
          </cell>
          <cell r="S22" t="str">
            <v>Sus.</v>
          </cell>
        </row>
        <row r="23">
          <cell r="A23" t="str">
            <v>A8W970_NYCPR</v>
          </cell>
          <cell r="B23" t="str">
            <v>A8W970</v>
          </cell>
          <cell r="C23" t="str">
            <v xml:space="preserve"> Nyctereutes procyonoides (Raccoon dog) (Canis procyonoides).</v>
          </cell>
          <cell r="E23" t="str">
            <v xml:space="preserve"> NCBI_TaxID=34880;</v>
          </cell>
          <cell r="G23" t="str">
            <v>Eukaryota</v>
          </cell>
          <cell r="H23" t="str">
            <v xml:space="preserve"> Metazoa</v>
          </cell>
          <cell r="I23" t="str">
            <v xml:space="preserve"> Chordata</v>
          </cell>
          <cell r="J23" t="str">
            <v xml:space="preserve"> Craniata</v>
          </cell>
          <cell r="K23" t="str">
            <v xml:space="preserve"> Vertebrata</v>
          </cell>
          <cell r="L23" t="str">
            <v xml:space="preserve"> Euteleostomi</v>
          </cell>
          <cell r="M23" t="str">
            <v>Mammalia</v>
          </cell>
          <cell r="N23" t="str">
            <v xml:space="preserve"> Eutheria</v>
          </cell>
          <cell r="O23" t="str">
            <v xml:space="preserve"> Laurasiatheria</v>
          </cell>
          <cell r="P23" t="str">
            <v xml:space="preserve"> Carnivora</v>
          </cell>
          <cell r="Q23" t="str">
            <v xml:space="preserve"> Caniformia</v>
          </cell>
          <cell r="R23" t="str">
            <v xml:space="preserve"> Canidae</v>
          </cell>
          <cell r="S23" t="str">
            <v>Nyctereutes.</v>
          </cell>
        </row>
        <row r="24">
          <cell r="A24" t="str">
            <v>A9LMP9_CANFA</v>
          </cell>
          <cell r="B24" t="str">
            <v>A9LMP9</v>
          </cell>
          <cell r="C24" t="str">
            <v xml:space="preserve"> Canis familiaris (Dog) (Canis lupus familiaris).</v>
          </cell>
          <cell r="E24" t="str">
            <v xml:space="preserve"> NCBI_TaxID=9615;</v>
          </cell>
          <cell r="G24" t="str">
            <v>Eukaryota</v>
          </cell>
          <cell r="H24" t="str">
            <v xml:space="preserve"> Metazoa</v>
          </cell>
          <cell r="I24" t="str">
            <v xml:space="preserve"> Chordata</v>
          </cell>
          <cell r="J24" t="str">
            <v xml:space="preserve"> Craniata</v>
          </cell>
          <cell r="K24" t="str">
            <v xml:space="preserve"> Vertebrata</v>
          </cell>
          <cell r="L24" t="str">
            <v xml:space="preserve"> Euteleostomi</v>
          </cell>
          <cell r="M24" t="str">
            <v>Mammalia</v>
          </cell>
          <cell r="N24" t="str">
            <v xml:space="preserve"> Eutheria</v>
          </cell>
          <cell r="O24" t="str">
            <v xml:space="preserve"> Laurasiatheria</v>
          </cell>
          <cell r="P24" t="str">
            <v xml:space="preserve"> Carnivora</v>
          </cell>
          <cell r="Q24" t="str">
            <v xml:space="preserve"> Caniformia</v>
          </cell>
          <cell r="R24" t="str">
            <v xml:space="preserve"> Canidae</v>
          </cell>
          <cell r="S24" t="str">
            <v>Canis.</v>
          </cell>
        </row>
        <row r="25">
          <cell r="A25" t="str">
            <v>B0B025_SALAL</v>
          </cell>
          <cell r="B25" t="str">
            <v>B0B025</v>
          </cell>
          <cell r="C25" t="str">
            <v xml:space="preserve"> Salvelinus alpinus (Arctic char) (Salmo alpinus).</v>
          </cell>
          <cell r="E25" t="str">
            <v xml:space="preserve"> NCBI_TaxID=8036;</v>
          </cell>
          <cell r="G25" t="str">
            <v>Eukaryota</v>
          </cell>
          <cell r="H25" t="str">
            <v xml:space="preserve"> Metazoa</v>
          </cell>
          <cell r="I25" t="str">
            <v xml:space="preserve"> Chordata</v>
          </cell>
          <cell r="J25" t="str">
            <v xml:space="preserve"> Craniata</v>
          </cell>
          <cell r="K25" t="str">
            <v xml:space="preserve"> Vertebrata</v>
          </cell>
          <cell r="L25" t="str">
            <v xml:space="preserve"> Euteleostomi</v>
          </cell>
          <cell r="M25" t="str">
            <v>Actinopterygii</v>
          </cell>
          <cell r="N25" t="str">
            <v xml:space="preserve"> Neopterygii</v>
          </cell>
          <cell r="O25" t="str">
            <v xml:space="preserve"> Teleostei</v>
          </cell>
          <cell r="P25" t="str">
            <v xml:space="preserve"> Euteleostei</v>
          </cell>
          <cell r="Q25" t="str">
            <v>Protacanthopterygii</v>
          </cell>
          <cell r="R25" t="str">
            <v xml:space="preserve"> Salmoniformes</v>
          </cell>
          <cell r="S25" t="str">
            <v xml:space="preserve"> Salmonidae</v>
          </cell>
          <cell r="T25" t="str">
            <v xml:space="preserve"> Salmoninae</v>
          </cell>
          <cell r="U25" t="str">
            <v>Salvelinus.</v>
          </cell>
        </row>
        <row r="26">
          <cell r="A26" t="str">
            <v>B0BMY4_RAT</v>
          </cell>
          <cell r="B26" t="str">
            <v>B0BMY4</v>
          </cell>
          <cell r="C26" t="str">
            <v xml:space="preserve"> Rattus norvegicus (Rat).</v>
          </cell>
          <cell r="E26" t="str">
            <v xml:space="preserve"> NCBI_TaxID=10116;</v>
          </cell>
          <cell r="G26" t="str">
            <v>Eukaryota</v>
          </cell>
          <cell r="H26" t="str">
            <v xml:space="preserve"> Metazoa</v>
          </cell>
          <cell r="I26" t="str">
            <v xml:space="preserve"> Chordata</v>
          </cell>
          <cell r="J26" t="str">
            <v xml:space="preserve"> Craniata</v>
          </cell>
          <cell r="K26" t="str">
            <v xml:space="preserve"> Vertebrata</v>
          </cell>
          <cell r="L26" t="str">
            <v xml:space="preserve"> Euteleostomi</v>
          </cell>
          <cell r="M26" t="str">
            <v>Mammalia</v>
          </cell>
          <cell r="N26" t="str">
            <v xml:space="preserve"> Eutheria</v>
          </cell>
          <cell r="O26" t="str">
            <v xml:space="preserve"> Euarchontoglires</v>
          </cell>
          <cell r="P26" t="str">
            <v xml:space="preserve"> Glires</v>
          </cell>
          <cell r="Q26" t="str">
            <v xml:space="preserve"> Rodentia</v>
          </cell>
          <cell r="R26" t="str">
            <v xml:space="preserve"> Sciurognathi</v>
          </cell>
          <cell r="S26" t="str">
            <v>Muroidea</v>
          </cell>
          <cell r="T26" t="str">
            <v xml:space="preserve"> Muridae</v>
          </cell>
          <cell r="U26" t="str">
            <v xml:space="preserve"> Murinae</v>
          </cell>
          <cell r="V26" t="str">
            <v xml:space="preserve"> Rattus.</v>
          </cell>
        </row>
        <row r="27">
          <cell r="A27" t="str">
            <v>B0YJ28_HUMAN</v>
          </cell>
          <cell r="B27" t="str">
            <v>B0YJ28</v>
          </cell>
          <cell r="C27" t="str">
            <v xml:space="preserve"> Homo sapiens (Human).</v>
          </cell>
          <cell r="E27" t="str">
            <v xml:space="preserve"> NCBI_TaxID=9606;</v>
          </cell>
          <cell r="G27" t="str">
            <v>Eukaryota</v>
          </cell>
          <cell r="H27" t="str">
            <v xml:space="preserve"> Metazoa</v>
          </cell>
          <cell r="I27" t="str">
            <v xml:space="preserve"> Chordata</v>
          </cell>
          <cell r="J27" t="str">
            <v xml:space="preserve"> Craniata</v>
          </cell>
          <cell r="K27" t="str">
            <v xml:space="preserve"> Vertebrata</v>
          </cell>
          <cell r="L27" t="str">
            <v xml:space="preserve"> Euteleostomi</v>
          </cell>
          <cell r="M27" t="str">
            <v>Mammalia</v>
          </cell>
          <cell r="N27" t="str">
            <v xml:space="preserve"> Eutheria</v>
          </cell>
          <cell r="O27" t="str">
            <v xml:space="preserve"> Euarchontoglires</v>
          </cell>
          <cell r="P27" t="str">
            <v xml:space="preserve"> Primates</v>
          </cell>
          <cell r="Q27" t="str">
            <v xml:space="preserve"> Haplorrhini</v>
          </cell>
          <cell r="R27" t="str">
            <v>Catarrhini</v>
          </cell>
          <cell r="S27" t="str">
            <v xml:space="preserve"> Hominidae</v>
          </cell>
          <cell r="T27" t="str">
            <v xml:space="preserve"> Homo.</v>
          </cell>
        </row>
        <row r="28">
          <cell r="A28" t="str">
            <v>B0ZYQ4_CARCR</v>
          </cell>
          <cell r="B28" t="str">
            <v>B0ZYQ4</v>
          </cell>
          <cell r="C28" t="str">
            <v xml:space="preserve"> Caretta caretta (Loggerhead sea turtle).</v>
          </cell>
          <cell r="E28" t="str">
            <v xml:space="preserve"> NCBI_TaxID=8467;</v>
          </cell>
          <cell r="G28" t="str">
            <v>Eukaryota</v>
          </cell>
          <cell r="H28" t="str">
            <v xml:space="preserve"> Metazoa</v>
          </cell>
          <cell r="I28" t="str">
            <v xml:space="preserve"> Chordata</v>
          </cell>
          <cell r="J28" t="str">
            <v xml:space="preserve"> Craniata</v>
          </cell>
          <cell r="K28" t="str">
            <v xml:space="preserve"> Vertebrata</v>
          </cell>
          <cell r="L28" t="str">
            <v xml:space="preserve"> Euteleostomi</v>
          </cell>
          <cell r="M28" t="str">
            <v>Testudines + Archosauria group</v>
          </cell>
          <cell r="N28" t="str">
            <v xml:space="preserve"> Testudines</v>
          </cell>
          <cell r="O28" t="str">
            <v xml:space="preserve"> Cryptodira</v>
          </cell>
          <cell r="P28" t="str">
            <v xml:space="preserve"> Chelonioidea</v>
          </cell>
          <cell r="Q28" t="str">
            <v>Cheloniidae</v>
          </cell>
          <cell r="R28" t="str">
            <v xml:space="preserve"> Caretta.</v>
          </cell>
        </row>
        <row r="29">
          <cell r="A29" t="str">
            <v>B0ZYQ5_9CHON</v>
          </cell>
          <cell r="B29" t="str">
            <v>B0ZYQ5</v>
          </cell>
          <cell r="C29" t="str">
            <v xml:space="preserve"> Sphyrna tiburo (bonnethead).</v>
          </cell>
          <cell r="E29" t="str">
            <v xml:space="preserve"> NCBI_TaxID=7824;</v>
          </cell>
          <cell r="G29" t="str">
            <v>Eukaryota</v>
          </cell>
          <cell r="H29" t="str">
            <v xml:space="preserve"> Metazoa</v>
          </cell>
          <cell r="I29" t="str">
            <v xml:space="preserve"> Chordata</v>
          </cell>
          <cell r="J29" t="str">
            <v xml:space="preserve"> Craniata</v>
          </cell>
          <cell r="K29" t="str">
            <v xml:space="preserve"> Vertebrata</v>
          </cell>
          <cell r="L29" t="str">
            <v xml:space="preserve"> Chondrichthyes</v>
          </cell>
          <cell r="M29" t="str">
            <v>Elasmobranchii</v>
          </cell>
          <cell r="N29" t="str">
            <v xml:space="preserve"> Galeomorphii</v>
          </cell>
          <cell r="O29" t="str">
            <v xml:space="preserve"> Galeoidea</v>
          </cell>
          <cell r="P29" t="str">
            <v xml:space="preserve"> Carcharhiniformes</v>
          </cell>
          <cell r="Q29" t="str">
            <v>Carcharhinidae</v>
          </cell>
          <cell r="R29" t="str">
            <v xml:space="preserve"> Sphyrna.</v>
          </cell>
        </row>
        <row r="30">
          <cell r="A30" t="str">
            <v>B1A3U4_RABIT</v>
          </cell>
          <cell r="B30" t="str">
            <v>B1A3U4</v>
          </cell>
          <cell r="C30" t="str">
            <v xml:space="preserve"> Oryctolagus cuniculus (Rabbit).</v>
          </cell>
          <cell r="E30" t="str">
            <v xml:space="preserve"> NCBI_TaxID=9986;</v>
          </cell>
          <cell r="G30" t="str">
            <v>Eukaryota</v>
          </cell>
          <cell r="H30" t="str">
            <v xml:space="preserve"> Metazoa</v>
          </cell>
          <cell r="I30" t="str">
            <v xml:space="preserve"> Chordata</v>
          </cell>
          <cell r="J30" t="str">
            <v xml:space="preserve"> Craniata</v>
          </cell>
          <cell r="K30" t="str">
            <v xml:space="preserve"> Vertebrata</v>
          </cell>
          <cell r="L30" t="str">
            <v xml:space="preserve"> Euteleostomi</v>
          </cell>
          <cell r="M30" t="str">
            <v>Mammalia</v>
          </cell>
          <cell r="N30" t="str">
            <v xml:space="preserve"> Eutheria</v>
          </cell>
          <cell r="O30" t="str">
            <v xml:space="preserve"> Euarchontoglires</v>
          </cell>
          <cell r="P30" t="str">
            <v xml:space="preserve"> Glires</v>
          </cell>
          <cell r="Q30" t="str">
            <v xml:space="preserve"> Lagomorpha</v>
          </cell>
          <cell r="R30" t="str">
            <v xml:space="preserve"> Leporidae</v>
          </cell>
          <cell r="S30" t="str">
            <v>Oryctolagus.</v>
          </cell>
        </row>
        <row r="31">
          <cell r="A31" t="str">
            <v>B1AB80_HORSE</v>
          </cell>
          <cell r="B31" t="str">
            <v>B1AB80</v>
          </cell>
          <cell r="C31" t="str">
            <v xml:space="preserve"> Equus caballus (Horse).</v>
          </cell>
          <cell r="E31" t="str">
            <v xml:space="preserve"> NCBI_TaxID=9796;</v>
          </cell>
          <cell r="G31" t="str">
            <v>Eukaryota</v>
          </cell>
          <cell r="H31" t="str">
            <v xml:space="preserve"> Metazoa</v>
          </cell>
          <cell r="I31" t="str">
            <v xml:space="preserve"> Chordata</v>
          </cell>
          <cell r="J31" t="str">
            <v xml:space="preserve"> Craniata</v>
          </cell>
          <cell r="K31" t="str">
            <v xml:space="preserve"> Vertebrata</v>
          </cell>
          <cell r="L31" t="str">
            <v xml:space="preserve"> Euteleostomi</v>
          </cell>
          <cell r="M31" t="str">
            <v>Mammalia</v>
          </cell>
          <cell r="N31" t="str">
            <v xml:space="preserve"> Eutheria</v>
          </cell>
          <cell r="O31" t="str">
            <v xml:space="preserve"> Laurasiatheria</v>
          </cell>
          <cell r="P31" t="str">
            <v xml:space="preserve"> Perissodactyla</v>
          </cell>
          <cell r="Q31" t="str">
            <v xml:space="preserve"> Equidae</v>
          </cell>
          <cell r="R31" t="str">
            <v xml:space="preserve"> Equus.</v>
          </cell>
        </row>
        <row r="32">
          <cell r="A32" t="str">
            <v>B1AB85_HORSE</v>
          </cell>
          <cell r="B32" t="str">
            <v>B1AB85</v>
          </cell>
          <cell r="C32" t="str">
            <v xml:space="preserve"> Equus caballus (Horse).</v>
          </cell>
          <cell r="E32" t="str">
            <v xml:space="preserve"> NCBI_TaxID=9796;</v>
          </cell>
          <cell r="G32" t="str">
            <v>Eukaryota</v>
          </cell>
          <cell r="H32" t="str">
            <v xml:space="preserve"> Metazoa</v>
          </cell>
          <cell r="I32" t="str">
            <v xml:space="preserve"> Chordata</v>
          </cell>
          <cell r="J32" t="str">
            <v xml:space="preserve"> Craniata</v>
          </cell>
          <cell r="K32" t="str">
            <v xml:space="preserve"> Vertebrata</v>
          </cell>
          <cell r="L32" t="str">
            <v xml:space="preserve"> Euteleostomi</v>
          </cell>
          <cell r="M32" t="str">
            <v>Mammalia</v>
          </cell>
          <cell r="N32" t="str">
            <v xml:space="preserve"> Eutheria</v>
          </cell>
          <cell r="O32" t="str">
            <v xml:space="preserve"> Laurasiatheria</v>
          </cell>
          <cell r="P32" t="str">
            <v xml:space="preserve"> Perissodactyla</v>
          </cell>
          <cell r="Q32" t="str">
            <v xml:space="preserve"> Equidae</v>
          </cell>
          <cell r="R32" t="str">
            <v xml:space="preserve"> Equus.</v>
          </cell>
        </row>
        <row r="33">
          <cell r="A33" t="str">
            <v>B2BJC4_OVICA</v>
          </cell>
          <cell r="B33" t="str">
            <v>B2BJC4</v>
          </cell>
          <cell r="C33" t="str">
            <v xml:space="preserve"> Ovis canadensis (Bighorn sheep).</v>
          </cell>
          <cell r="E33" t="str">
            <v xml:space="preserve"> NCBI_TaxID=37174;</v>
          </cell>
          <cell r="G33" t="str">
            <v>Eukaryota</v>
          </cell>
          <cell r="H33" t="str">
            <v xml:space="preserve"> Metazoa</v>
          </cell>
          <cell r="I33" t="str">
            <v xml:space="preserve"> Chordata</v>
          </cell>
          <cell r="J33" t="str">
            <v xml:space="preserve"> Craniata</v>
          </cell>
          <cell r="K33" t="str">
            <v xml:space="preserve"> Vertebrata</v>
          </cell>
          <cell r="L33" t="str">
            <v xml:space="preserve"> Euteleostomi</v>
          </cell>
          <cell r="M33" t="str">
            <v>Mammalia</v>
          </cell>
          <cell r="N33" t="str">
            <v xml:space="preserve"> Eutheria</v>
          </cell>
          <cell r="O33" t="str">
            <v xml:space="preserve"> Laurasiatheria</v>
          </cell>
          <cell r="P33" t="str">
            <v xml:space="preserve"> Cetartiodactyla</v>
          </cell>
          <cell r="Q33" t="str">
            <v xml:space="preserve"> Ruminantia</v>
          </cell>
          <cell r="R33" t="str">
            <v>Pecora</v>
          </cell>
          <cell r="S33" t="str">
            <v xml:space="preserve"> Bovidae</v>
          </cell>
          <cell r="T33" t="str">
            <v xml:space="preserve"> Caprinae</v>
          </cell>
          <cell r="U33" t="str">
            <v xml:space="preserve"> Ovis.</v>
          </cell>
        </row>
        <row r="34">
          <cell r="A34" t="str">
            <v>B2D0A9_MARMO</v>
          </cell>
          <cell r="B34" t="str">
            <v>B2D0A9</v>
          </cell>
          <cell r="C34" t="str">
            <v xml:space="preserve"> Marmota monax (Woodchuck).</v>
          </cell>
          <cell r="E34" t="str">
            <v xml:space="preserve"> NCBI_TaxID=9995;</v>
          </cell>
          <cell r="G34" t="str">
            <v>Eukaryota</v>
          </cell>
          <cell r="H34" t="str">
            <v xml:space="preserve"> Metazoa</v>
          </cell>
          <cell r="I34" t="str">
            <v xml:space="preserve"> Chordata</v>
          </cell>
          <cell r="J34" t="str">
            <v xml:space="preserve"> Craniata</v>
          </cell>
          <cell r="K34" t="str">
            <v xml:space="preserve"> Vertebrata</v>
          </cell>
          <cell r="L34" t="str">
            <v xml:space="preserve"> Euteleostomi</v>
          </cell>
          <cell r="M34" t="str">
            <v>Mammalia</v>
          </cell>
          <cell r="N34" t="str">
            <v xml:space="preserve"> Eutheria</v>
          </cell>
          <cell r="O34" t="str">
            <v xml:space="preserve"> Euarchontoglires</v>
          </cell>
          <cell r="P34" t="str">
            <v xml:space="preserve"> Glires</v>
          </cell>
          <cell r="Q34" t="str">
            <v xml:space="preserve"> Rodentia</v>
          </cell>
          <cell r="R34" t="str">
            <v xml:space="preserve"> Sciurognathi</v>
          </cell>
          <cell r="S34" t="str">
            <v>Sciuridae</v>
          </cell>
          <cell r="T34" t="str">
            <v xml:space="preserve"> Xerinae</v>
          </cell>
          <cell r="U34" t="str">
            <v xml:space="preserve"> Marmotini</v>
          </cell>
          <cell r="V34" t="str">
            <v xml:space="preserve"> Marmota.</v>
          </cell>
        </row>
        <row r="35">
          <cell r="A35" t="str">
            <v>B2G2W3_LABRO</v>
          </cell>
          <cell r="B35" t="str">
            <v>B2G2W3</v>
          </cell>
          <cell r="C35" t="str">
            <v xml:space="preserve"> Labeo rohita (Indian major carp).</v>
          </cell>
          <cell r="E35" t="str">
            <v xml:space="preserve"> NCBI_TaxID=84645;</v>
          </cell>
          <cell r="G35" t="str">
            <v>Eukaryota</v>
          </cell>
          <cell r="H35" t="str">
            <v xml:space="preserve"> Metazoa</v>
          </cell>
          <cell r="I35" t="str">
            <v xml:space="preserve"> Chordata</v>
          </cell>
          <cell r="J35" t="str">
            <v xml:space="preserve"> Craniata</v>
          </cell>
          <cell r="K35" t="str">
            <v xml:space="preserve"> Vertebrata</v>
          </cell>
          <cell r="L35" t="str">
            <v xml:space="preserve"> Euteleostomi</v>
          </cell>
          <cell r="M35" t="str">
            <v>Actinopterygii</v>
          </cell>
          <cell r="N35" t="str">
            <v xml:space="preserve"> Neopterygii</v>
          </cell>
          <cell r="O35" t="str">
            <v xml:space="preserve"> Teleostei</v>
          </cell>
          <cell r="P35" t="str">
            <v xml:space="preserve"> Ostariophysi</v>
          </cell>
          <cell r="Q35" t="str">
            <v xml:space="preserve"> Cypriniformes</v>
          </cell>
          <cell r="R35" t="str">
            <v>Cyprinidae</v>
          </cell>
          <cell r="S35" t="str">
            <v xml:space="preserve"> Labeo.</v>
          </cell>
        </row>
        <row r="36">
          <cell r="A36" t="str">
            <v>B2KNI7_SALSA</v>
          </cell>
          <cell r="B36" t="str">
            <v>B2KNI7</v>
          </cell>
          <cell r="C36" t="str">
            <v xml:space="preserve"> Salmo salar (Atlantic salmon).</v>
          </cell>
          <cell r="E36" t="str">
            <v xml:space="preserve"> NCBI_TaxID=8030;</v>
          </cell>
          <cell r="G36" t="str">
            <v>Eukaryota</v>
          </cell>
          <cell r="H36" t="str">
            <v xml:space="preserve"> Metazoa</v>
          </cell>
          <cell r="I36" t="str">
            <v xml:space="preserve"> Chordata</v>
          </cell>
          <cell r="J36" t="str">
            <v xml:space="preserve"> Craniata</v>
          </cell>
          <cell r="K36" t="str">
            <v xml:space="preserve"> Vertebrata</v>
          </cell>
          <cell r="L36" t="str">
            <v xml:space="preserve"> Euteleostomi</v>
          </cell>
          <cell r="M36" t="str">
            <v>Actinopterygii</v>
          </cell>
          <cell r="N36" t="str">
            <v xml:space="preserve"> Neopterygii</v>
          </cell>
          <cell r="O36" t="str">
            <v xml:space="preserve"> Teleostei</v>
          </cell>
          <cell r="P36" t="str">
            <v xml:space="preserve"> Euteleostei</v>
          </cell>
          <cell r="Q36" t="str">
            <v>Protacanthopterygii</v>
          </cell>
          <cell r="R36" t="str">
            <v xml:space="preserve"> Salmoniformes</v>
          </cell>
          <cell r="S36" t="str">
            <v xml:space="preserve"> Salmonidae</v>
          </cell>
          <cell r="T36" t="str">
            <v xml:space="preserve"> Salmoninae</v>
          </cell>
          <cell r="U36" t="str">
            <v xml:space="preserve"> Salmo.</v>
          </cell>
        </row>
        <row r="37">
          <cell r="A37" t="str">
            <v>B2LSE6_BOVIN</v>
          </cell>
          <cell r="B37" t="str">
            <v>B2LSE6</v>
          </cell>
          <cell r="C37" t="str">
            <v xml:space="preserve"> Bos taurus (Bovine).</v>
          </cell>
          <cell r="E37" t="str">
            <v xml:space="preserve"> NCBI_TaxID=9913;</v>
          </cell>
          <cell r="G37" t="str">
            <v>Eukaryota</v>
          </cell>
          <cell r="H37" t="str">
            <v xml:space="preserve"> Metazoa</v>
          </cell>
          <cell r="I37" t="str">
            <v xml:space="preserve"> Chordata</v>
          </cell>
          <cell r="J37" t="str">
            <v xml:space="preserve"> Craniata</v>
          </cell>
          <cell r="K37" t="str">
            <v xml:space="preserve"> Vertebrata</v>
          </cell>
          <cell r="L37" t="str">
            <v xml:space="preserve"> Euteleostomi</v>
          </cell>
          <cell r="M37" t="str">
            <v>Mammalia</v>
          </cell>
          <cell r="N37" t="str">
            <v xml:space="preserve"> Eutheria</v>
          </cell>
          <cell r="O37" t="str">
            <v xml:space="preserve"> Laurasiatheria</v>
          </cell>
          <cell r="P37" t="str">
            <v xml:space="preserve"> Cetartiodactyla</v>
          </cell>
          <cell r="Q37" t="str">
            <v xml:space="preserve"> Ruminantia</v>
          </cell>
          <cell r="R37" t="str">
            <v>Pecora</v>
          </cell>
          <cell r="S37" t="str">
            <v xml:space="preserve"> Bovidae</v>
          </cell>
          <cell r="T37" t="str">
            <v xml:space="preserve"> Bovinae</v>
          </cell>
          <cell r="U37" t="str">
            <v xml:space="preserve"> Bos.</v>
          </cell>
        </row>
        <row r="38">
          <cell r="A38" t="str">
            <v>B3GJZ5_ACASC</v>
          </cell>
          <cell r="B38" t="str">
            <v>B3GJZ5</v>
          </cell>
          <cell r="C38" t="str">
            <v xml:space="preserve"> Acanthopagrus schlegelii (Black porgy).</v>
          </cell>
          <cell r="E38" t="str">
            <v xml:space="preserve"> NCBI_TaxID=72011;</v>
          </cell>
          <cell r="G38" t="str">
            <v>Eukaryota</v>
          </cell>
          <cell r="H38" t="str">
            <v xml:space="preserve"> Metazoa</v>
          </cell>
          <cell r="I38" t="str">
            <v xml:space="preserve"> Chordata</v>
          </cell>
          <cell r="J38" t="str">
            <v xml:space="preserve"> Craniata</v>
          </cell>
          <cell r="K38" t="str">
            <v xml:space="preserve"> Vertebrata</v>
          </cell>
          <cell r="L38" t="str">
            <v xml:space="preserve"> Euteleostomi</v>
          </cell>
          <cell r="M38" t="str">
            <v>Actinopterygii</v>
          </cell>
          <cell r="N38" t="str">
            <v xml:space="preserve"> Neopterygii</v>
          </cell>
          <cell r="O38" t="str">
            <v xml:space="preserve"> Teleostei</v>
          </cell>
          <cell r="P38" t="str">
            <v xml:space="preserve"> Euteleostei</v>
          </cell>
          <cell r="Q38" t="str">
            <v xml:space="preserve"> Neoteleostei</v>
          </cell>
          <cell r="R38" t="str">
            <v>Acanthomorpha</v>
          </cell>
          <cell r="S38" t="str">
            <v xml:space="preserve"> Acanthopterygii</v>
          </cell>
          <cell r="T38" t="str">
            <v xml:space="preserve"> Percomorpha</v>
          </cell>
          <cell r="U38" t="str">
            <v xml:space="preserve"> Perciformes</v>
          </cell>
          <cell r="V38" t="str">
            <v xml:space="preserve"> Percoidei</v>
          </cell>
          <cell r="W38" t="str">
            <v>Sparidae</v>
          </cell>
          <cell r="X38" t="str">
            <v xml:space="preserve"> Acanthopagrus.</v>
          </cell>
        </row>
        <row r="39">
          <cell r="A39" t="str">
            <v>B3V259_LAGOL</v>
          </cell>
          <cell r="B39" t="str">
            <v>B3V259</v>
          </cell>
          <cell r="C39" t="str">
            <v xml:space="preserve"> Lagenorhynchus obliquidens (Pacific white-sided dolphin).</v>
          </cell>
          <cell r="E39" t="str">
            <v xml:space="preserve"> NCBI_TaxID=90247;</v>
          </cell>
          <cell r="G39" t="str">
            <v>Eukaryota</v>
          </cell>
          <cell r="H39" t="str">
            <v xml:space="preserve"> Metazoa</v>
          </cell>
          <cell r="I39" t="str">
            <v xml:space="preserve"> Chordata</v>
          </cell>
          <cell r="J39" t="str">
            <v xml:space="preserve"> Craniata</v>
          </cell>
          <cell r="K39" t="str">
            <v xml:space="preserve"> Vertebrata</v>
          </cell>
          <cell r="L39" t="str">
            <v xml:space="preserve"> Euteleostomi</v>
          </cell>
          <cell r="M39" t="str">
            <v>Mammalia</v>
          </cell>
          <cell r="N39" t="str">
            <v xml:space="preserve"> Eutheria</v>
          </cell>
          <cell r="O39" t="str">
            <v xml:space="preserve"> Laurasiatheria</v>
          </cell>
          <cell r="P39" t="str">
            <v xml:space="preserve"> Cetartiodactyla</v>
          </cell>
          <cell r="Q39" t="str">
            <v xml:space="preserve"> Cetacea</v>
          </cell>
          <cell r="R39" t="str">
            <v>Odontoceti</v>
          </cell>
          <cell r="S39" t="str">
            <v xml:space="preserve"> Delphinidae</v>
          </cell>
          <cell r="T39" t="str">
            <v xml:space="preserve"> Lagenorhynchus.</v>
          </cell>
        </row>
        <row r="40">
          <cell r="A40" t="str">
            <v>B3V274_TURTR</v>
          </cell>
          <cell r="B40" t="str">
            <v>B3V274</v>
          </cell>
          <cell r="C40" t="str">
            <v xml:space="preserve"> Tursiops truncatus (Atlantic bottle-nosed dolphin) (Delphinus truncatus).</v>
          </cell>
          <cell r="E40" t="str">
            <v xml:space="preserve"> NCBI_TaxID=9739;</v>
          </cell>
          <cell r="G40" t="str">
            <v>Eukaryota</v>
          </cell>
          <cell r="H40" t="str">
            <v xml:space="preserve"> Metazoa</v>
          </cell>
          <cell r="I40" t="str">
            <v xml:space="preserve"> Chordata</v>
          </cell>
          <cell r="J40" t="str">
            <v xml:space="preserve"> Craniata</v>
          </cell>
          <cell r="K40" t="str">
            <v xml:space="preserve"> Vertebrata</v>
          </cell>
          <cell r="L40" t="str">
            <v xml:space="preserve"> Euteleostomi</v>
          </cell>
          <cell r="M40" t="str">
            <v>Mammalia</v>
          </cell>
          <cell r="N40" t="str">
            <v xml:space="preserve"> Eutheria</v>
          </cell>
          <cell r="O40" t="str">
            <v xml:space="preserve"> Laurasiatheria</v>
          </cell>
          <cell r="P40" t="str">
            <v xml:space="preserve"> Cetartiodactyla</v>
          </cell>
          <cell r="Q40" t="str">
            <v xml:space="preserve"> Cetacea</v>
          </cell>
          <cell r="R40" t="str">
            <v>Odontoceti</v>
          </cell>
          <cell r="S40" t="str">
            <v xml:space="preserve"> Delphinidae</v>
          </cell>
          <cell r="T40" t="str">
            <v xml:space="preserve"> Tursiops.</v>
          </cell>
        </row>
        <row r="41">
          <cell r="A41" t="str">
            <v>B3VHV0_CHICK</v>
          </cell>
          <cell r="B41" t="str">
            <v>B3VHV0</v>
          </cell>
          <cell r="C41" t="str">
            <v xml:space="preserve"> Gallus gallus (Chicken).</v>
          </cell>
          <cell r="E41" t="str">
            <v xml:space="preserve"> NCBI_TaxID=9031;</v>
          </cell>
          <cell r="G41" t="str">
            <v>Eukaryota</v>
          </cell>
          <cell r="H41" t="str">
            <v xml:space="preserve"> Metazoa</v>
          </cell>
          <cell r="I41" t="str">
            <v xml:space="preserve"> Chordata</v>
          </cell>
          <cell r="J41" t="str">
            <v xml:space="preserve"> Craniata</v>
          </cell>
          <cell r="K41" t="str">
            <v xml:space="preserve"> Vertebrata</v>
          </cell>
          <cell r="L41" t="str">
            <v xml:space="preserve"> Euteleostomi</v>
          </cell>
          <cell r="M41" t="str">
            <v>Testudines + Archosauria group</v>
          </cell>
          <cell r="N41" t="str">
            <v xml:space="preserve"> Archosauria</v>
          </cell>
          <cell r="O41" t="str">
            <v xml:space="preserve"> Dinosauria</v>
          </cell>
          <cell r="P41" t="str">
            <v xml:space="preserve"> Saurischia</v>
          </cell>
          <cell r="Q41" t="str">
            <v>Theropoda</v>
          </cell>
          <cell r="R41" t="str">
            <v xml:space="preserve"> Coelurosauria</v>
          </cell>
          <cell r="S41" t="str">
            <v xml:space="preserve"> Aves</v>
          </cell>
          <cell r="T41" t="str">
            <v xml:space="preserve"> Neognathae</v>
          </cell>
          <cell r="U41" t="str">
            <v xml:space="preserve"> Galliformes</v>
          </cell>
          <cell r="V41" t="str">
            <v xml:space="preserve"> Phasianidae</v>
          </cell>
          <cell r="W41" t="str">
            <v>Phasianinae</v>
          </cell>
          <cell r="X41" t="str">
            <v xml:space="preserve"> Gallus.</v>
          </cell>
        </row>
        <row r="42">
          <cell r="A42" t="str">
            <v>B5AMR7_CEREL</v>
          </cell>
          <cell r="B42" t="str">
            <v>B5AMR7</v>
          </cell>
          <cell r="C42" t="str">
            <v xml:space="preserve"> Cervus elaphus (Red deer).</v>
          </cell>
          <cell r="E42" t="str">
            <v xml:space="preserve"> NCBI_TaxID=9860;</v>
          </cell>
          <cell r="G42" t="str">
            <v>Eukaryota</v>
          </cell>
          <cell r="H42" t="str">
            <v xml:space="preserve"> Metazoa</v>
          </cell>
          <cell r="I42" t="str">
            <v xml:space="preserve"> Chordata</v>
          </cell>
          <cell r="J42" t="str">
            <v xml:space="preserve"> Craniata</v>
          </cell>
          <cell r="K42" t="str">
            <v xml:space="preserve"> Vertebrata</v>
          </cell>
          <cell r="L42" t="str">
            <v xml:space="preserve"> Euteleostomi</v>
          </cell>
          <cell r="M42" t="str">
            <v>Mammalia</v>
          </cell>
          <cell r="N42" t="str">
            <v xml:space="preserve"> Eutheria</v>
          </cell>
          <cell r="O42" t="str">
            <v xml:space="preserve"> Laurasiatheria</v>
          </cell>
          <cell r="P42" t="str">
            <v xml:space="preserve"> Cetartiodactyla</v>
          </cell>
          <cell r="Q42" t="str">
            <v xml:space="preserve"> Ruminantia</v>
          </cell>
          <cell r="R42" t="str">
            <v>Pecora</v>
          </cell>
          <cell r="S42" t="str">
            <v xml:space="preserve"> Cervidae</v>
          </cell>
          <cell r="T42" t="str">
            <v xml:space="preserve"> Cervinae</v>
          </cell>
          <cell r="U42" t="str">
            <v xml:space="preserve"> Cervus.</v>
          </cell>
        </row>
        <row r="43">
          <cell r="A43" t="str">
            <v>B5BUQ8_HUMAN</v>
          </cell>
          <cell r="B43" t="str">
            <v>B5BUQ8</v>
          </cell>
          <cell r="C43" t="str">
            <v xml:space="preserve"> Homo sapiens (Human).</v>
          </cell>
          <cell r="E43" t="str">
            <v xml:space="preserve"> NCBI_TaxID=9606;</v>
          </cell>
          <cell r="G43" t="str">
            <v>Eukaryota</v>
          </cell>
          <cell r="H43" t="str">
            <v xml:space="preserve"> Metazoa</v>
          </cell>
          <cell r="I43" t="str">
            <v xml:space="preserve"> Chordata</v>
          </cell>
          <cell r="J43" t="str">
            <v xml:space="preserve"> Craniata</v>
          </cell>
          <cell r="K43" t="str">
            <v xml:space="preserve"> Vertebrata</v>
          </cell>
          <cell r="L43" t="str">
            <v xml:space="preserve"> Euteleostomi</v>
          </cell>
          <cell r="M43" t="str">
            <v>Mammalia</v>
          </cell>
          <cell r="N43" t="str">
            <v xml:space="preserve"> Eutheria</v>
          </cell>
          <cell r="O43" t="str">
            <v xml:space="preserve"> Euarchontoglires</v>
          </cell>
          <cell r="P43" t="str">
            <v xml:space="preserve"> Primates</v>
          </cell>
          <cell r="Q43" t="str">
            <v xml:space="preserve"> Haplorrhini</v>
          </cell>
          <cell r="R43" t="str">
            <v>Catarrhini</v>
          </cell>
          <cell r="S43" t="str">
            <v xml:space="preserve"> Hominidae</v>
          </cell>
          <cell r="T43" t="str">
            <v xml:space="preserve"> Homo.</v>
          </cell>
        </row>
        <row r="44">
          <cell r="A44" t="str">
            <v>B5U152_OPLFA</v>
          </cell>
          <cell r="B44" t="str">
            <v>B5U152</v>
          </cell>
          <cell r="C44" t="str">
            <v xml:space="preserve"> Oplegnathus fasciatus (Barred knifejaw) (Scaradon fasciatus).</v>
          </cell>
          <cell r="E44" t="str">
            <v xml:space="preserve"> NCBI_TaxID=163134;</v>
          </cell>
          <cell r="G44" t="str">
            <v>Eukaryota</v>
          </cell>
          <cell r="H44" t="str">
            <v xml:space="preserve"> Metazoa</v>
          </cell>
          <cell r="I44" t="str">
            <v xml:space="preserve"> Chordata</v>
          </cell>
          <cell r="J44" t="str">
            <v xml:space="preserve"> Craniata</v>
          </cell>
          <cell r="K44" t="str">
            <v xml:space="preserve"> Vertebrata</v>
          </cell>
          <cell r="L44" t="str">
            <v xml:space="preserve"> Euteleostomi</v>
          </cell>
          <cell r="M44" t="str">
            <v>Actinopterygii</v>
          </cell>
          <cell r="N44" t="str">
            <v xml:space="preserve"> Neopterygii</v>
          </cell>
          <cell r="O44" t="str">
            <v xml:space="preserve"> Teleostei</v>
          </cell>
          <cell r="P44" t="str">
            <v xml:space="preserve"> Euteleostei</v>
          </cell>
          <cell r="Q44" t="str">
            <v xml:space="preserve"> Neoteleostei</v>
          </cell>
          <cell r="R44" t="str">
            <v>Acanthomorpha</v>
          </cell>
          <cell r="S44" t="str">
            <v xml:space="preserve"> Acanthopterygii</v>
          </cell>
          <cell r="T44" t="str">
            <v xml:space="preserve"> Percomorpha</v>
          </cell>
          <cell r="U44" t="str">
            <v xml:space="preserve"> Perciformes</v>
          </cell>
          <cell r="V44" t="str">
            <v xml:space="preserve"> Percoidei</v>
          </cell>
          <cell r="W44" t="str">
            <v>Oplegnathidae</v>
          </cell>
          <cell r="X44" t="str">
            <v xml:space="preserve"> Oplegnathus.</v>
          </cell>
        </row>
        <row r="45">
          <cell r="A45" t="str">
            <v>B5XEL0_SALSA</v>
          </cell>
          <cell r="B45" t="str">
            <v>B5XEL0</v>
          </cell>
          <cell r="C45" t="str">
            <v xml:space="preserve"> Salmo salar (Atlantic salmon).</v>
          </cell>
          <cell r="E45" t="str">
            <v xml:space="preserve"> NCBI_TaxID=8030;</v>
          </cell>
          <cell r="G45" t="str">
            <v>Eukaryota</v>
          </cell>
          <cell r="H45" t="str">
            <v xml:space="preserve"> Metazoa</v>
          </cell>
          <cell r="I45" t="str">
            <v xml:space="preserve"> Chordata</v>
          </cell>
          <cell r="J45" t="str">
            <v xml:space="preserve"> Craniata</v>
          </cell>
          <cell r="K45" t="str">
            <v xml:space="preserve"> Vertebrata</v>
          </cell>
          <cell r="L45" t="str">
            <v xml:space="preserve"> Euteleostomi</v>
          </cell>
          <cell r="M45" t="str">
            <v>Actinopterygii</v>
          </cell>
          <cell r="N45" t="str">
            <v xml:space="preserve"> Neopterygii</v>
          </cell>
          <cell r="O45" t="str">
            <v xml:space="preserve"> Teleostei</v>
          </cell>
          <cell r="P45" t="str">
            <v xml:space="preserve"> Euteleostei</v>
          </cell>
          <cell r="Q45" t="str">
            <v>Protacanthopterygii</v>
          </cell>
          <cell r="R45" t="str">
            <v xml:space="preserve"> Salmoniformes</v>
          </cell>
          <cell r="S45" t="str">
            <v xml:space="preserve"> Salmonidae</v>
          </cell>
          <cell r="T45" t="str">
            <v xml:space="preserve"> Salmoninae</v>
          </cell>
          <cell r="U45" t="str">
            <v xml:space="preserve"> Salmo.</v>
          </cell>
        </row>
        <row r="46">
          <cell r="A46" t="str">
            <v>B6E127_CHLSB</v>
          </cell>
          <cell r="B46" t="str">
            <v>B6E127</v>
          </cell>
          <cell r="C46" t="str">
            <v xml:space="preserve"> Chlorocebus sabaeus (Green monkey) (Cercopithecus sabaeus).</v>
          </cell>
          <cell r="E46" t="str">
            <v xml:space="preserve"> NCBI_TaxID=60711;</v>
          </cell>
          <cell r="G46" t="str">
            <v>Eukaryota</v>
          </cell>
          <cell r="H46" t="str">
            <v xml:space="preserve"> Metazoa</v>
          </cell>
          <cell r="I46" t="str">
            <v xml:space="preserve"> Chordata</v>
          </cell>
          <cell r="J46" t="str">
            <v xml:space="preserve"> Craniata</v>
          </cell>
          <cell r="K46" t="str">
            <v xml:space="preserve"> Vertebrata</v>
          </cell>
          <cell r="L46" t="str">
            <v xml:space="preserve"> Euteleostomi</v>
          </cell>
          <cell r="M46" t="str">
            <v>Mammalia</v>
          </cell>
          <cell r="N46" t="str">
            <v xml:space="preserve"> Eutheria</v>
          </cell>
          <cell r="O46" t="str">
            <v xml:space="preserve"> Euarchontoglires</v>
          </cell>
          <cell r="P46" t="str">
            <v xml:space="preserve"> Primates</v>
          </cell>
          <cell r="Q46" t="str">
            <v xml:space="preserve"> Haplorrhini</v>
          </cell>
          <cell r="R46" t="str">
            <v>Catarrhini</v>
          </cell>
          <cell r="S46" t="str">
            <v xml:space="preserve"> Cercopithecidae</v>
          </cell>
          <cell r="T46" t="str">
            <v xml:space="preserve"> Cercopithecinae</v>
          </cell>
          <cell r="U46" t="str">
            <v xml:space="preserve"> Chlorocebus.</v>
          </cell>
        </row>
        <row r="47">
          <cell r="A47" t="str">
            <v>B7Z174_TETNG</v>
          </cell>
          <cell r="B47" t="str">
            <v>B7Z174</v>
          </cell>
          <cell r="C47" t="str">
            <v xml:space="preserve"> Tetraodon nigroviridis (Spotted green pufferfish) (Chelonodon nigroviridis).</v>
          </cell>
          <cell r="E47" t="str">
            <v xml:space="preserve"> NCBI_TaxID=99883;</v>
          </cell>
          <cell r="G47" t="str">
            <v>Eukaryota</v>
          </cell>
          <cell r="H47" t="str">
            <v xml:space="preserve"> Metazoa</v>
          </cell>
          <cell r="I47" t="str">
            <v xml:space="preserve"> Chordata</v>
          </cell>
          <cell r="J47" t="str">
            <v xml:space="preserve"> Craniata</v>
          </cell>
          <cell r="K47" t="str">
            <v xml:space="preserve"> Vertebrata</v>
          </cell>
          <cell r="L47" t="str">
            <v xml:space="preserve"> Euteleostomi</v>
          </cell>
          <cell r="M47" t="str">
            <v>Actinopterygii</v>
          </cell>
          <cell r="N47" t="str">
            <v xml:space="preserve"> Neopterygii</v>
          </cell>
          <cell r="O47" t="str">
            <v xml:space="preserve"> Teleostei</v>
          </cell>
          <cell r="P47" t="str">
            <v xml:space="preserve"> Euteleostei</v>
          </cell>
          <cell r="Q47" t="str">
            <v xml:space="preserve"> Neoteleostei</v>
          </cell>
          <cell r="R47" t="str">
            <v>Acanthomorpha</v>
          </cell>
          <cell r="S47" t="str">
            <v xml:space="preserve"> Acanthopterygii</v>
          </cell>
          <cell r="T47" t="str">
            <v xml:space="preserve"> Percomorpha</v>
          </cell>
          <cell r="U47" t="str">
            <v xml:space="preserve"> Tetraodontiformes</v>
          </cell>
          <cell r="V47" t="str">
            <v>Tetradontoidea</v>
          </cell>
          <cell r="W47" t="str">
            <v xml:space="preserve"> Tetraodontidae</v>
          </cell>
          <cell r="X47" t="str">
            <v xml:space="preserve"> Tetraodon.</v>
          </cell>
        </row>
        <row r="48">
          <cell r="A48" t="str">
            <v>B7Z175_CHICK</v>
          </cell>
          <cell r="B48" t="str">
            <v>B7Z175</v>
          </cell>
          <cell r="C48" t="str">
            <v xml:space="preserve"> Gallus gallus (Chicken).</v>
          </cell>
          <cell r="E48" t="str">
            <v xml:space="preserve"> NCBI_TaxID=9031;</v>
          </cell>
          <cell r="G48" t="str">
            <v>Eukaryota</v>
          </cell>
          <cell r="H48" t="str">
            <v xml:space="preserve"> Metazoa</v>
          </cell>
          <cell r="I48" t="str">
            <v xml:space="preserve"> Chordata</v>
          </cell>
          <cell r="J48" t="str">
            <v xml:space="preserve"> Craniata</v>
          </cell>
          <cell r="K48" t="str">
            <v xml:space="preserve"> Vertebrata</v>
          </cell>
          <cell r="L48" t="str">
            <v xml:space="preserve"> Euteleostomi</v>
          </cell>
          <cell r="M48" t="str">
            <v>Testudines + Archosauria group</v>
          </cell>
          <cell r="N48" t="str">
            <v xml:space="preserve"> Archosauria</v>
          </cell>
          <cell r="O48" t="str">
            <v xml:space="preserve"> Dinosauria</v>
          </cell>
          <cell r="P48" t="str">
            <v xml:space="preserve"> Saurischia</v>
          </cell>
          <cell r="Q48" t="str">
            <v>Theropoda</v>
          </cell>
          <cell r="R48" t="str">
            <v xml:space="preserve"> Coelurosauria</v>
          </cell>
          <cell r="S48" t="str">
            <v xml:space="preserve"> Aves</v>
          </cell>
          <cell r="T48" t="str">
            <v xml:space="preserve"> Neognathae</v>
          </cell>
          <cell r="U48" t="str">
            <v xml:space="preserve"> Galliformes</v>
          </cell>
          <cell r="V48" t="str">
            <v xml:space="preserve"> Phasianidae</v>
          </cell>
          <cell r="W48" t="str">
            <v>Phasianinae</v>
          </cell>
          <cell r="X48" t="str">
            <v xml:space="preserve"> Gallus.</v>
          </cell>
        </row>
        <row r="49">
          <cell r="A49" t="str">
            <v>B7ZSG9_XENLA</v>
          </cell>
          <cell r="B49" t="str">
            <v>B7ZSG9</v>
          </cell>
          <cell r="C49" t="str">
            <v xml:space="preserve"> Xenopus laevis (African clawed frog).</v>
          </cell>
          <cell r="E49" t="str">
            <v xml:space="preserve"> NCBI_TaxID=8355;</v>
          </cell>
          <cell r="G49" t="str">
            <v>Eukaryota</v>
          </cell>
          <cell r="H49" t="str">
            <v xml:space="preserve"> Metazoa</v>
          </cell>
          <cell r="I49" t="str">
            <v xml:space="preserve"> Chordata</v>
          </cell>
          <cell r="J49" t="str">
            <v xml:space="preserve"> Craniata</v>
          </cell>
          <cell r="K49" t="str">
            <v xml:space="preserve"> Vertebrata</v>
          </cell>
          <cell r="L49" t="str">
            <v xml:space="preserve"> Euteleostomi</v>
          </cell>
          <cell r="M49" t="str">
            <v>Amphibia</v>
          </cell>
          <cell r="N49" t="str">
            <v xml:space="preserve"> Batrachia</v>
          </cell>
          <cell r="O49" t="str">
            <v xml:space="preserve"> Anura</v>
          </cell>
          <cell r="P49" t="str">
            <v xml:space="preserve"> Pipoidea</v>
          </cell>
          <cell r="Q49" t="str">
            <v xml:space="preserve"> Pipidae</v>
          </cell>
          <cell r="R49" t="str">
            <v xml:space="preserve"> Xenopodinae</v>
          </cell>
          <cell r="S49" t="str">
            <v xml:space="preserve"> Xenopus</v>
          </cell>
          <cell r="T49" t="str">
            <v>Xenopus.</v>
          </cell>
        </row>
        <row r="50">
          <cell r="A50" t="str">
            <v>B8LIU3_EPICO</v>
          </cell>
          <cell r="B50" t="str">
            <v>B8LIU3</v>
          </cell>
          <cell r="C50" t="str">
            <v xml:space="preserve"> Epinephelus coioides (Orange-spotted grouper) (Epinephelus nebulosus).</v>
          </cell>
          <cell r="E50" t="str">
            <v xml:space="preserve"> NCBI_TaxID=94232;</v>
          </cell>
          <cell r="G50" t="str">
            <v>Eukaryota</v>
          </cell>
          <cell r="H50" t="str">
            <v xml:space="preserve"> Metazoa</v>
          </cell>
          <cell r="I50" t="str">
            <v xml:space="preserve"> Chordata</v>
          </cell>
          <cell r="J50" t="str">
            <v xml:space="preserve"> Craniata</v>
          </cell>
          <cell r="K50" t="str">
            <v xml:space="preserve"> Vertebrata</v>
          </cell>
          <cell r="L50" t="str">
            <v xml:space="preserve"> Euteleostomi</v>
          </cell>
          <cell r="M50" t="str">
            <v>Actinopterygii</v>
          </cell>
          <cell r="N50" t="str">
            <v xml:space="preserve"> Neopterygii</v>
          </cell>
          <cell r="O50" t="str">
            <v xml:space="preserve"> Teleostei</v>
          </cell>
          <cell r="P50" t="str">
            <v xml:space="preserve"> Euteleostei</v>
          </cell>
          <cell r="Q50" t="str">
            <v xml:space="preserve"> Neoteleostei</v>
          </cell>
          <cell r="R50" t="str">
            <v>Acanthomorpha</v>
          </cell>
          <cell r="S50" t="str">
            <v xml:space="preserve"> Acanthopterygii</v>
          </cell>
          <cell r="T50" t="str">
            <v xml:space="preserve"> Percomorpha</v>
          </cell>
          <cell r="U50" t="str">
            <v xml:space="preserve"> Perciformes</v>
          </cell>
          <cell r="V50" t="str">
            <v xml:space="preserve"> Percoidei</v>
          </cell>
          <cell r="W50" t="str">
            <v>Serranidae</v>
          </cell>
          <cell r="X50" t="str">
            <v xml:space="preserve"> Epinephelinae</v>
          </cell>
          <cell r="Y50" t="str">
            <v xml:space="preserve"> Epinephelus.</v>
          </cell>
        </row>
        <row r="51">
          <cell r="A51" t="str">
            <v>B8YIG3_CHICK</v>
          </cell>
          <cell r="B51" t="str">
            <v>B8YIG3</v>
          </cell>
          <cell r="C51" t="str">
            <v xml:space="preserve"> Gallus gallus (Chicken).</v>
          </cell>
          <cell r="E51" t="str">
            <v xml:space="preserve"> NCBI_TaxID=9031;</v>
          </cell>
          <cell r="G51" t="str">
            <v>Eukaryota</v>
          </cell>
          <cell r="H51" t="str">
            <v xml:space="preserve"> Metazoa</v>
          </cell>
          <cell r="I51" t="str">
            <v xml:space="preserve"> Chordata</v>
          </cell>
          <cell r="J51" t="str">
            <v xml:space="preserve"> Craniata</v>
          </cell>
          <cell r="K51" t="str">
            <v xml:space="preserve"> Vertebrata</v>
          </cell>
          <cell r="L51" t="str">
            <v xml:space="preserve"> Euteleostomi</v>
          </cell>
          <cell r="M51" t="str">
            <v>Testudines + Archosauria group</v>
          </cell>
          <cell r="N51" t="str">
            <v xml:space="preserve"> Archosauria</v>
          </cell>
          <cell r="O51" t="str">
            <v xml:space="preserve"> Dinosauria</v>
          </cell>
          <cell r="P51" t="str">
            <v xml:space="preserve"> Saurischia</v>
          </cell>
          <cell r="Q51" t="str">
            <v>Theropoda</v>
          </cell>
          <cell r="R51" t="str">
            <v xml:space="preserve"> Coelurosauria</v>
          </cell>
          <cell r="S51" t="str">
            <v xml:space="preserve"> Aves</v>
          </cell>
          <cell r="T51" t="str">
            <v xml:space="preserve"> Neognathae</v>
          </cell>
          <cell r="U51" t="str">
            <v xml:space="preserve"> Galliformes</v>
          </cell>
          <cell r="V51" t="str">
            <v xml:space="preserve"> Phasianidae</v>
          </cell>
          <cell r="W51" t="str">
            <v>Phasianinae</v>
          </cell>
          <cell r="X51" t="str">
            <v xml:space="preserve"> Gallus.</v>
          </cell>
        </row>
        <row r="52">
          <cell r="A52" t="str">
            <v>B8YIG5_CHICK</v>
          </cell>
          <cell r="B52" t="str">
            <v>B8YIG5</v>
          </cell>
          <cell r="C52" t="str">
            <v xml:space="preserve"> Gallus gallus (Chicken).</v>
          </cell>
          <cell r="E52" t="str">
            <v xml:space="preserve"> NCBI_TaxID=9031;</v>
          </cell>
          <cell r="G52" t="str">
            <v>Eukaryota</v>
          </cell>
          <cell r="H52" t="str">
            <v xml:space="preserve"> Metazoa</v>
          </cell>
          <cell r="I52" t="str">
            <v xml:space="preserve"> Chordata</v>
          </cell>
          <cell r="J52" t="str">
            <v xml:space="preserve"> Craniata</v>
          </cell>
          <cell r="K52" t="str">
            <v xml:space="preserve"> Vertebrata</v>
          </cell>
          <cell r="L52" t="str">
            <v xml:space="preserve"> Euteleostomi</v>
          </cell>
          <cell r="M52" t="str">
            <v>Testudines + Archosauria group</v>
          </cell>
          <cell r="N52" t="str">
            <v xml:space="preserve"> Archosauria</v>
          </cell>
          <cell r="O52" t="str">
            <v xml:space="preserve"> Dinosauria</v>
          </cell>
          <cell r="P52" t="str">
            <v xml:space="preserve"> Saurischia</v>
          </cell>
          <cell r="Q52" t="str">
            <v>Theropoda</v>
          </cell>
          <cell r="R52" t="str">
            <v xml:space="preserve"> Coelurosauria</v>
          </cell>
          <cell r="S52" t="str">
            <v xml:space="preserve"> Aves</v>
          </cell>
          <cell r="T52" t="str">
            <v xml:space="preserve"> Neognathae</v>
          </cell>
          <cell r="U52" t="str">
            <v xml:space="preserve"> Galliformes</v>
          </cell>
          <cell r="V52" t="str">
            <v xml:space="preserve"> Phasianidae</v>
          </cell>
          <cell r="W52" t="str">
            <v>Phasianinae</v>
          </cell>
          <cell r="X52" t="str">
            <v xml:space="preserve"> Gallus.</v>
          </cell>
        </row>
        <row r="53">
          <cell r="A53" t="str">
            <v>B8YIG6_CHICK</v>
          </cell>
          <cell r="B53" t="str">
            <v>B8YIG6</v>
          </cell>
          <cell r="C53" t="str">
            <v xml:space="preserve"> Gallus gallus (Chicken).</v>
          </cell>
          <cell r="E53" t="str">
            <v xml:space="preserve"> NCBI_TaxID=9031;</v>
          </cell>
          <cell r="G53" t="str">
            <v>Eukaryota</v>
          </cell>
          <cell r="H53" t="str">
            <v xml:space="preserve"> Metazoa</v>
          </cell>
          <cell r="I53" t="str">
            <v xml:space="preserve"> Chordata</v>
          </cell>
          <cell r="J53" t="str">
            <v xml:space="preserve"> Craniata</v>
          </cell>
          <cell r="K53" t="str">
            <v xml:space="preserve"> Vertebrata</v>
          </cell>
          <cell r="L53" t="str">
            <v xml:space="preserve"> Euteleostomi</v>
          </cell>
          <cell r="M53" t="str">
            <v>Testudines + Archosauria group</v>
          </cell>
          <cell r="N53" t="str">
            <v xml:space="preserve"> Archosauria</v>
          </cell>
          <cell r="O53" t="str">
            <v xml:space="preserve"> Dinosauria</v>
          </cell>
          <cell r="P53" t="str">
            <v xml:space="preserve"> Saurischia</v>
          </cell>
          <cell r="Q53" t="str">
            <v>Theropoda</v>
          </cell>
          <cell r="R53" t="str">
            <v xml:space="preserve"> Coelurosauria</v>
          </cell>
          <cell r="S53" t="str">
            <v xml:space="preserve"> Aves</v>
          </cell>
          <cell r="T53" t="str">
            <v xml:space="preserve"> Neognathae</v>
          </cell>
          <cell r="U53" t="str">
            <v xml:space="preserve"> Galliformes</v>
          </cell>
          <cell r="V53" t="str">
            <v xml:space="preserve"> Phasianidae</v>
          </cell>
          <cell r="W53" t="str">
            <v>Phasianinae</v>
          </cell>
          <cell r="X53" t="str">
            <v xml:space="preserve"> Gallus.</v>
          </cell>
        </row>
        <row r="54">
          <cell r="A54" t="str">
            <v>B8YIG9_CHICK</v>
          </cell>
          <cell r="B54" t="str">
            <v>B8YIG9</v>
          </cell>
          <cell r="C54" t="str">
            <v xml:space="preserve"> Gallus gallus (Chicken).</v>
          </cell>
          <cell r="E54" t="str">
            <v xml:space="preserve"> NCBI_TaxID=9031;</v>
          </cell>
          <cell r="G54" t="str">
            <v>Eukaryota</v>
          </cell>
          <cell r="H54" t="str">
            <v xml:space="preserve"> Metazoa</v>
          </cell>
          <cell r="I54" t="str">
            <v xml:space="preserve"> Chordata</v>
          </cell>
          <cell r="J54" t="str">
            <v xml:space="preserve"> Craniata</v>
          </cell>
          <cell r="K54" t="str">
            <v xml:space="preserve"> Vertebrata</v>
          </cell>
          <cell r="L54" t="str">
            <v xml:space="preserve"> Euteleostomi</v>
          </cell>
          <cell r="M54" t="str">
            <v>Testudines + Archosauria group</v>
          </cell>
          <cell r="N54" t="str">
            <v xml:space="preserve"> Archosauria</v>
          </cell>
          <cell r="O54" t="str">
            <v xml:space="preserve"> Dinosauria</v>
          </cell>
          <cell r="P54" t="str">
            <v xml:space="preserve"> Saurischia</v>
          </cell>
          <cell r="Q54" t="str">
            <v>Theropoda</v>
          </cell>
          <cell r="R54" t="str">
            <v xml:space="preserve"> Coelurosauria</v>
          </cell>
          <cell r="S54" t="str">
            <v xml:space="preserve"> Aves</v>
          </cell>
          <cell r="T54" t="str">
            <v xml:space="preserve"> Neognathae</v>
          </cell>
          <cell r="U54" t="str">
            <v xml:space="preserve"> Galliformes</v>
          </cell>
          <cell r="V54" t="str">
            <v xml:space="preserve"> Phasianidae</v>
          </cell>
          <cell r="W54" t="str">
            <v>Phasianinae</v>
          </cell>
          <cell r="X54" t="str">
            <v xml:space="preserve"> Gallus.</v>
          </cell>
        </row>
        <row r="55">
          <cell r="A55" t="str">
            <v>B8YIH1_CHICK</v>
          </cell>
          <cell r="B55" t="str">
            <v>B8YIH1</v>
          </cell>
          <cell r="C55" t="str">
            <v xml:space="preserve"> Gallus gallus (Chicken).</v>
          </cell>
          <cell r="E55" t="str">
            <v xml:space="preserve"> NCBI_TaxID=9031;</v>
          </cell>
          <cell r="G55" t="str">
            <v>Eukaryota</v>
          </cell>
          <cell r="H55" t="str">
            <v xml:space="preserve"> Metazoa</v>
          </cell>
          <cell r="I55" t="str">
            <v xml:space="preserve"> Chordata</v>
          </cell>
          <cell r="J55" t="str">
            <v xml:space="preserve"> Craniata</v>
          </cell>
          <cell r="K55" t="str">
            <v xml:space="preserve"> Vertebrata</v>
          </cell>
          <cell r="L55" t="str">
            <v xml:space="preserve"> Euteleostomi</v>
          </cell>
          <cell r="M55" t="str">
            <v>Testudines + Archosauria group</v>
          </cell>
          <cell r="N55" t="str">
            <v xml:space="preserve"> Archosauria</v>
          </cell>
          <cell r="O55" t="str">
            <v xml:space="preserve"> Dinosauria</v>
          </cell>
          <cell r="P55" t="str">
            <v xml:space="preserve"> Saurischia</v>
          </cell>
          <cell r="Q55" t="str">
            <v>Theropoda</v>
          </cell>
          <cell r="R55" t="str">
            <v xml:space="preserve"> Coelurosauria</v>
          </cell>
          <cell r="S55" t="str">
            <v xml:space="preserve"> Aves</v>
          </cell>
          <cell r="T55" t="str">
            <v xml:space="preserve"> Neognathae</v>
          </cell>
          <cell r="U55" t="str">
            <v xml:space="preserve"> Galliformes</v>
          </cell>
          <cell r="V55" t="str">
            <v xml:space="preserve"> Phasianidae</v>
          </cell>
          <cell r="W55" t="str">
            <v>Phasianinae</v>
          </cell>
          <cell r="X55" t="str">
            <v xml:space="preserve"> Gallus.</v>
          </cell>
        </row>
        <row r="56">
          <cell r="A56" t="str">
            <v>B8YIH2_CHICK</v>
          </cell>
          <cell r="B56" t="str">
            <v>B8YIH2</v>
          </cell>
          <cell r="C56" t="str">
            <v xml:space="preserve"> Gallus gallus (Chicken).</v>
          </cell>
          <cell r="E56" t="str">
            <v xml:space="preserve"> NCBI_TaxID=9031;</v>
          </cell>
          <cell r="G56" t="str">
            <v>Eukaryota</v>
          </cell>
          <cell r="H56" t="str">
            <v xml:space="preserve"> Metazoa</v>
          </cell>
          <cell r="I56" t="str">
            <v xml:space="preserve"> Chordata</v>
          </cell>
          <cell r="J56" t="str">
            <v xml:space="preserve"> Craniata</v>
          </cell>
          <cell r="K56" t="str">
            <v xml:space="preserve"> Vertebrata</v>
          </cell>
          <cell r="L56" t="str">
            <v xml:space="preserve"> Euteleostomi</v>
          </cell>
          <cell r="M56" t="str">
            <v>Testudines + Archosauria group</v>
          </cell>
          <cell r="N56" t="str">
            <v xml:space="preserve"> Archosauria</v>
          </cell>
          <cell r="O56" t="str">
            <v xml:space="preserve"> Dinosauria</v>
          </cell>
          <cell r="P56" t="str">
            <v xml:space="preserve"> Saurischia</v>
          </cell>
          <cell r="Q56" t="str">
            <v>Theropoda</v>
          </cell>
          <cell r="R56" t="str">
            <v xml:space="preserve"> Coelurosauria</v>
          </cell>
          <cell r="S56" t="str">
            <v xml:space="preserve"> Aves</v>
          </cell>
          <cell r="T56" t="str">
            <v xml:space="preserve"> Neognathae</v>
          </cell>
          <cell r="U56" t="str">
            <v xml:space="preserve"> Galliformes</v>
          </cell>
          <cell r="V56" t="str">
            <v xml:space="preserve"> Phasianidae</v>
          </cell>
          <cell r="W56" t="str">
            <v>Phasianinae</v>
          </cell>
          <cell r="X56" t="str">
            <v xml:space="preserve"> Gallus.</v>
          </cell>
        </row>
        <row r="57">
          <cell r="A57" t="str">
            <v>B8YIH3_CHICK</v>
          </cell>
          <cell r="B57" t="str">
            <v>B8YIH3</v>
          </cell>
          <cell r="C57" t="str">
            <v xml:space="preserve"> Gallus gallus (Chicken).</v>
          </cell>
          <cell r="E57" t="str">
            <v xml:space="preserve"> NCBI_TaxID=9031;</v>
          </cell>
          <cell r="G57" t="str">
            <v>Eukaryota</v>
          </cell>
          <cell r="H57" t="str">
            <v xml:space="preserve"> Metazoa</v>
          </cell>
          <cell r="I57" t="str">
            <v xml:space="preserve"> Chordata</v>
          </cell>
          <cell r="J57" t="str">
            <v xml:space="preserve"> Craniata</v>
          </cell>
          <cell r="K57" t="str">
            <v xml:space="preserve"> Vertebrata</v>
          </cell>
          <cell r="L57" t="str">
            <v xml:space="preserve"> Euteleostomi</v>
          </cell>
          <cell r="M57" t="str">
            <v>Testudines + Archosauria group</v>
          </cell>
          <cell r="N57" t="str">
            <v xml:space="preserve"> Archosauria</v>
          </cell>
          <cell r="O57" t="str">
            <v xml:space="preserve"> Dinosauria</v>
          </cell>
          <cell r="P57" t="str">
            <v xml:space="preserve"> Saurischia</v>
          </cell>
          <cell r="Q57" t="str">
            <v>Theropoda</v>
          </cell>
          <cell r="R57" t="str">
            <v xml:space="preserve"> Coelurosauria</v>
          </cell>
          <cell r="S57" t="str">
            <v xml:space="preserve"> Aves</v>
          </cell>
          <cell r="T57" t="str">
            <v xml:space="preserve"> Neognathae</v>
          </cell>
          <cell r="U57" t="str">
            <v xml:space="preserve"> Galliformes</v>
          </cell>
          <cell r="V57" t="str">
            <v xml:space="preserve"> Phasianidae</v>
          </cell>
          <cell r="W57" t="str">
            <v>Phasianinae</v>
          </cell>
          <cell r="X57" t="str">
            <v xml:space="preserve"> Gallus.</v>
          </cell>
        </row>
        <row r="58">
          <cell r="A58" t="str">
            <v>B8YIL1_CHICK</v>
          </cell>
          <cell r="B58" t="str">
            <v>B8YIL1</v>
          </cell>
          <cell r="C58" t="str">
            <v xml:space="preserve"> Gallus gallus (Chicken).</v>
          </cell>
          <cell r="E58" t="str">
            <v xml:space="preserve"> NCBI_TaxID=9031;</v>
          </cell>
          <cell r="G58" t="str">
            <v>Eukaryota</v>
          </cell>
          <cell r="H58" t="str">
            <v xml:space="preserve"> Metazoa</v>
          </cell>
          <cell r="I58" t="str">
            <v xml:space="preserve"> Chordata</v>
          </cell>
          <cell r="J58" t="str">
            <v xml:space="preserve"> Craniata</v>
          </cell>
          <cell r="K58" t="str">
            <v xml:space="preserve"> Vertebrata</v>
          </cell>
          <cell r="L58" t="str">
            <v xml:space="preserve"> Euteleostomi</v>
          </cell>
          <cell r="M58" t="str">
            <v>Testudines + Archosauria group</v>
          </cell>
          <cell r="N58" t="str">
            <v xml:space="preserve"> Archosauria</v>
          </cell>
          <cell r="O58" t="str">
            <v xml:space="preserve"> Dinosauria</v>
          </cell>
          <cell r="P58" t="str">
            <v xml:space="preserve"> Saurischia</v>
          </cell>
          <cell r="Q58" t="str">
            <v>Theropoda</v>
          </cell>
          <cell r="R58" t="str">
            <v xml:space="preserve"> Coelurosauria</v>
          </cell>
          <cell r="S58" t="str">
            <v xml:space="preserve"> Aves</v>
          </cell>
          <cell r="T58" t="str">
            <v xml:space="preserve"> Neognathae</v>
          </cell>
          <cell r="U58" t="str">
            <v xml:space="preserve"> Galliformes</v>
          </cell>
          <cell r="V58" t="str">
            <v xml:space="preserve"> Phasianidae</v>
          </cell>
          <cell r="W58" t="str">
            <v>Phasianinae</v>
          </cell>
          <cell r="X58" t="str">
            <v xml:space="preserve"> Gallus.</v>
          </cell>
        </row>
        <row r="59">
          <cell r="A59" t="str">
            <v>B8YIQ3_CHICK</v>
          </cell>
          <cell r="B59" t="str">
            <v>B8YIQ3</v>
          </cell>
          <cell r="C59" t="str">
            <v xml:space="preserve"> Gallus gallus (Chicken).</v>
          </cell>
          <cell r="E59" t="str">
            <v xml:space="preserve"> NCBI_TaxID=9031;</v>
          </cell>
          <cell r="G59" t="str">
            <v>Eukaryota</v>
          </cell>
          <cell r="H59" t="str">
            <v xml:space="preserve"> Metazoa</v>
          </cell>
          <cell r="I59" t="str">
            <v xml:space="preserve"> Chordata</v>
          </cell>
          <cell r="J59" t="str">
            <v xml:space="preserve"> Craniata</v>
          </cell>
          <cell r="K59" t="str">
            <v xml:space="preserve"> Vertebrata</v>
          </cell>
          <cell r="L59" t="str">
            <v xml:space="preserve"> Euteleostomi</v>
          </cell>
          <cell r="M59" t="str">
            <v>Testudines + Archosauria group</v>
          </cell>
          <cell r="N59" t="str">
            <v xml:space="preserve"> Archosauria</v>
          </cell>
          <cell r="O59" t="str">
            <v xml:space="preserve"> Dinosauria</v>
          </cell>
          <cell r="P59" t="str">
            <v xml:space="preserve"> Saurischia</v>
          </cell>
          <cell r="Q59" t="str">
            <v>Theropoda</v>
          </cell>
          <cell r="R59" t="str">
            <v xml:space="preserve"> Coelurosauria</v>
          </cell>
          <cell r="S59" t="str">
            <v xml:space="preserve"> Aves</v>
          </cell>
          <cell r="T59" t="str">
            <v xml:space="preserve"> Neognathae</v>
          </cell>
          <cell r="U59" t="str">
            <v xml:space="preserve"> Galliformes</v>
          </cell>
          <cell r="V59" t="str">
            <v xml:space="preserve"> Phasianidae</v>
          </cell>
          <cell r="W59" t="str">
            <v>Phasianinae</v>
          </cell>
          <cell r="X59" t="str">
            <v xml:space="preserve"> Gallus.</v>
          </cell>
        </row>
        <row r="60">
          <cell r="A60" t="str">
            <v>B8YIQ5_CHICK</v>
          </cell>
          <cell r="B60" t="str">
            <v>B8YIQ5</v>
          </cell>
          <cell r="C60" t="str">
            <v xml:space="preserve"> Gallus gallus (Chicken).</v>
          </cell>
          <cell r="E60" t="str">
            <v xml:space="preserve"> NCBI_TaxID=9031;</v>
          </cell>
          <cell r="G60" t="str">
            <v>Eukaryota</v>
          </cell>
          <cell r="H60" t="str">
            <v xml:space="preserve"> Metazoa</v>
          </cell>
          <cell r="I60" t="str">
            <v xml:space="preserve"> Chordata</v>
          </cell>
          <cell r="J60" t="str">
            <v xml:space="preserve"> Craniata</v>
          </cell>
          <cell r="K60" t="str">
            <v xml:space="preserve"> Vertebrata</v>
          </cell>
          <cell r="L60" t="str">
            <v xml:space="preserve"> Euteleostomi</v>
          </cell>
          <cell r="M60" t="str">
            <v>Testudines + Archosauria group</v>
          </cell>
          <cell r="N60" t="str">
            <v xml:space="preserve"> Archosauria</v>
          </cell>
          <cell r="O60" t="str">
            <v xml:space="preserve"> Dinosauria</v>
          </cell>
          <cell r="P60" t="str">
            <v xml:space="preserve"> Saurischia</v>
          </cell>
          <cell r="Q60" t="str">
            <v>Theropoda</v>
          </cell>
          <cell r="R60" t="str">
            <v xml:space="preserve"> Coelurosauria</v>
          </cell>
          <cell r="S60" t="str">
            <v xml:space="preserve"> Aves</v>
          </cell>
          <cell r="T60" t="str">
            <v xml:space="preserve"> Neognathae</v>
          </cell>
          <cell r="U60" t="str">
            <v xml:space="preserve"> Galliformes</v>
          </cell>
          <cell r="V60" t="str">
            <v xml:space="preserve"> Phasianidae</v>
          </cell>
          <cell r="W60" t="str">
            <v>Phasianinae</v>
          </cell>
          <cell r="X60" t="str">
            <v xml:space="preserve"> Gallus.</v>
          </cell>
        </row>
        <row r="61">
          <cell r="A61" t="str">
            <v>B8YIR5_CHICK</v>
          </cell>
          <cell r="B61" t="str">
            <v>B8YIR5</v>
          </cell>
          <cell r="C61" t="str">
            <v xml:space="preserve"> Gallus gallus (Chicken).</v>
          </cell>
          <cell r="E61" t="str">
            <v xml:space="preserve"> NCBI_TaxID=9031;</v>
          </cell>
          <cell r="G61" t="str">
            <v>Eukaryota</v>
          </cell>
          <cell r="H61" t="str">
            <v xml:space="preserve"> Metazoa</v>
          </cell>
          <cell r="I61" t="str">
            <v xml:space="preserve"> Chordata</v>
          </cell>
          <cell r="J61" t="str">
            <v xml:space="preserve"> Craniata</v>
          </cell>
          <cell r="K61" t="str">
            <v xml:space="preserve"> Vertebrata</v>
          </cell>
          <cell r="L61" t="str">
            <v xml:space="preserve"> Euteleostomi</v>
          </cell>
          <cell r="M61" t="str">
            <v>Testudines + Archosauria group</v>
          </cell>
          <cell r="N61" t="str">
            <v xml:space="preserve"> Archosauria</v>
          </cell>
          <cell r="O61" t="str">
            <v xml:space="preserve"> Dinosauria</v>
          </cell>
          <cell r="P61" t="str">
            <v xml:space="preserve"> Saurischia</v>
          </cell>
          <cell r="Q61" t="str">
            <v>Theropoda</v>
          </cell>
          <cell r="R61" t="str">
            <v xml:space="preserve"> Coelurosauria</v>
          </cell>
          <cell r="S61" t="str">
            <v xml:space="preserve"> Aves</v>
          </cell>
          <cell r="T61" t="str">
            <v xml:space="preserve"> Neognathae</v>
          </cell>
          <cell r="U61" t="str">
            <v xml:space="preserve"> Galliformes</v>
          </cell>
          <cell r="V61" t="str">
            <v xml:space="preserve"> Phasianidae</v>
          </cell>
          <cell r="W61" t="str">
            <v>Phasianinae</v>
          </cell>
          <cell r="X61" t="str">
            <v xml:space="preserve"> Gallus.</v>
          </cell>
        </row>
        <row r="62">
          <cell r="A62" t="str">
            <v>B8YIR7_CHICK</v>
          </cell>
          <cell r="B62" t="str">
            <v>B8YIR7</v>
          </cell>
          <cell r="C62" t="str">
            <v xml:space="preserve"> Gallus gallus (Chicken).</v>
          </cell>
          <cell r="E62" t="str">
            <v xml:space="preserve"> NCBI_TaxID=9031;</v>
          </cell>
          <cell r="G62" t="str">
            <v>Eukaryota</v>
          </cell>
          <cell r="H62" t="str">
            <v xml:space="preserve"> Metazoa</v>
          </cell>
          <cell r="I62" t="str">
            <v xml:space="preserve"> Chordata</v>
          </cell>
          <cell r="J62" t="str">
            <v xml:space="preserve"> Craniata</v>
          </cell>
          <cell r="K62" t="str">
            <v xml:space="preserve"> Vertebrata</v>
          </cell>
          <cell r="L62" t="str">
            <v xml:space="preserve"> Euteleostomi</v>
          </cell>
          <cell r="M62" t="str">
            <v>Testudines + Archosauria group</v>
          </cell>
          <cell r="N62" t="str">
            <v xml:space="preserve"> Archosauria</v>
          </cell>
          <cell r="O62" t="str">
            <v xml:space="preserve"> Dinosauria</v>
          </cell>
          <cell r="P62" t="str">
            <v xml:space="preserve"> Saurischia</v>
          </cell>
          <cell r="Q62" t="str">
            <v>Theropoda</v>
          </cell>
          <cell r="R62" t="str">
            <v xml:space="preserve"> Coelurosauria</v>
          </cell>
          <cell r="S62" t="str">
            <v xml:space="preserve"> Aves</v>
          </cell>
          <cell r="T62" t="str">
            <v xml:space="preserve"> Neognathae</v>
          </cell>
          <cell r="U62" t="str">
            <v xml:space="preserve"> Galliformes</v>
          </cell>
          <cell r="V62" t="str">
            <v xml:space="preserve"> Phasianidae</v>
          </cell>
          <cell r="W62" t="str">
            <v>Phasianinae</v>
          </cell>
          <cell r="X62" t="str">
            <v xml:space="preserve"> Gallus.</v>
          </cell>
        </row>
        <row r="63">
          <cell r="A63" t="str">
            <v>B8YIS3_CHICK</v>
          </cell>
          <cell r="B63" t="str">
            <v>B8YIS3</v>
          </cell>
          <cell r="C63" t="str">
            <v xml:space="preserve"> Gallus gallus (Chicken).</v>
          </cell>
          <cell r="E63" t="str">
            <v xml:space="preserve"> NCBI_TaxID=9031;</v>
          </cell>
          <cell r="G63" t="str">
            <v>Eukaryota</v>
          </cell>
          <cell r="H63" t="str">
            <v xml:space="preserve"> Metazoa</v>
          </cell>
          <cell r="I63" t="str">
            <v xml:space="preserve"> Chordata</v>
          </cell>
          <cell r="J63" t="str">
            <v xml:space="preserve"> Craniata</v>
          </cell>
          <cell r="K63" t="str">
            <v xml:space="preserve"> Vertebrata</v>
          </cell>
          <cell r="L63" t="str">
            <v xml:space="preserve"> Euteleostomi</v>
          </cell>
          <cell r="M63" t="str">
            <v>Testudines + Archosauria group</v>
          </cell>
          <cell r="N63" t="str">
            <v xml:space="preserve"> Archosauria</v>
          </cell>
          <cell r="O63" t="str">
            <v xml:space="preserve"> Dinosauria</v>
          </cell>
          <cell r="P63" t="str">
            <v xml:space="preserve"> Saurischia</v>
          </cell>
          <cell r="Q63" t="str">
            <v>Theropoda</v>
          </cell>
          <cell r="R63" t="str">
            <v xml:space="preserve"> Coelurosauria</v>
          </cell>
          <cell r="S63" t="str">
            <v xml:space="preserve"> Aves</v>
          </cell>
          <cell r="T63" t="str">
            <v xml:space="preserve"> Neognathae</v>
          </cell>
          <cell r="U63" t="str">
            <v xml:space="preserve"> Galliformes</v>
          </cell>
          <cell r="V63" t="str">
            <v xml:space="preserve"> Phasianidae</v>
          </cell>
          <cell r="W63" t="str">
            <v>Phasianinae</v>
          </cell>
          <cell r="X63" t="str">
            <v xml:space="preserve"> Gallus.</v>
          </cell>
        </row>
        <row r="64">
          <cell r="A64" t="str">
            <v>B8YIT4_CHICK</v>
          </cell>
          <cell r="B64" t="str">
            <v>B8YIT4</v>
          </cell>
          <cell r="C64" t="str">
            <v xml:space="preserve"> Gallus gallus (Chicken).</v>
          </cell>
          <cell r="E64" t="str">
            <v xml:space="preserve"> NCBI_TaxID=9031;</v>
          </cell>
          <cell r="G64" t="str">
            <v>Eukaryota</v>
          </cell>
          <cell r="H64" t="str">
            <v xml:space="preserve"> Metazoa</v>
          </cell>
          <cell r="I64" t="str">
            <v xml:space="preserve"> Chordata</v>
          </cell>
          <cell r="J64" t="str">
            <v xml:space="preserve"> Craniata</v>
          </cell>
          <cell r="K64" t="str">
            <v xml:space="preserve"> Vertebrata</v>
          </cell>
          <cell r="L64" t="str">
            <v xml:space="preserve"> Euteleostomi</v>
          </cell>
          <cell r="M64" t="str">
            <v>Testudines + Archosauria group</v>
          </cell>
          <cell r="N64" t="str">
            <v xml:space="preserve"> Archosauria</v>
          </cell>
          <cell r="O64" t="str">
            <v xml:space="preserve"> Dinosauria</v>
          </cell>
          <cell r="P64" t="str">
            <v xml:space="preserve"> Saurischia</v>
          </cell>
          <cell r="Q64" t="str">
            <v>Theropoda</v>
          </cell>
          <cell r="R64" t="str">
            <v xml:space="preserve"> Coelurosauria</v>
          </cell>
          <cell r="S64" t="str">
            <v xml:space="preserve"> Aves</v>
          </cell>
          <cell r="T64" t="str">
            <v xml:space="preserve"> Neognathae</v>
          </cell>
          <cell r="U64" t="str">
            <v xml:space="preserve"> Galliformes</v>
          </cell>
          <cell r="V64" t="str">
            <v xml:space="preserve"> Phasianidae</v>
          </cell>
          <cell r="W64" t="str">
            <v>Phasianinae</v>
          </cell>
          <cell r="X64" t="str">
            <v xml:space="preserve"> Gallus.</v>
          </cell>
        </row>
        <row r="65">
          <cell r="A65" t="str">
            <v>B8YIV3_BAMTH</v>
          </cell>
          <cell r="B65" t="str">
            <v>B8YIV3</v>
          </cell>
          <cell r="C65" t="str">
            <v xml:space="preserve"> Bambusicola thoracicus (Chinese bamboo-partridge) (Perdix thoracica).</v>
          </cell>
          <cell r="E65" t="str">
            <v xml:space="preserve"> NCBI_TaxID=9083;</v>
          </cell>
          <cell r="G65" t="str">
            <v>Eukaryota</v>
          </cell>
          <cell r="H65" t="str">
            <v xml:space="preserve"> Metazoa</v>
          </cell>
          <cell r="I65" t="str">
            <v xml:space="preserve"> Chordata</v>
          </cell>
          <cell r="J65" t="str">
            <v xml:space="preserve"> Craniata</v>
          </cell>
          <cell r="K65" t="str">
            <v xml:space="preserve"> Vertebrata</v>
          </cell>
          <cell r="L65" t="str">
            <v xml:space="preserve"> Euteleostomi</v>
          </cell>
          <cell r="M65" t="str">
            <v>Testudines + Archosauria group</v>
          </cell>
          <cell r="N65" t="str">
            <v xml:space="preserve"> Archosauria</v>
          </cell>
          <cell r="O65" t="str">
            <v xml:space="preserve"> Dinosauria</v>
          </cell>
          <cell r="P65" t="str">
            <v xml:space="preserve"> Saurischia</v>
          </cell>
          <cell r="Q65" t="str">
            <v>Theropoda</v>
          </cell>
          <cell r="R65" t="str">
            <v xml:space="preserve"> Coelurosauria</v>
          </cell>
          <cell r="S65" t="str">
            <v xml:space="preserve"> Aves</v>
          </cell>
          <cell r="T65" t="str">
            <v xml:space="preserve"> Neognathae</v>
          </cell>
          <cell r="U65" t="str">
            <v xml:space="preserve"> Galliformes</v>
          </cell>
          <cell r="V65" t="str">
            <v xml:space="preserve"> Phasianidae</v>
          </cell>
          <cell r="W65" t="str">
            <v>Perdicinae</v>
          </cell>
          <cell r="X65" t="str">
            <v xml:space="preserve"> Bambusicola.</v>
          </cell>
        </row>
        <row r="66">
          <cell r="A66" t="str">
            <v>B8YIV4_BAMTH</v>
          </cell>
          <cell r="B66" t="str">
            <v>B8YIV4</v>
          </cell>
          <cell r="C66" t="str">
            <v xml:space="preserve"> Bambusicola thoracicus (Chinese bamboo-partridge) (Perdix thoracica).</v>
          </cell>
          <cell r="E66" t="str">
            <v xml:space="preserve"> NCBI_TaxID=9083;</v>
          </cell>
          <cell r="G66" t="str">
            <v>Eukaryota</v>
          </cell>
          <cell r="H66" t="str">
            <v xml:space="preserve"> Metazoa</v>
          </cell>
          <cell r="I66" t="str">
            <v xml:space="preserve"> Chordata</v>
          </cell>
          <cell r="J66" t="str">
            <v xml:space="preserve"> Craniata</v>
          </cell>
          <cell r="K66" t="str">
            <v xml:space="preserve"> Vertebrata</v>
          </cell>
          <cell r="L66" t="str">
            <v xml:space="preserve"> Euteleostomi</v>
          </cell>
          <cell r="M66" t="str">
            <v>Testudines + Archosauria group</v>
          </cell>
          <cell r="N66" t="str">
            <v xml:space="preserve"> Archosauria</v>
          </cell>
          <cell r="O66" t="str">
            <v xml:space="preserve"> Dinosauria</v>
          </cell>
          <cell r="P66" t="str">
            <v xml:space="preserve"> Saurischia</v>
          </cell>
          <cell r="Q66" t="str">
            <v>Theropoda</v>
          </cell>
          <cell r="R66" t="str">
            <v xml:space="preserve"> Coelurosauria</v>
          </cell>
          <cell r="S66" t="str">
            <v xml:space="preserve"> Aves</v>
          </cell>
          <cell r="T66" t="str">
            <v xml:space="preserve"> Neognathae</v>
          </cell>
          <cell r="U66" t="str">
            <v xml:space="preserve"> Galliformes</v>
          </cell>
          <cell r="V66" t="str">
            <v xml:space="preserve"> Phasianidae</v>
          </cell>
          <cell r="W66" t="str">
            <v>Perdicinae</v>
          </cell>
          <cell r="X66" t="str">
            <v xml:space="preserve"> Bambusicola.</v>
          </cell>
        </row>
        <row r="67">
          <cell r="A67" t="str">
            <v>B8YIV5_FRAPO</v>
          </cell>
          <cell r="B67" t="str">
            <v>B8YIV5</v>
          </cell>
          <cell r="C67" t="str">
            <v xml:space="preserve"> Francolinus pondicerianus interpositus.</v>
          </cell>
          <cell r="E67" t="str">
            <v xml:space="preserve"> NCBI_TaxID=588856;</v>
          </cell>
          <cell r="G67" t="str">
            <v>Eukaryota</v>
          </cell>
          <cell r="H67" t="str">
            <v xml:space="preserve"> Metazoa</v>
          </cell>
          <cell r="I67" t="str">
            <v xml:space="preserve"> Chordata</v>
          </cell>
          <cell r="J67" t="str">
            <v xml:space="preserve"> Craniata</v>
          </cell>
          <cell r="K67" t="str">
            <v xml:space="preserve"> Vertebrata</v>
          </cell>
          <cell r="L67" t="str">
            <v xml:space="preserve"> Euteleostomi</v>
          </cell>
          <cell r="M67" t="str">
            <v>Testudines + Archosauria group</v>
          </cell>
          <cell r="N67" t="str">
            <v xml:space="preserve"> Archosauria</v>
          </cell>
          <cell r="O67" t="str">
            <v xml:space="preserve"> Dinosauria</v>
          </cell>
          <cell r="P67" t="str">
            <v xml:space="preserve"> Saurischia</v>
          </cell>
          <cell r="Q67" t="str">
            <v>Theropoda</v>
          </cell>
          <cell r="R67" t="str">
            <v xml:space="preserve"> Coelurosauria</v>
          </cell>
          <cell r="S67" t="str">
            <v xml:space="preserve"> Aves</v>
          </cell>
          <cell r="T67" t="str">
            <v xml:space="preserve"> Neognathae</v>
          </cell>
          <cell r="U67" t="str">
            <v xml:space="preserve"> Galliformes</v>
          </cell>
          <cell r="V67" t="str">
            <v xml:space="preserve"> Phasianidae</v>
          </cell>
          <cell r="W67" t="str">
            <v>Perdicinae</v>
          </cell>
          <cell r="X67" t="str">
            <v xml:space="preserve"> Francolinus.</v>
          </cell>
        </row>
        <row r="68">
          <cell r="A68" t="str">
            <v>B8YIV6_FRAPO</v>
          </cell>
          <cell r="B68" t="str">
            <v>B8YIV6</v>
          </cell>
          <cell r="C68" t="str">
            <v xml:space="preserve"> Francolinus pondicerianus interpositus.</v>
          </cell>
          <cell r="E68" t="str">
            <v xml:space="preserve"> NCBI_TaxID=588856;</v>
          </cell>
          <cell r="G68" t="str">
            <v>Eukaryota</v>
          </cell>
          <cell r="H68" t="str">
            <v xml:space="preserve"> Metazoa</v>
          </cell>
          <cell r="I68" t="str">
            <v xml:space="preserve"> Chordata</v>
          </cell>
          <cell r="J68" t="str">
            <v xml:space="preserve"> Craniata</v>
          </cell>
          <cell r="K68" t="str">
            <v xml:space="preserve"> Vertebrata</v>
          </cell>
          <cell r="L68" t="str">
            <v xml:space="preserve"> Euteleostomi</v>
          </cell>
          <cell r="M68" t="str">
            <v>Testudines + Archosauria group</v>
          </cell>
          <cell r="N68" t="str">
            <v xml:space="preserve"> Archosauria</v>
          </cell>
          <cell r="O68" t="str">
            <v xml:space="preserve"> Dinosauria</v>
          </cell>
          <cell r="P68" t="str">
            <v xml:space="preserve"> Saurischia</v>
          </cell>
          <cell r="Q68" t="str">
            <v>Theropoda</v>
          </cell>
          <cell r="R68" t="str">
            <v xml:space="preserve"> Coelurosauria</v>
          </cell>
          <cell r="S68" t="str">
            <v xml:space="preserve"> Aves</v>
          </cell>
          <cell r="T68" t="str">
            <v xml:space="preserve"> Neognathae</v>
          </cell>
          <cell r="U68" t="str">
            <v xml:space="preserve"> Galliformes</v>
          </cell>
          <cell r="V68" t="str">
            <v xml:space="preserve"> Phasianidae</v>
          </cell>
          <cell r="W68" t="str">
            <v>Perdicinae</v>
          </cell>
          <cell r="X68" t="str">
            <v xml:space="preserve"> Francolinus.</v>
          </cell>
        </row>
        <row r="69">
          <cell r="A69" t="str">
            <v>B8YIV7_GALVA</v>
          </cell>
          <cell r="B69" t="str">
            <v>B8YIV7</v>
          </cell>
          <cell r="C69" t="str">
            <v xml:space="preserve"> Gallus varius (Green junglefowl).</v>
          </cell>
          <cell r="E69" t="str">
            <v xml:space="preserve"> NCBI_TaxID=9034;</v>
          </cell>
          <cell r="G69" t="str">
            <v>Eukaryota</v>
          </cell>
          <cell r="H69" t="str">
            <v xml:space="preserve"> Metazoa</v>
          </cell>
          <cell r="I69" t="str">
            <v xml:space="preserve"> Chordata</v>
          </cell>
          <cell r="J69" t="str">
            <v xml:space="preserve"> Craniata</v>
          </cell>
          <cell r="K69" t="str">
            <v xml:space="preserve"> Vertebrata</v>
          </cell>
          <cell r="L69" t="str">
            <v xml:space="preserve"> Euteleostomi</v>
          </cell>
          <cell r="M69" t="str">
            <v>Testudines + Archosauria group</v>
          </cell>
          <cell r="N69" t="str">
            <v xml:space="preserve"> Archosauria</v>
          </cell>
          <cell r="O69" t="str">
            <v xml:space="preserve"> Dinosauria</v>
          </cell>
          <cell r="P69" t="str">
            <v xml:space="preserve"> Saurischia</v>
          </cell>
          <cell r="Q69" t="str">
            <v>Theropoda</v>
          </cell>
          <cell r="R69" t="str">
            <v xml:space="preserve"> Coelurosauria</v>
          </cell>
          <cell r="S69" t="str">
            <v xml:space="preserve"> Aves</v>
          </cell>
          <cell r="T69" t="str">
            <v xml:space="preserve"> Neognathae</v>
          </cell>
          <cell r="U69" t="str">
            <v xml:space="preserve"> Galliformes</v>
          </cell>
          <cell r="V69" t="str">
            <v xml:space="preserve"> Phasianidae</v>
          </cell>
          <cell r="W69" t="str">
            <v>Phasianinae</v>
          </cell>
          <cell r="X69" t="str">
            <v xml:space="preserve"> Gallus.</v>
          </cell>
        </row>
        <row r="70">
          <cell r="A70" t="str">
            <v>B8YIV9_GALSO</v>
          </cell>
          <cell r="B70" t="str">
            <v>B8YIV9</v>
          </cell>
          <cell r="C70" t="str">
            <v xml:space="preserve"> Gallus sonneratii (Gray junglefowl).</v>
          </cell>
          <cell r="E70" t="str">
            <v xml:space="preserve"> NCBI_TaxID=9033;</v>
          </cell>
          <cell r="G70" t="str">
            <v>Eukaryota</v>
          </cell>
          <cell r="H70" t="str">
            <v xml:space="preserve"> Metazoa</v>
          </cell>
          <cell r="I70" t="str">
            <v xml:space="preserve"> Chordata</v>
          </cell>
          <cell r="J70" t="str">
            <v xml:space="preserve"> Craniata</v>
          </cell>
          <cell r="K70" t="str">
            <v xml:space="preserve"> Vertebrata</v>
          </cell>
          <cell r="L70" t="str">
            <v xml:space="preserve"> Euteleostomi</v>
          </cell>
          <cell r="M70" t="str">
            <v>Testudines + Archosauria group</v>
          </cell>
          <cell r="N70" t="str">
            <v xml:space="preserve"> Archosauria</v>
          </cell>
          <cell r="O70" t="str">
            <v xml:space="preserve"> Dinosauria</v>
          </cell>
          <cell r="P70" t="str">
            <v xml:space="preserve"> Saurischia</v>
          </cell>
          <cell r="Q70" t="str">
            <v>Theropoda</v>
          </cell>
          <cell r="R70" t="str">
            <v xml:space="preserve"> Coelurosauria</v>
          </cell>
          <cell r="S70" t="str">
            <v xml:space="preserve"> Aves</v>
          </cell>
          <cell r="T70" t="str">
            <v xml:space="preserve"> Neognathae</v>
          </cell>
          <cell r="U70" t="str">
            <v xml:space="preserve"> Galliformes</v>
          </cell>
          <cell r="V70" t="str">
            <v xml:space="preserve"> Phasianidae</v>
          </cell>
          <cell r="W70" t="str">
            <v>Phasianinae</v>
          </cell>
          <cell r="X70" t="str">
            <v xml:space="preserve"> Gallus.</v>
          </cell>
        </row>
        <row r="71">
          <cell r="A71" t="str">
            <v>B8YIW0_GALLA</v>
          </cell>
          <cell r="B71" t="str">
            <v>B8YIW0</v>
          </cell>
          <cell r="C71" t="str">
            <v xml:space="preserve"> Gallus lafayetii (Ceylon junglefowl).</v>
          </cell>
          <cell r="E71" t="str">
            <v xml:space="preserve"> NCBI_TaxID=9032;</v>
          </cell>
          <cell r="G71" t="str">
            <v>Eukaryota</v>
          </cell>
          <cell r="H71" t="str">
            <v xml:space="preserve"> Metazoa</v>
          </cell>
          <cell r="I71" t="str">
            <v xml:space="preserve"> Chordata</v>
          </cell>
          <cell r="J71" t="str">
            <v xml:space="preserve"> Craniata</v>
          </cell>
          <cell r="K71" t="str">
            <v xml:space="preserve"> Vertebrata</v>
          </cell>
          <cell r="L71" t="str">
            <v xml:space="preserve"> Euteleostomi</v>
          </cell>
          <cell r="M71" t="str">
            <v>Testudines + Archosauria group</v>
          </cell>
          <cell r="N71" t="str">
            <v xml:space="preserve"> Archosauria</v>
          </cell>
          <cell r="O71" t="str">
            <v xml:space="preserve"> Dinosauria</v>
          </cell>
          <cell r="P71" t="str">
            <v xml:space="preserve"> Saurischia</v>
          </cell>
          <cell r="Q71" t="str">
            <v>Theropoda</v>
          </cell>
          <cell r="R71" t="str">
            <v xml:space="preserve"> Coelurosauria</v>
          </cell>
          <cell r="S71" t="str">
            <v xml:space="preserve"> Aves</v>
          </cell>
          <cell r="T71" t="str">
            <v xml:space="preserve"> Neognathae</v>
          </cell>
          <cell r="U71" t="str">
            <v xml:space="preserve"> Galliformes</v>
          </cell>
          <cell r="V71" t="str">
            <v xml:space="preserve"> Phasianidae</v>
          </cell>
          <cell r="W71" t="str">
            <v>Phasianinae</v>
          </cell>
          <cell r="X71" t="str">
            <v xml:space="preserve"> Gallus.</v>
          </cell>
        </row>
        <row r="72">
          <cell r="A72" t="str">
            <v>B8YIW2_GALLA</v>
          </cell>
          <cell r="B72" t="str">
            <v>B8YIW2</v>
          </cell>
          <cell r="C72" t="str">
            <v xml:space="preserve"> Gallus lafayetii (Ceylon junglefowl).</v>
          </cell>
          <cell r="E72" t="str">
            <v xml:space="preserve"> NCBI_TaxID=9032;</v>
          </cell>
          <cell r="G72" t="str">
            <v>Eukaryota</v>
          </cell>
          <cell r="H72" t="str">
            <v xml:space="preserve"> Metazoa</v>
          </cell>
          <cell r="I72" t="str">
            <v xml:space="preserve"> Chordata</v>
          </cell>
          <cell r="J72" t="str">
            <v xml:space="preserve"> Craniata</v>
          </cell>
          <cell r="K72" t="str">
            <v xml:space="preserve"> Vertebrata</v>
          </cell>
          <cell r="L72" t="str">
            <v xml:space="preserve"> Euteleostomi</v>
          </cell>
          <cell r="M72" t="str">
            <v>Testudines + Archosauria group</v>
          </cell>
          <cell r="N72" t="str">
            <v xml:space="preserve"> Archosauria</v>
          </cell>
          <cell r="O72" t="str">
            <v xml:space="preserve"> Dinosauria</v>
          </cell>
          <cell r="P72" t="str">
            <v xml:space="preserve"> Saurischia</v>
          </cell>
          <cell r="Q72" t="str">
            <v>Theropoda</v>
          </cell>
          <cell r="R72" t="str">
            <v xml:space="preserve"> Coelurosauria</v>
          </cell>
          <cell r="S72" t="str">
            <v xml:space="preserve"> Aves</v>
          </cell>
          <cell r="T72" t="str">
            <v xml:space="preserve"> Neognathae</v>
          </cell>
          <cell r="U72" t="str">
            <v xml:space="preserve"> Galliformes</v>
          </cell>
          <cell r="V72" t="str">
            <v xml:space="preserve"> Phasianidae</v>
          </cell>
          <cell r="W72" t="str">
            <v>Phasianinae</v>
          </cell>
          <cell r="X72" t="str">
            <v xml:space="preserve"> Gallus.</v>
          </cell>
        </row>
        <row r="73">
          <cell r="A73" t="str">
            <v>B8YIW3_CHICK</v>
          </cell>
          <cell r="B73" t="str">
            <v>B8YIW3</v>
          </cell>
          <cell r="C73" t="str">
            <v xml:space="preserve"> Gallus gallus (Chicken).</v>
          </cell>
          <cell r="E73" t="str">
            <v xml:space="preserve"> NCBI_TaxID=9031;</v>
          </cell>
          <cell r="G73" t="str">
            <v>Eukaryota</v>
          </cell>
          <cell r="H73" t="str">
            <v xml:space="preserve"> Metazoa</v>
          </cell>
          <cell r="I73" t="str">
            <v xml:space="preserve"> Chordata</v>
          </cell>
          <cell r="J73" t="str">
            <v xml:space="preserve"> Craniata</v>
          </cell>
          <cell r="K73" t="str">
            <v xml:space="preserve"> Vertebrata</v>
          </cell>
          <cell r="L73" t="str">
            <v xml:space="preserve"> Euteleostomi</v>
          </cell>
          <cell r="M73" t="str">
            <v>Testudines + Archosauria group</v>
          </cell>
          <cell r="N73" t="str">
            <v xml:space="preserve"> Archosauria</v>
          </cell>
          <cell r="O73" t="str">
            <v xml:space="preserve"> Dinosauria</v>
          </cell>
          <cell r="P73" t="str">
            <v xml:space="preserve"> Saurischia</v>
          </cell>
          <cell r="Q73" t="str">
            <v>Theropoda</v>
          </cell>
          <cell r="R73" t="str">
            <v xml:space="preserve"> Coelurosauria</v>
          </cell>
          <cell r="S73" t="str">
            <v xml:space="preserve"> Aves</v>
          </cell>
          <cell r="T73" t="str">
            <v xml:space="preserve"> Neognathae</v>
          </cell>
          <cell r="U73" t="str">
            <v xml:space="preserve"> Galliformes</v>
          </cell>
          <cell r="V73" t="str">
            <v xml:space="preserve"> Phasianidae</v>
          </cell>
          <cell r="W73" t="str">
            <v>Phasianinae</v>
          </cell>
          <cell r="X73" t="str">
            <v xml:space="preserve"> Gallus.</v>
          </cell>
        </row>
        <row r="74">
          <cell r="A74" t="str">
            <v>B9ENH5_SALSA</v>
          </cell>
          <cell r="B74" t="str">
            <v>B9ENH5</v>
          </cell>
          <cell r="C74" t="str">
            <v xml:space="preserve"> Salmo salar (Atlantic salmon).</v>
          </cell>
          <cell r="E74" t="str">
            <v xml:space="preserve"> NCBI_TaxID=8030;</v>
          </cell>
          <cell r="G74" t="str">
            <v>Eukaryota</v>
          </cell>
          <cell r="H74" t="str">
            <v xml:space="preserve"> Metazoa</v>
          </cell>
          <cell r="I74" t="str">
            <v xml:space="preserve"> Chordata</v>
          </cell>
          <cell r="J74" t="str">
            <v xml:space="preserve"> Craniata</v>
          </cell>
          <cell r="K74" t="str">
            <v xml:space="preserve"> Vertebrata</v>
          </cell>
          <cell r="L74" t="str">
            <v xml:space="preserve"> Euteleostomi</v>
          </cell>
          <cell r="M74" t="str">
            <v>Actinopterygii</v>
          </cell>
          <cell r="N74" t="str">
            <v xml:space="preserve"> Neopterygii</v>
          </cell>
          <cell r="O74" t="str">
            <v xml:space="preserve"> Teleostei</v>
          </cell>
          <cell r="P74" t="str">
            <v xml:space="preserve"> Euteleostei</v>
          </cell>
          <cell r="Q74" t="str">
            <v>Protacanthopterygii</v>
          </cell>
          <cell r="R74" t="str">
            <v xml:space="preserve"> Salmoniformes</v>
          </cell>
          <cell r="S74" t="str">
            <v xml:space="preserve"> Salmonidae</v>
          </cell>
          <cell r="T74" t="str">
            <v xml:space="preserve"> Salmoninae</v>
          </cell>
          <cell r="U74" t="str">
            <v xml:space="preserve"> Salmo.</v>
          </cell>
        </row>
        <row r="75">
          <cell r="A75" t="str">
            <v>C1BIU3_OSMMO</v>
          </cell>
          <cell r="B75" t="str">
            <v>C1BIU3</v>
          </cell>
          <cell r="C75" t="str">
            <v xml:space="preserve"> Osmerus mordax (Rainbow smelt) (Atherina mordax).</v>
          </cell>
          <cell r="E75" t="str">
            <v xml:space="preserve"> NCBI_TaxID=8014;</v>
          </cell>
          <cell r="G75" t="str">
            <v>Eukaryota</v>
          </cell>
          <cell r="H75" t="str">
            <v xml:space="preserve"> Metazoa</v>
          </cell>
          <cell r="I75" t="str">
            <v xml:space="preserve"> Chordata</v>
          </cell>
          <cell r="J75" t="str">
            <v xml:space="preserve"> Craniata</v>
          </cell>
          <cell r="K75" t="str">
            <v xml:space="preserve"> Vertebrata</v>
          </cell>
          <cell r="L75" t="str">
            <v xml:space="preserve"> Euteleostomi</v>
          </cell>
          <cell r="M75" t="str">
            <v>Actinopterygii</v>
          </cell>
          <cell r="N75" t="str">
            <v xml:space="preserve"> Neopterygii</v>
          </cell>
          <cell r="O75" t="str">
            <v xml:space="preserve"> Teleostei</v>
          </cell>
          <cell r="P75" t="str">
            <v xml:space="preserve"> Euteleostei</v>
          </cell>
          <cell r="Q75" t="str">
            <v>Protacanthopterygii</v>
          </cell>
          <cell r="R75" t="str">
            <v xml:space="preserve"> Osmeriformes</v>
          </cell>
          <cell r="S75" t="str">
            <v xml:space="preserve"> Osmeridae</v>
          </cell>
          <cell r="T75" t="str">
            <v xml:space="preserve"> Osmerus.</v>
          </cell>
        </row>
        <row r="76">
          <cell r="A76" t="str">
            <v>C4NF87_9PERO</v>
          </cell>
          <cell r="B76" t="str">
            <v>C4NF87</v>
          </cell>
          <cell r="C76" t="str">
            <v xml:space="preserve"> Latris lineata (striped trumpeter).</v>
          </cell>
          <cell r="E76" t="str">
            <v xml:space="preserve"> NCBI_TaxID=97162;</v>
          </cell>
          <cell r="G76" t="str">
            <v>Eukaryota</v>
          </cell>
          <cell r="H76" t="str">
            <v xml:space="preserve"> Metazoa</v>
          </cell>
          <cell r="I76" t="str">
            <v xml:space="preserve"> Chordata</v>
          </cell>
          <cell r="J76" t="str">
            <v xml:space="preserve"> Craniata</v>
          </cell>
          <cell r="K76" t="str">
            <v xml:space="preserve"> Vertebrata</v>
          </cell>
          <cell r="L76" t="str">
            <v xml:space="preserve"> Euteleostomi</v>
          </cell>
          <cell r="M76" t="str">
            <v>Actinopterygii</v>
          </cell>
          <cell r="N76" t="str">
            <v xml:space="preserve"> Neopterygii</v>
          </cell>
          <cell r="O76" t="str">
            <v xml:space="preserve"> Teleostei</v>
          </cell>
          <cell r="P76" t="str">
            <v xml:space="preserve"> Euteleostei</v>
          </cell>
          <cell r="Q76" t="str">
            <v xml:space="preserve"> Neoteleostei</v>
          </cell>
          <cell r="R76" t="str">
            <v>Acanthomorpha</v>
          </cell>
          <cell r="S76" t="str">
            <v xml:space="preserve"> Acanthopterygii</v>
          </cell>
          <cell r="T76" t="str">
            <v xml:space="preserve"> Percomorpha</v>
          </cell>
          <cell r="U76" t="str">
            <v xml:space="preserve"> Perciformes</v>
          </cell>
          <cell r="V76" t="str">
            <v xml:space="preserve"> Percoidei</v>
          </cell>
          <cell r="W76" t="str">
            <v>Cirrhitoidea</v>
          </cell>
          <cell r="X76" t="str">
            <v xml:space="preserve"> Latridae</v>
          </cell>
          <cell r="Y76" t="str">
            <v xml:space="preserve"> Latris.</v>
          </cell>
        </row>
        <row r="77">
          <cell r="A77" t="str">
            <v>C4P6Q0_CHICK</v>
          </cell>
          <cell r="B77" t="str">
            <v>C4P6Q0</v>
          </cell>
          <cell r="C77" t="str">
            <v xml:space="preserve"> Gallus gallus (Chicken).</v>
          </cell>
          <cell r="E77" t="str">
            <v xml:space="preserve"> NCBI_TaxID=9031;</v>
          </cell>
          <cell r="G77" t="str">
            <v>Eukaryota</v>
          </cell>
          <cell r="H77" t="str">
            <v xml:space="preserve"> Metazoa</v>
          </cell>
          <cell r="I77" t="str">
            <v xml:space="preserve"> Chordata</v>
          </cell>
          <cell r="J77" t="str">
            <v xml:space="preserve"> Craniata</v>
          </cell>
          <cell r="K77" t="str">
            <v xml:space="preserve"> Vertebrata</v>
          </cell>
          <cell r="L77" t="str">
            <v xml:space="preserve"> Euteleostomi</v>
          </cell>
          <cell r="M77" t="str">
            <v>Testudines + Archosauria group</v>
          </cell>
          <cell r="N77" t="str">
            <v xml:space="preserve"> Archosauria</v>
          </cell>
          <cell r="O77" t="str">
            <v xml:space="preserve"> Dinosauria</v>
          </cell>
          <cell r="P77" t="str">
            <v xml:space="preserve"> Saurischia</v>
          </cell>
          <cell r="Q77" t="str">
            <v>Theropoda</v>
          </cell>
          <cell r="R77" t="str">
            <v xml:space="preserve"> Coelurosauria</v>
          </cell>
          <cell r="S77" t="str">
            <v xml:space="preserve"> Aves</v>
          </cell>
          <cell r="T77" t="str">
            <v xml:space="preserve"> Neognathae</v>
          </cell>
          <cell r="U77" t="str">
            <v xml:space="preserve"> Galliformes</v>
          </cell>
          <cell r="V77" t="str">
            <v xml:space="preserve"> Phasianidae</v>
          </cell>
          <cell r="W77" t="str">
            <v>Phasianinae</v>
          </cell>
          <cell r="X77" t="str">
            <v xml:space="preserve"> Gallus.</v>
          </cell>
        </row>
        <row r="78">
          <cell r="A78" t="str">
            <v>C6F110_MUSPF</v>
          </cell>
          <cell r="B78" t="str">
            <v>C6F110</v>
          </cell>
          <cell r="C78" t="str">
            <v xml:space="preserve"> Mustela putorius furo (European domestic ferret) (Mustela furo).</v>
          </cell>
          <cell r="E78" t="str">
            <v xml:space="preserve"> NCBI_TaxID=9669;</v>
          </cell>
          <cell r="G78" t="str">
            <v>Eukaryota</v>
          </cell>
          <cell r="H78" t="str">
            <v xml:space="preserve"> Metazoa</v>
          </cell>
          <cell r="I78" t="str">
            <v xml:space="preserve"> Chordata</v>
          </cell>
          <cell r="J78" t="str">
            <v xml:space="preserve"> Craniata</v>
          </cell>
          <cell r="K78" t="str">
            <v xml:space="preserve"> Vertebrata</v>
          </cell>
          <cell r="L78" t="str">
            <v xml:space="preserve"> Euteleostomi</v>
          </cell>
          <cell r="M78" t="str">
            <v>Mammalia</v>
          </cell>
          <cell r="N78" t="str">
            <v xml:space="preserve"> Eutheria</v>
          </cell>
          <cell r="O78" t="str">
            <v xml:space="preserve"> Laurasiatheria</v>
          </cell>
          <cell r="P78" t="str">
            <v xml:space="preserve"> Carnivora</v>
          </cell>
          <cell r="Q78" t="str">
            <v xml:space="preserve"> Caniformia</v>
          </cell>
          <cell r="R78" t="str">
            <v xml:space="preserve"> Mustelidae</v>
          </cell>
          <cell r="S78" t="str">
            <v>Mustelinae</v>
          </cell>
          <cell r="T78" t="str">
            <v xml:space="preserve"> Mustela.</v>
          </cell>
        </row>
        <row r="79">
          <cell r="A79" t="str">
            <v>C6GKH0_BOSIN</v>
          </cell>
          <cell r="B79" t="str">
            <v>C6GKH0</v>
          </cell>
          <cell r="C79" t="str">
            <v xml:space="preserve"> Bos indicus (Zebu).</v>
          </cell>
          <cell r="E79" t="str">
            <v xml:space="preserve"> NCBI_TaxID=9915;</v>
          </cell>
          <cell r="G79" t="str">
            <v>Eukaryota</v>
          </cell>
          <cell r="H79" t="str">
            <v xml:space="preserve"> Metazoa</v>
          </cell>
          <cell r="I79" t="str">
            <v xml:space="preserve"> Chordata</v>
          </cell>
          <cell r="J79" t="str">
            <v xml:space="preserve"> Craniata</v>
          </cell>
          <cell r="K79" t="str">
            <v xml:space="preserve"> Vertebrata</v>
          </cell>
          <cell r="L79" t="str">
            <v xml:space="preserve"> Euteleostomi</v>
          </cell>
          <cell r="M79" t="str">
            <v>Mammalia</v>
          </cell>
          <cell r="N79" t="str">
            <v xml:space="preserve"> Eutheria</v>
          </cell>
          <cell r="O79" t="str">
            <v xml:space="preserve"> Laurasiatheria</v>
          </cell>
          <cell r="P79" t="str">
            <v xml:space="preserve"> Cetartiodactyla</v>
          </cell>
          <cell r="Q79" t="str">
            <v xml:space="preserve"> Ruminantia</v>
          </cell>
          <cell r="R79" t="str">
            <v>Pecora</v>
          </cell>
          <cell r="S79" t="str">
            <v xml:space="preserve"> Bovidae</v>
          </cell>
          <cell r="T79" t="str">
            <v xml:space="preserve"> Bovinae</v>
          </cell>
          <cell r="U79" t="str">
            <v xml:space="preserve"> Bos.</v>
          </cell>
        </row>
        <row r="80">
          <cell r="A80" t="str">
            <v>C7TNP8_ONCMY</v>
          </cell>
          <cell r="B80" t="str">
            <v>C7TNP8</v>
          </cell>
          <cell r="C80" t="str">
            <v xml:space="preserve"> Oncorhynchus mykiss (Rainbow trout) (Salmo gairdneri).</v>
          </cell>
          <cell r="E80" t="str">
            <v xml:space="preserve"> NCBI_TaxID=8022;</v>
          </cell>
          <cell r="G80" t="str">
            <v>Eukaryota</v>
          </cell>
          <cell r="H80" t="str">
            <v xml:space="preserve"> Metazoa</v>
          </cell>
          <cell r="I80" t="str">
            <v xml:space="preserve"> Chordata</v>
          </cell>
          <cell r="J80" t="str">
            <v xml:space="preserve"> Craniata</v>
          </cell>
          <cell r="K80" t="str">
            <v xml:space="preserve"> Vertebrata</v>
          </cell>
          <cell r="L80" t="str">
            <v xml:space="preserve"> Euteleostomi</v>
          </cell>
          <cell r="M80" t="str">
            <v>Actinopterygii</v>
          </cell>
          <cell r="N80" t="str">
            <v xml:space="preserve"> Neopterygii</v>
          </cell>
          <cell r="O80" t="str">
            <v xml:space="preserve"> Teleostei</v>
          </cell>
          <cell r="P80" t="str">
            <v xml:space="preserve"> Euteleostei</v>
          </cell>
          <cell r="Q80" t="str">
            <v>Protacanthopterygii</v>
          </cell>
          <cell r="R80" t="str">
            <v xml:space="preserve"> Salmoniformes</v>
          </cell>
          <cell r="S80" t="str">
            <v xml:space="preserve"> Salmonidae</v>
          </cell>
          <cell r="T80" t="str">
            <v xml:space="preserve"> Salmoninae</v>
          </cell>
          <cell r="U80" t="str">
            <v>Oncorhynchus.</v>
          </cell>
        </row>
        <row r="81">
          <cell r="A81" t="str">
            <v>C8CAI2_MACEU</v>
          </cell>
          <cell r="B81" t="str">
            <v>C8CAI2</v>
          </cell>
          <cell r="C81" t="str">
            <v xml:space="preserve"> Macropus eugenii (Tammar wallaby).</v>
          </cell>
          <cell r="E81" t="str">
            <v xml:space="preserve"> NCBI_TaxID=9315;</v>
          </cell>
          <cell r="G81" t="str">
            <v>Eukaryota</v>
          </cell>
          <cell r="H81" t="str">
            <v xml:space="preserve"> Metazoa</v>
          </cell>
          <cell r="I81" t="str">
            <v xml:space="preserve"> Chordata</v>
          </cell>
          <cell r="J81" t="str">
            <v xml:space="preserve"> Craniata</v>
          </cell>
          <cell r="K81" t="str">
            <v xml:space="preserve"> Vertebrata</v>
          </cell>
          <cell r="L81" t="str">
            <v xml:space="preserve"> Euteleostomi</v>
          </cell>
          <cell r="M81" t="str">
            <v>Mammalia</v>
          </cell>
          <cell r="N81" t="str">
            <v xml:space="preserve"> Metatheria</v>
          </cell>
          <cell r="O81" t="str">
            <v xml:space="preserve"> Diprotodontia</v>
          </cell>
          <cell r="P81" t="str">
            <v xml:space="preserve"> Macropodidae</v>
          </cell>
          <cell r="Q81" t="str">
            <v xml:space="preserve"> Macropus.</v>
          </cell>
        </row>
        <row r="82">
          <cell r="A82" t="str">
            <v>C8YLU6_9POXV</v>
          </cell>
          <cell r="B82" t="str">
            <v>C8YLU6</v>
          </cell>
          <cell r="C82" t="str">
            <v xml:space="preserve"> Cervidpoxvirus mule deer/California/1994.</v>
          </cell>
          <cell r="E82" t="str">
            <v xml:space="preserve"> NCBI_TaxID=662863;</v>
          </cell>
          <cell r="G82" t="str">
            <v>Viruses</v>
          </cell>
          <cell r="H82" t="str">
            <v xml:space="preserve"> dsDNA viruses, no RNA stage</v>
          </cell>
          <cell r="I82" t="str">
            <v xml:space="preserve"> Poxviridae</v>
          </cell>
          <cell r="J82" t="str">
            <v xml:space="preserve"> Chordopoxvirinae</v>
          </cell>
          <cell r="K82" t="str">
            <v>Cervidpoxvirus</v>
          </cell>
          <cell r="L82" t="str">
            <v xml:space="preserve"> unclassified Cervidpoxvirus.</v>
          </cell>
        </row>
        <row r="83">
          <cell r="A83" t="str">
            <v>C8YLU7_9POXV</v>
          </cell>
          <cell r="B83" t="str">
            <v>C8YLU7</v>
          </cell>
          <cell r="C83" t="str">
            <v xml:space="preserve"> Cervidpoxvirus mule deer/Oregon/2005.</v>
          </cell>
          <cell r="E83" t="str">
            <v xml:space="preserve"> NCBI_TaxID=662864;</v>
          </cell>
          <cell r="G83" t="str">
            <v>Viruses</v>
          </cell>
          <cell r="H83" t="str">
            <v xml:space="preserve"> dsDNA viruses, no RNA stage</v>
          </cell>
          <cell r="I83" t="str">
            <v xml:space="preserve"> Poxviridae</v>
          </cell>
          <cell r="J83" t="str">
            <v xml:space="preserve"> Chordopoxvirinae</v>
          </cell>
          <cell r="K83" t="str">
            <v>Cervidpoxvirus</v>
          </cell>
          <cell r="L83" t="str">
            <v xml:space="preserve"> unclassified Cervidpoxvirus.</v>
          </cell>
        </row>
        <row r="84">
          <cell r="A84" t="str">
            <v>C8YLU8_9POXV</v>
          </cell>
          <cell r="B84" t="str">
            <v>C8YLU8</v>
          </cell>
          <cell r="C84" t="str">
            <v xml:space="preserve"> Cervidpoxvirus reindeer/Ontario/2008.</v>
          </cell>
          <cell r="E84" t="str">
            <v xml:space="preserve"> NCBI_TaxID=662865;</v>
          </cell>
          <cell r="G84" t="str">
            <v>Viruses</v>
          </cell>
          <cell r="H84" t="str">
            <v xml:space="preserve"> dsDNA viruses, no RNA stage</v>
          </cell>
          <cell r="I84" t="str">
            <v xml:space="preserve"> Poxviridae</v>
          </cell>
          <cell r="J84" t="str">
            <v xml:space="preserve"> Chordopoxvirinae</v>
          </cell>
          <cell r="K84" t="str">
            <v>Cervidpoxvirus</v>
          </cell>
          <cell r="L84" t="str">
            <v xml:space="preserve"> unclassified Cervidpoxvirus.</v>
          </cell>
        </row>
        <row r="85">
          <cell r="A85" t="str">
            <v>C9JTH1_HUMAN</v>
          </cell>
          <cell r="B85" t="str">
            <v>C9JTH1</v>
          </cell>
          <cell r="C85" t="str">
            <v xml:space="preserve"> Homo sapiens (Human).</v>
          </cell>
          <cell r="E85" t="str">
            <v xml:space="preserve"> NCBI_TaxID=9606;</v>
          </cell>
          <cell r="G85" t="str">
            <v>Eukaryota</v>
          </cell>
          <cell r="H85" t="str">
            <v xml:space="preserve"> Metazoa</v>
          </cell>
          <cell r="I85" t="str">
            <v xml:space="preserve"> Chordata</v>
          </cell>
          <cell r="J85" t="str">
            <v xml:space="preserve"> Craniata</v>
          </cell>
          <cell r="K85" t="str">
            <v xml:space="preserve"> Vertebrata</v>
          </cell>
          <cell r="L85" t="str">
            <v xml:space="preserve"> Euteleostomi</v>
          </cell>
          <cell r="M85" t="str">
            <v>Mammalia</v>
          </cell>
          <cell r="N85" t="str">
            <v xml:space="preserve"> Eutheria</v>
          </cell>
          <cell r="O85" t="str">
            <v xml:space="preserve"> Euarchontoglires</v>
          </cell>
          <cell r="P85" t="str">
            <v xml:space="preserve"> Primates</v>
          </cell>
          <cell r="Q85" t="str">
            <v xml:space="preserve"> Haplorrhini</v>
          </cell>
          <cell r="R85" t="str">
            <v>Catarrhini</v>
          </cell>
          <cell r="S85" t="str">
            <v xml:space="preserve"> Hominidae</v>
          </cell>
          <cell r="T85" t="str">
            <v xml:space="preserve"> Homo.</v>
          </cell>
        </row>
        <row r="86">
          <cell r="A86" t="str">
            <v>C9WPT5_CYNSE</v>
          </cell>
          <cell r="B86" t="str">
            <v>C9WPT5</v>
          </cell>
          <cell r="C86" t="str">
            <v xml:space="preserve"> Cynoglossus semilaevis (Tongue sole).</v>
          </cell>
          <cell r="E86" t="str">
            <v xml:space="preserve"> NCBI_TaxID=244447;</v>
          </cell>
          <cell r="G86" t="str">
            <v>Eukaryota</v>
          </cell>
          <cell r="H86" t="str">
            <v xml:space="preserve"> Metazoa</v>
          </cell>
          <cell r="I86" t="str">
            <v xml:space="preserve"> Chordata</v>
          </cell>
          <cell r="J86" t="str">
            <v xml:space="preserve"> Craniata</v>
          </cell>
          <cell r="K86" t="str">
            <v xml:space="preserve"> Vertebrata</v>
          </cell>
          <cell r="L86" t="str">
            <v xml:space="preserve"> Euteleostomi</v>
          </cell>
          <cell r="M86" t="str">
            <v>Actinopterygii</v>
          </cell>
          <cell r="N86" t="str">
            <v xml:space="preserve"> Neopterygii</v>
          </cell>
          <cell r="O86" t="str">
            <v xml:space="preserve"> Teleostei</v>
          </cell>
          <cell r="P86" t="str">
            <v xml:space="preserve"> Euteleostei</v>
          </cell>
          <cell r="Q86" t="str">
            <v xml:space="preserve"> Neoteleostei</v>
          </cell>
          <cell r="R86" t="str">
            <v>Acanthomorpha</v>
          </cell>
          <cell r="S86" t="str">
            <v xml:space="preserve"> Acanthopterygii</v>
          </cell>
          <cell r="T86" t="str">
            <v xml:space="preserve"> Percomorpha</v>
          </cell>
          <cell r="U86" t="str">
            <v xml:space="preserve"> Pleuronectiformes</v>
          </cell>
          <cell r="V86" t="str">
            <v>Soleoidei</v>
          </cell>
          <cell r="W86" t="str">
            <v xml:space="preserve"> Cynoglossidae</v>
          </cell>
          <cell r="X86" t="str">
            <v xml:space="preserve"> Cynoglossinae</v>
          </cell>
          <cell r="Y86" t="str">
            <v xml:space="preserve"> Cynoglossus.</v>
          </cell>
        </row>
        <row r="87">
          <cell r="A87" t="str">
            <v>D0QTF6_HIPHI</v>
          </cell>
          <cell r="B87" t="str">
            <v>D0QTF6</v>
          </cell>
          <cell r="C87" t="str">
            <v xml:space="preserve"> Hippoglossus hippoglossus (Atlantic halibut) (Pleuronectes hippoglossus).</v>
          </cell>
          <cell r="E87" t="str">
            <v xml:space="preserve"> NCBI_TaxID=8267;</v>
          </cell>
          <cell r="G87" t="str">
            <v>Eukaryota</v>
          </cell>
          <cell r="H87" t="str">
            <v xml:space="preserve"> Metazoa</v>
          </cell>
          <cell r="I87" t="str">
            <v xml:space="preserve"> Chordata</v>
          </cell>
          <cell r="J87" t="str">
            <v xml:space="preserve"> Craniata</v>
          </cell>
          <cell r="K87" t="str">
            <v xml:space="preserve"> Vertebrata</v>
          </cell>
          <cell r="L87" t="str">
            <v xml:space="preserve"> Euteleostomi</v>
          </cell>
          <cell r="M87" t="str">
            <v>Actinopterygii</v>
          </cell>
          <cell r="N87" t="str">
            <v xml:space="preserve"> Neopterygii</v>
          </cell>
          <cell r="O87" t="str">
            <v xml:space="preserve"> Teleostei</v>
          </cell>
          <cell r="P87" t="str">
            <v xml:space="preserve"> Euteleostei</v>
          </cell>
          <cell r="Q87" t="str">
            <v xml:space="preserve"> Neoteleostei</v>
          </cell>
          <cell r="R87" t="str">
            <v>Acanthomorpha</v>
          </cell>
          <cell r="S87" t="str">
            <v xml:space="preserve"> Acanthopterygii</v>
          </cell>
          <cell r="T87" t="str">
            <v xml:space="preserve"> Percomorpha</v>
          </cell>
          <cell r="U87" t="str">
            <v xml:space="preserve"> Pleuronectiformes</v>
          </cell>
          <cell r="V87" t="str">
            <v>Pleuronectoidei</v>
          </cell>
          <cell r="W87" t="str">
            <v xml:space="preserve"> Pleuronectidae</v>
          </cell>
          <cell r="X87" t="str">
            <v xml:space="preserve"> Pleuronectinae</v>
          </cell>
          <cell r="Y87" t="str">
            <v xml:space="preserve"> Hippoglossus.</v>
          </cell>
        </row>
        <row r="88">
          <cell r="A88" t="str">
            <v>D1M7B0_CHICK</v>
          </cell>
          <cell r="B88" t="str">
            <v>D1M7B0</v>
          </cell>
          <cell r="C88" t="str">
            <v xml:space="preserve"> Gallus gallus (Chicken).</v>
          </cell>
          <cell r="E88" t="str">
            <v xml:space="preserve"> NCBI_TaxID=9031;</v>
          </cell>
          <cell r="G88" t="str">
            <v>Eukaryota</v>
          </cell>
          <cell r="H88" t="str">
            <v xml:space="preserve"> Metazoa</v>
          </cell>
          <cell r="I88" t="str">
            <v xml:space="preserve"> Chordata</v>
          </cell>
          <cell r="J88" t="str">
            <v xml:space="preserve"> Craniata</v>
          </cell>
          <cell r="K88" t="str">
            <v xml:space="preserve"> Vertebrata</v>
          </cell>
          <cell r="L88" t="str">
            <v xml:space="preserve"> Euteleostomi</v>
          </cell>
          <cell r="M88" t="str">
            <v>Testudines + Archosauria group</v>
          </cell>
          <cell r="N88" t="str">
            <v xml:space="preserve"> Archosauria</v>
          </cell>
          <cell r="O88" t="str">
            <v xml:space="preserve"> Dinosauria</v>
          </cell>
          <cell r="P88" t="str">
            <v xml:space="preserve"> Saurischia</v>
          </cell>
          <cell r="Q88" t="str">
            <v>Theropoda</v>
          </cell>
          <cell r="R88" t="str">
            <v xml:space="preserve"> Coelurosauria</v>
          </cell>
          <cell r="S88" t="str">
            <v xml:space="preserve"> Aves</v>
          </cell>
          <cell r="T88" t="str">
            <v xml:space="preserve"> Neognathae</v>
          </cell>
          <cell r="U88" t="str">
            <v xml:space="preserve"> Galliformes</v>
          </cell>
          <cell r="V88" t="str">
            <v xml:space="preserve"> Phasianidae</v>
          </cell>
          <cell r="W88" t="str">
            <v>Phasianinae</v>
          </cell>
          <cell r="X88" t="str">
            <v xml:space="preserve"> Gallus.</v>
          </cell>
        </row>
        <row r="89">
          <cell r="A89" t="str">
            <v>D1MFR6_PICPC</v>
          </cell>
          <cell r="B89" t="str">
            <v>D1MFR6</v>
          </cell>
          <cell r="C89" t="str">
            <v xml:space="preserve"> Pica pica (Black-billed magpie).</v>
          </cell>
          <cell r="E89" t="str">
            <v xml:space="preserve"> NCBI_TaxID=34924;</v>
          </cell>
          <cell r="G89" t="str">
            <v>Eukaryota</v>
          </cell>
          <cell r="H89" t="str">
            <v xml:space="preserve"> Metazoa</v>
          </cell>
          <cell r="I89" t="str">
            <v xml:space="preserve"> Chordata</v>
          </cell>
          <cell r="J89" t="str">
            <v xml:space="preserve"> Craniata</v>
          </cell>
          <cell r="K89" t="str">
            <v xml:space="preserve"> Vertebrata</v>
          </cell>
          <cell r="L89" t="str">
            <v xml:space="preserve"> Euteleostomi</v>
          </cell>
          <cell r="M89" t="str">
            <v>Testudines + Archosauria group</v>
          </cell>
          <cell r="N89" t="str">
            <v xml:space="preserve"> Archosauria</v>
          </cell>
          <cell r="O89" t="str">
            <v xml:space="preserve"> Dinosauria</v>
          </cell>
          <cell r="P89" t="str">
            <v xml:space="preserve"> Saurischia</v>
          </cell>
          <cell r="Q89" t="str">
            <v>Theropoda</v>
          </cell>
          <cell r="R89" t="str">
            <v xml:space="preserve"> Coelurosauria</v>
          </cell>
          <cell r="S89" t="str">
            <v xml:space="preserve"> Aves</v>
          </cell>
          <cell r="T89" t="str">
            <v xml:space="preserve"> Neognathae</v>
          </cell>
          <cell r="U89" t="str">
            <v xml:space="preserve"> Passeriformes</v>
          </cell>
          <cell r="V89" t="str">
            <v xml:space="preserve"> Corvoidea</v>
          </cell>
          <cell r="W89" t="str">
            <v>Corvidae</v>
          </cell>
          <cell r="X89" t="str">
            <v xml:space="preserve"> Pica.</v>
          </cell>
        </row>
        <row r="90">
          <cell r="A90" t="str">
            <v>D1MFR7_COTCO</v>
          </cell>
          <cell r="B90" t="str">
            <v>D1MFR7</v>
          </cell>
          <cell r="C90" t="str">
            <v xml:space="preserve"> Coturnix coturnix (Common quail) (Tetrao coturnix).</v>
          </cell>
          <cell r="E90" t="str">
            <v xml:space="preserve"> NCBI_TaxID=9091;</v>
          </cell>
          <cell r="G90" t="str">
            <v>Eukaryota</v>
          </cell>
          <cell r="H90" t="str">
            <v xml:space="preserve"> Metazoa</v>
          </cell>
          <cell r="I90" t="str">
            <v xml:space="preserve"> Chordata</v>
          </cell>
          <cell r="J90" t="str">
            <v xml:space="preserve"> Craniata</v>
          </cell>
          <cell r="K90" t="str">
            <v xml:space="preserve"> Vertebrata</v>
          </cell>
          <cell r="L90" t="str">
            <v xml:space="preserve"> Euteleostomi</v>
          </cell>
          <cell r="M90" t="str">
            <v>Testudines + Archosauria group</v>
          </cell>
          <cell r="N90" t="str">
            <v xml:space="preserve"> Archosauria</v>
          </cell>
          <cell r="O90" t="str">
            <v xml:space="preserve"> Dinosauria</v>
          </cell>
          <cell r="P90" t="str">
            <v xml:space="preserve"> Saurischia</v>
          </cell>
          <cell r="Q90" t="str">
            <v>Theropoda</v>
          </cell>
          <cell r="R90" t="str">
            <v xml:space="preserve"> Coelurosauria</v>
          </cell>
          <cell r="S90" t="str">
            <v xml:space="preserve"> Aves</v>
          </cell>
          <cell r="T90" t="str">
            <v xml:space="preserve"> Neognathae</v>
          </cell>
          <cell r="U90" t="str">
            <v xml:space="preserve"> Galliformes</v>
          </cell>
          <cell r="V90" t="str">
            <v xml:space="preserve"> Phasianidae</v>
          </cell>
          <cell r="W90" t="str">
            <v>Perdicinae</v>
          </cell>
          <cell r="X90" t="str">
            <v xml:space="preserve"> Coturnix.</v>
          </cell>
        </row>
        <row r="91">
          <cell r="A91" t="str">
            <v>D1MFR8_ARAMA</v>
          </cell>
          <cell r="B91" t="str">
            <v>D1MFR8</v>
          </cell>
          <cell r="C91" t="str">
            <v xml:space="preserve"> Ara macao (Scarlet macaw).</v>
          </cell>
          <cell r="E91" t="str">
            <v xml:space="preserve"> NCBI_TaxID=176014;</v>
          </cell>
          <cell r="G91" t="str">
            <v>Eukaryota</v>
          </cell>
          <cell r="H91" t="str">
            <v xml:space="preserve"> Metazoa</v>
          </cell>
          <cell r="I91" t="str">
            <v xml:space="preserve"> Chordata</v>
          </cell>
          <cell r="J91" t="str">
            <v xml:space="preserve"> Craniata</v>
          </cell>
          <cell r="K91" t="str">
            <v xml:space="preserve"> Vertebrata</v>
          </cell>
          <cell r="L91" t="str">
            <v xml:space="preserve"> Euteleostomi</v>
          </cell>
          <cell r="M91" t="str">
            <v>Testudines + Archosauria group</v>
          </cell>
          <cell r="N91" t="str">
            <v xml:space="preserve"> Archosauria</v>
          </cell>
          <cell r="O91" t="str">
            <v xml:space="preserve"> Dinosauria</v>
          </cell>
          <cell r="P91" t="str">
            <v xml:space="preserve"> Saurischia</v>
          </cell>
          <cell r="Q91" t="str">
            <v>Theropoda</v>
          </cell>
          <cell r="R91" t="str">
            <v xml:space="preserve"> Coelurosauria</v>
          </cell>
          <cell r="S91" t="str">
            <v xml:space="preserve"> Aves</v>
          </cell>
          <cell r="T91" t="str">
            <v xml:space="preserve"> Neognathae</v>
          </cell>
          <cell r="U91" t="str">
            <v xml:space="preserve"> Psittaciformes</v>
          </cell>
          <cell r="V91" t="str">
            <v>Psittacidae</v>
          </cell>
          <cell r="W91" t="str">
            <v xml:space="preserve"> Ara.</v>
          </cell>
        </row>
        <row r="92">
          <cell r="A92" t="str">
            <v>D1MFR9_ANAPL</v>
          </cell>
          <cell r="B92" t="str">
            <v>D1MFR9</v>
          </cell>
          <cell r="C92" t="str">
            <v xml:space="preserve"> Anas platyrhynchos (Domestic duck) (Anas boschas).</v>
          </cell>
          <cell r="E92" t="str">
            <v xml:space="preserve"> NCBI_TaxID=8839;</v>
          </cell>
          <cell r="G92" t="str">
            <v>Eukaryota</v>
          </cell>
          <cell r="H92" t="str">
            <v xml:space="preserve"> Metazoa</v>
          </cell>
          <cell r="I92" t="str">
            <v xml:space="preserve"> Chordata</v>
          </cell>
          <cell r="J92" t="str">
            <v xml:space="preserve"> Craniata</v>
          </cell>
          <cell r="K92" t="str">
            <v xml:space="preserve"> Vertebrata</v>
          </cell>
          <cell r="L92" t="str">
            <v xml:space="preserve"> Euteleostomi</v>
          </cell>
          <cell r="M92" t="str">
            <v>Testudines + Archosauria group</v>
          </cell>
          <cell r="N92" t="str">
            <v xml:space="preserve"> Archosauria</v>
          </cell>
          <cell r="O92" t="str">
            <v xml:space="preserve"> Dinosauria</v>
          </cell>
          <cell r="P92" t="str">
            <v xml:space="preserve"> Saurischia</v>
          </cell>
          <cell r="Q92" t="str">
            <v>Theropoda</v>
          </cell>
          <cell r="R92" t="str">
            <v xml:space="preserve"> Coelurosauria</v>
          </cell>
          <cell r="S92" t="str">
            <v xml:space="preserve"> Aves</v>
          </cell>
          <cell r="T92" t="str">
            <v xml:space="preserve"> Neognathae</v>
          </cell>
          <cell r="U92" t="str">
            <v xml:space="preserve"> Anseriformes</v>
          </cell>
          <cell r="V92" t="str">
            <v xml:space="preserve"> Anatidae</v>
          </cell>
          <cell r="W92" t="str">
            <v>Anas.</v>
          </cell>
        </row>
        <row r="93">
          <cell r="A93" t="str">
            <v>D1MFS0_COLLI</v>
          </cell>
          <cell r="B93" t="str">
            <v>D1MFS0</v>
          </cell>
          <cell r="C93" t="str">
            <v xml:space="preserve"> Columba livia (Domestic pigeon).</v>
          </cell>
          <cell r="E93" t="str">
            <v xml:space="preserve"> NCBI_TaxID=8932;</v>
          </cell>
          <cell r="G93" t="str">
            <v>Eukaryota</v>
          </cell>
          <cell r="H93" t="str">
            <v xml:space="preserve"> Metazoa</v>
          </cell>
          <cell r="I93" t="str">
            <v xml:space="preserve"> Chordata</v>
          </cell>
          <cell r="J93" t="str">
            <v xml:space="preserve"> Craniata</v>
          </cell>
          <cell r="K93" t="str">
            <v xml:space="preserve"> Vertebrata</v>
          </cell>
          <cell r="L93" t="str">
            <v xml:space="preserve"> Euteleostomi</v>
          </cell>
          <cell r="M93" t="str">
            <v>Testudines + Archosauria group</v>
          </cell>
          <cell r="N93" t="str">
            <v xml:space="preserve"> Archosauria</v>
          </cell>
          <cell r="O93" t="str">
            <v xml:space="preserve"> Dinosauria</v>
          </cell>
          <cell r="P93" t="str">
            <v xml:space="preserve"> Saurischia</v>
          </cell>
          <cell r="Q93" t="str">
            <v>Theropoda</v>
          </cell>
          <cell r="R93" t="str">
            <v xml:space="preserve"> Coelurosauria</v>
          </cell>
          <cell r="S93" t="str">
            <v xml:space="preserve"> Aves</v>
          </cell>
          <cell r="T93" t="str">
            <v xml:space="preserve"> Neognathae</v>
          </cell>
          <cell r="U93" t="str">
            <v xml:space="preserve"> Columbiformes</v>
          </cell>
          <cell r="V93" t="str">
            <v xml:space="preserve"> Columbidae</v>
          </cell>
          <cell r="W93" t="str">
            <v>Columba.</v>
          </cell>
        </row>
        <row r="94">
          <cell r="A94" t="str">
            <v>D2HG78_AILME</v>
          </cell>
          <cell r="B94" t="str">
            <v>D2HG78</v>
          </cell>
          <cell r="C94" t="str">
            <v xml:space="preserve"> Ailuropoda melanoleuca (Giant panda).</v>
          </cell>
          <cell r="E94" t="str">
            <v xml:space="preserve"> NCBI_TaxID=9646;</v>
          </cell>
          <cell r="G94" t="str">
            <v>Eukaryota</v>
          </cell>
          <cell r="H94" t="str">
            <v xml:space="preserve"> Metazoa</v>
          </cell>
          <cell r="I94" t="str">
            <v xml:space="preserve"> Chordata</v>
          </cell>
          <cell r="J94" t="str">
            <v xml:space="preserve"> Craniata</v>
          </cell>
          <cell r="K94" t="str">
            <v xml:space="preserve"> Vertebrata</v>
          </cell>
          <cell r="L94" t="str">
            <v xml:space="preserve"> Euteleostomi</v>
          </cell>
          <cell r="M94" t="str">
            <v>Mammalia</v>
          </cell>
          <cell r="N94" t="str">
            <v xml:space="preserve"> Eutheria</v>
          </cell>
          <cell r="O94" t="str">
            <v xml:space="preserve"> Laurasiatheria</v>
          </cell>
          <cell r="P94" t="str">
            <v xml:space="preserve"> Carnivora</v>
          </cell>
          <cell r="Q94" t="str">
            <v xml:space="preserve"> Caniformia</v>
          </cell>
          <cell r="R94" t="str">
            <v xml:space="preserve"> Ursidae</v>
          </cell>
          <cell r="S94" t="str">
            <v>Ailuropoda.</v>
          </cell>
        </row>
        <row r="95">
          <cell r="A95" t="str">
            <v>D2HUQ1_AILME</v>
          </cell>
          <cell r="B95" t="str">
            <v>D2HUQ1</v>
          </cell>
          <cell r="C95" t="str">
            <v xml:space="preserve"> Ailuropoda melanoleuca (Giant panda).</v>
          </cell>
          <cell r="E95" t="str">
            <v xml:space="preserve"> NCBI_TaxID=9646;</v>
          </cell>
          <cell r="G95" t="str">
            <v>Eukaryota</v>
          </cell>
          <cell r="H95" t="str">
            <v xml:space="preserve"> Metazoa</v>
          </cell>
          <cell r="I95" t="str">
            <v xml:space="preserve"> Chordata</v>
          </cell>
          <cell r="J95" t="str">
            <v xml:space="preserve"> Craniata</v>
          </cell>
          <cell r="K95" t="str">
            <v xml:space="preserve"> Vertebrata</v>
          </cell>
          <cell r="L95" t="str">
            <v xml:space="preserve"> Euteleostomi</v>
          </cell>
          <cell r="M95" t="str">
            <v>Mammalia</v>
          </cell>
          <cell r="N95" t="str">
            <v xml:space="preserve"> Eutheria</v>
          </cell>
          <cell r="O95" t="str">
            <v xml:space="preserve"> Laurasiatheria</v>
          </cell>
          <cell r="P95" t="str">
            <v xml:space="preserve"> Carnivora</v>
          </cell>
          <cell r="Q95" t="str">
            <v xml:space="preserve"> Caniformia</v>
          </cell>
          <cell r="R95" t="str">
            <v xml:space="preserve"> Ursidae</v>
          </cell>
          <cell r="S95" t="str">
            <v>Ailuropoda.</v>
          </cell>
        </row>
        <row r="96">
          <cell r="A96" t="str">
            <v>D2HUQ2_AILME</v>
          </cell>
          <cell r="B96" t="str">
            <v>D2HUQ2</v>
          </cell>
          <cell r="C96" t="str">
            <v xml:space="preserve"> Ailuropoda melanoleuca (Giant panda).</v>
          </cell>
          <cell r="E96" t="str">
            <v xml:space="preserve"> NCBI_TaxID=9646;</v>
          </cell>
          <cell r="G96" t="str">
            <v>Eukaryota</v>
          </cell>
          <cell r="H96" t="str">
            <v xml:space="preserve"> Metazoa</v>
          </cell>
          <cell r="I96" t="str">
            <v xml:space="preserve"> Chordata</v>
          </cell>
          <cell r="J96" t="str">
            <v xml:space="preserve"> Craniata</v>
          </cell>
          <cell r="K96" t="str">
            <v xml:space="preserve"> Vertebrata</v>
          </cell>
          <cell r="L96" t="str">
            <v xml:space="preserve"> Euteleostomi</v>
          </cell>
          <cell r="M96" t="str">
            <v>Mammalia</v>
          </cell>
          <cell r="N96" t="str">
            <v xml:space="preserve"> Eutheria</v>
          </cell>
          <cell r="O96" t="str">
            <v xml:space="preserve"> Laurasiatheria</v>
          </cell>
          <cell r="P96" t="str">
            <v xml:space="preserve"> Carnivora</v>
          </cell>
          <cell r="Q96" t="str">
            <v xml:space="preserve"> Caniformia</v>
          </cell>
          <cell r="R96" t="str">
            <v xml:space="preserve"> Ursidae</v>
          </cell>
          <cell r="S96" t="str">
            <v>Ailuropoda.</v>
          </cell>
        </row>
        <row r="97">
          <cell r="A97" t="str">
            <v>D2HUQ3_AILME</v>
          </cell>
          <cell r="B97" t="str">
            <v>D2HUQ3</v>
          </cell>
          <cell r="C97" t="str">
            <v xml:space="preserve"> Ailuropoda melanoleuca (Giant panda).</v>
          </cell>
          <cell r="E97" t="str">
            <v xml:space="preserve"> NCBI_TaxID=9646;</v>
          </cell>
          <cell r="G97" t="str">
            <v>Eukaryota</v>
          </cell>
          <cell r="H97" t="str">
            <v xml:space="preserve"> Metazoa</v>
          </cell>
          <cell r="I97" t="str">
            <v xml:space="preserve"> Chordata</v>
          </cell>
          <cell r="J97" t="str">
            <v xml:space="preserve"> Craniata</v>
          </cell>
          <cell r="K97" t="str">
            <v xml:space="preserve"> Vertebrata</v>
          </cell>
          <cell r="L97" t="str">
            <v xml:space="preserve"> Euteleostomi</v>
          </cell>
          <cell r="M97" t="str">
            <v>Mammalia</v>
          </cell>
          <cell r="N97" t="str">
            <v xml:space="preserve"> Eutheria</v>
          </cell>
          <cell r="O97" t="str">
            <v xml:space="preserve"> Laurasiatheria</v>
          </cell>
          <cell r="P97" t="str">
            <v xml:space="preserve"> Carnivora</v>
          </cell>
          <cell r="Q97" t="str">
            <v xml:space="preserve"> Caniformia</v>
          </cell>
          <cell r="R97" t="str">
            <v xml:space="preserve"> Ursidae</v>
          </cell>
          <cell r="S97" t="str">
            <v>Ailuropoda.</v>
          </cell>
        </row>
        <row r="98">
          <cell r="A98" t="str">
            <v>D2HUQ5_AILME</v>
          </cell>
          <cell r="B98" t="str">
            <v>D2HUQ5</v>
          </cell>
          <cell r="C98" t="str">
            <v xml:space="preserve"> Ailuropoda melanoleuca (Giant panda).</v>
          </cell>
          <cell r="E98" t="str">
            <v xml:space="preserve"> NCBI_TaxID=9646;</v>
          </cell>
          <cell r="G98" t="str">
            <v>Eukaryota</v>
          </cell>
          <cell r="H98" t="str">
            <v xml:space="preserve"> Metazoa</v>
          </cell>
          <cell r="I98" t="str">
            <v xml:space="preserve"> Chordata</v>
          </cell>
          <cell r="J98" t="str">
            <v xml:space="preserve"> Craniata</v>
          </cell>
          <cell r="K98" t="str">
            <v xml:space="preserve"> Vertebrata</v>
          </cell>
          <cell r="L98" t="str">
            <v xml:space="preserve"> Euteleostomi</v>
          </cell>
          <cell r="M98" t="str">
            <v>Mammalia</v>
          </cell>
          <cell r="N98" t="str">
            <v xml:space="preserve"> Eutheria</v>
          </cell>
          <cell r="O98" t="str">
            <v xml:space="preserve"> Laurasiatheria</v>
          </cell>
          <cell r="P98" t="str">
            <v xml:space="preserve"> Carnivora</v>
          </cell>
          <cell r="Q98" t="str">
            <v xml:space="preserve"> Caniformia</v>
          </cell>
          <cell r="R98" t="str">
            <v xml:space="preserve"> Ursidae</v>
          </cell>
          <cell r="S98" t="str">
            <v>Ailuropoda.</v>
          </cell>
        </row>
        <row r="99">
          <cell r="A99" t="str">
            <v>D2HUQ6_AILME</v>
          </cell>
          <cell r="B99" t="str">
            <v>D2HUQ6</v>
          </cell>
          <cell r="C99" t="str">
            <v xml:space="preserve"> Ailuropoda melanoleuca (Giant panda).</v>
          </cell>
          <cell r="E99" t="str">
            <v xml:space="preserve"> NCBI_TaxID=9646;</v>
          </cell>
          <cell r="G99" t="str">
            <v>Eukaryota</v>
          </cell>
          <cell r="H99" t="str">
            <v xml:space="preserve"> Metazoa</v>
          </cell>
          <cell r="I99" t="str">
            <v xml:space="preserve"> Chordata</v>
          </cell>
          <cell r="J99" t="str">
            <v xml:space="preserve"> Craniata</v>
          </cell>
          <cell r="K99" t="str">
            <v xml:space="preserve"> Vertebrata</v>
          </cell>
          <cell r="L99" t="str">
            <v xml:space="preserve"> Euteleostomi</v>
          </cell>
          <cell r="M99" t="str">
            <v>Mammalia</v>
          </cell>
          <cell r="N99" t="str">
            <v xml:space="preserve"> Eutheria</v>
          </cell>
          <cell r="O99" t="str">
            <v xml:space="preserve"> Laurasiatheria</v>
          </cell>
          <cell r="P99" t="str">
            <v xml:space="preserve"> Carnivora</v>
          </cell>
          <cell r="Q99" t="str">
            <v xml:space="preserve"> Caniformia</v>
          </cell>
          <cell r="R99" t="str">
            <v xml:space="preserve"> Ursidae</v>
          </cell>
          <cell r="S99" t="str">
            <v>Ailuropoda.</v>
          </cell>
        </row>
        <row r="100">
          <cell r="A100" t="str">
            <v>D2HUQ7_AILME</v>
          </cell>
          <cell r="B100" t="str">
            <v>D2HUQ7</v>
          </cell>
          <cell r="C100" t="str">
            <v xml:space="preserve"> Ailuropoda melanoleuca (Giant panda).</v>
          </cell>
          <cell r="E100" t="str">
            <v xml:space="preserve"> NCBI_TaxID=9646;</v>
          </cell>
          <cell r="G100" t="str">
            <v>Eukaryota</v>
          </cell>
          <cell r="H100" t="str">
            <v xml:space="preserve"> Metazoa</v>
          </cell>
          <cell r="I100" t="str">
            <v xml:space="preserve"> Chordata</v>
          </cell>
          <cell r="J100" t="str">
            <v xml:space="preserve"> Craniata</v>
          </cell>
          <cell r="K100" t="str">
            <v xml:space="preserve"> Vertebrata</v>
          </cell>
          <cell r="L100" t="str">
            <v xml:space="preserve"> Euteleostomi</v>
          </cell>
          <cell r="M100" t="str">
            <v>Mammalia</v>
          </cell>
          <cell r="N100" t="str">
            <v xml:space="preserve"> Eutheria</v>
          </cell>
          <cell r="O100" t="str">
            <v xml:space="preserve"> Laurasiatheria</v>
          </cell>
          <cell r="P100" t="str">
            <v xml:space="preserve"> Carnivora</v>
          </cell>
          <cell r="Q100" t="str">
            <v xml:space="preserve"> Caniformia</v>
          </cell>
          <cell r="R100" t="str">
            <v xml:space="preserve"> Ursidae</v>
          </cell>
          <cell r="S100" t="str">
            <v>Ailuropoda.</v>
          </cell>
        </row>
        <row r="101">
          <cell r="A101" t="str">
            <v>D3GGW5_COTCO</v>
          </cell>
          <cell r="B101" t="str">
            <v>D3GGW5</v>
          </cell>
          <cell r="C101" t="str">
            <v xml:space="preserve"> Coturnix coturnix (Common quail) (Tetrao coturnix).</v>
          </cell>
          <cell r="E101" t="str">
            <v xml:space="preserve"> NCBI_TaxID=9091;</v>
          </cell>
          <cell r="G101" t="str">
            <v>Eukaryota</v>
          </cell>
          <cell r="H101" t="str">
            <v xml:space="preserve"> Metazoa</v>
          </cell>
          <cell r="I101" t="str">
            <v xml:space="preserve"> Chordata</v>
          </cell>
          <cell r="J101" t="str">
            <v xml:space="preserve"> Craniata</v>
          </cell>
          <cell r="K101" t="str">
            <v xml:space="preserve"> Vertebrata</v>
          </cell>
          <cell r="L101" t="str">
            <v xml:space="preserve"> Euteleostomi</v>
          </cell>
          <cell r="M101" t="str">
            <v>Testudines + Archosauria group</v>
          </cell>
          <cell r="N101" t="str">
            <v xml:space="preserve"> Archosauria</v>
          </cell>
          <cell r="O101" t="str">
            <v xml:space="preserve"> Dinosauria</v>
          </cell>
          <cell r="P101" t="str">
            <v xml:space="preserve"> Saurischia</v>
          </cell>
          <cell r="Q101" t="str">
            <v>Theropoda</v>
          </cell>
          <cell r="R101" t="str">
            <v xml:space="preserve"> Coelurosauria</v>
          </cell>
          <cell r="S101" t="str">
            <v xml:space="preserve"> Aves</v>
          </cell>
          <cell r="T101" t="str">
            <v xml:space="preserve"> Neognathae</v>
          </cell>
          <cell r="U101" t="str">
            <v xml:space="preserve"> Galliformes</v>
          </cell>
          <cell r="V101" t="str">
            <v xml:space="preserve"> Phasianidae</v>
          </cell>
          <cell r="W101" t="str">
            <v>Perdicinae</v>
          </cell>
          <cell r="X101" t="str">
            <v xml:space="preserve"> Coturnix.</v>
          </cell>
        </row>
        <row r="102">
          <cell r="A102" t="str">
            <v>D4A1A6_RAT</v>
          </cell>
          <cell r="B102" t="str">
            <v>D4A1A6</v>
          </cell>
          <cell r="C102" t="str">
            <v xml:space="preserve"> Rattus norvegicus (Rat).</v>
          </cell>
          <cell r="E102" t="str">
            <v xml:space="preserve"> NCBI_TaxID=10116;</v>
          </cell>
          <cell r="G102" t="str">
            <v>Eukaryota</v>
          </cell>
          <cell r="H102" t="str">
            <v xml:space="preserve"> Metazoa</v>
          </cell>
          <cell r="I102" t="str">
            <v xml:space="preserve"> Chordata</v>
          </cell>
          <cell r="J102" t="str">
            <v xml:space="preserve"> Craniata</v>
          </cell>
          <cell r="K102" t="str">
            <v xml:space="preserve"> Vertebrata</v>
          </cell>
          <cell r="L102" t="str">
            <v xml:space="preserve"> Euteleostomi</v>
          </cell>
          <cell r="M102" t="str">
            <v>Mammalia</v>
          </cell>
          <cell r="N102" t="str">
            <v xml:space="preserve"> Eutheria</v>
          </cell>
          <cell r="O102" t="str">
            <v xml:space="preserve"> Euarchontoglires</v>
          </cell>
          <cell r="P102" t="str">
            <v xml:space="preserve"> Glires</v>
          </cell>
          <cell r="Q102" t="str">
            <v xml:space="preserve"> Rodentia</v>
          </cell>
          <cell r="R102" t="str">
            <v xml:space="preserve"> Sciurognathi</v>
          </cell>
          <cell r="S102" t="str">
            <v>Muroidea</v>
          </cell>
          <cell r="T102" t="str">
            <v xml:space="preserve"> Muridae</v>
          </cell>
          <cell r="U102" t="str">
            <v xml:space="preserve"> Murinae</v>
          </cell>
          <cell r="V102" t="str">
            <v xml:space="preserve"> Rattus.</v>
          </cell>
        </row>
        <row r="103">
          <cell r="A103" t="str">
            <v>D4A1I2_RAT</v>
          </cell>
          <cell r="B103" t="str">
            <v>D4A1I2</v>
          </cell>
          <cell r="C103" t="str">
            <v xml:space="preserve"> Rattus norvegicus (Rat).</v>
          </cell>
          <cell r="E103" t="str">
            <v xml:space="preserve"> NCBI_TaxID=10116;</v>
          </cell>
          <cell r="G103" t="str">
            <v>Eukaryota</v>
          </cell>
          <cell r="H103" t="str">
            <v xml:space="preserve"> Metazoa</v>
          </cell>
          <cell r="I103" t="str">
            <v xml:space="preserve"> Chordata</v>
          </cell>
          <cell r="J103" t="str">
            <v xml:space="preserve"> Craniata</v>
          </cell>
          <cell r="K103" t="str">
            <v xml:space="preserve"> Vertebrata</v>
          </cell>
          <cell r="L103" t="str">
            <v xml:space="preserve"> Euteleostomi</v>
          </cell>
          <cell r="M103" t="str">
            <v>Mammalia</v>
          </cell>
          <cell r="N103" t="str">
            <v xml:space="preserve"> Eutheria</v>
          </cell>
          <cell r="O103" t="str">
            <v xml:space="preserve"> Euarchontoglires</v>
          </cell>
          <cell r="P103" t="str">
            <v xml:space="preserve"> Glires</v>
          </cell>
          <cell r="Q103" t="str">
            <v xml:space="preserve"> Rodentia</v>
          </cell>
          <cell r="R103" t="str">
            <v xml:space="preserve"> Sciurognathi</v>
          </cell>
          <cell r="S103" t="str">
            <v>Muroidea</v>
          </cell>
          <cell r="T103" t="str">
            <v xml:space="preserve"> Muridae</v>
          </cell>
          <cell r="U103" t="str">
            <v xml:space="preserve"> Murinae</v>
          </cell>
          <cell r="V103" t="str">
            <v xml:space="preserve"> Rattus.</v>
          </cell>
        </row>
        <row r="104">
          <cell r="A104" t="str">
            <v>D4A6F3_RAT</v>
          </cell>
          <cell r="B104" t="str">
            <v>D4A6F3</v>
          </cell>
          <cell r="C104" t="str">
            <v xml:space="preserve"> Rattus norvegicus (Rat).</v>
          </cell>
          <cell r="E104" t="str">
            <v xml:space="preserve"> NCBI_TaxID=10116;</v>
          </cell>
          <cell r="G104" t="str">
            <v>Eukaryota</v>
          </cell>
          <cell r="H104" t="str">
            <v xml:space="preserve"> Metazoa</v>
          </cell>
          <cell r="I104" t="str">
            <v xml:space="preserve"> Chordata</v>
          </cell>
          <cell r="J104" t="str">
            <v xml:space="preserve"> Craniata</v>
          </cell>
          <cell r="K104" t="str">
            <v xml:space="preserve"> Vertebrata</v>
          </cell>
          <cell r="L104" t="str">
            <v xml:space="preserve"> Euteleostomi</v>
          </cell>
          <cell r="M104" t="str">
            <v>Mammalia</v>
          </cell>
          <cell r="N104" t="str">
            <v xml:space="preserve"> Eutheria</v>
          </cell>
          <cell r="O104" t="str">
            <v xml:space="preserve"> Euarchontoglires</v>
          </cell>
          <cell r="P104" t="str">
            <v xml:space="preserve"> Glires</v>
          </cell>
          <cell r="Q104" t="str">
            <v xml:space="preserve"> Rodentia</v>
          </cell>
          <cell r="R104" t="str">
            <v xml:space="preserve"> Sciurognathi</v>
          </cell>
          <cell r="S104" t="str">
            <v>Muroidea</v>
          </cell>
          <cell r="T104" t="str">
            <v xml:space="preserve"> Muridae</v>
          </cell>
          <cell r="U104" t="str">
            <v xml:space="preserve"> Murinae</v>
          </cell>
          <cell r="V104" t="str">
            <v xml:space="preserve"> Rattus.</v>
          </cell>
        </row>
        <row r="105">
          <cell r="A105" t="str">
            <v>D4A9I5_RAT</v>
          </cell>
          <cell r="B105" t="str">
            <v>D4A9I5</v>
          </cell>
          <cell r="C105" t="str">
            <v xml:space="preserve"> Rattus norvegicus (Rat).</v>
          </cell>
          <cell r="E105" t="str">
            <v xml:space="preserve"> NCBI_TaxID=10116;</v>
          </cell>
          <cell r="G105" t="str">
            <v>Eukaryota</v>
          </cell>
          <cell r="H105" t="str">
            <v xml:space="preserve"> Metazoa</v>
          </cell>
          <cell r="I105" t="str">
            <v xml:space="preserve"> Chordata</v>
          </cell>
          <cell r="J105" t="str">
            <v xml:space="preserve"> Craniata</v>
          </cell>
          <cell r="K105" t="str">
            <v xml:space="preserve"> Vertebrata</v>
          </cell>
          <cell r="L105" t="str">
            <v xml:space="preserve"> Euteleostomi</v>
          </cell>
          <cell r="M105" t="str">
            <v>Mammalia</v>
          </cell>
          <cell r="N105" t="str">
            <v xml:space="preserve"> Eutheria</v>
          </cell>
          <cell r="O105" t="str">
            <v xml:space="preserve"> Euarchontoglires</v>
          </cell>
          <cell r="P105" t="str">
            <v xml:space="preserve"> Glires</v>
          </cell>
          <cell r="Q105" t="str">
            <v xml:space="preserve"> Rodentia</v>
          </cell>
          <cell r="R105" t="str">
            <v xml:space="preserve"> Sciurognathi</v>
          </cell>
          <cell r="S105" t="str">
            <v>Muroidea</v>
          </cell>
          <cell r="T105" t="str">
            <v xml:space="preserve"> Muridae</v>
          </cell>
          <cell r="U105" t="str">
            <v xml:space="preserve"> Murinae</v>
          </cell>
          <cell r="V105" t="str">
            <v xml:space="preserve"> Rattus.</v>
          </cell>
        </row>
        <row r="106">
          <cell r="A106" t="str">
            <v>D5KXX5_CEREL</v>
          </cell>
          <cell r="B106" t="str">
            <v>D5KXX5</v>
          </cell>
          <cell r="C106" t="str">
            <v xml:space="preserve"> Cervus elaphus (Red deer).</v>
          </cell>
          <cell r="E106" t="str">
            <v xml:space="preserve"> NCBI_TaxID=9860;</v>
          </cell>
          <cell r="G106" t="str">
            <v>Eukaryota</v>
          </cell>
          <cell r="H106" t="str">
            <v xml:space="preserve"> Metazoa</v>
          </cell>
          <cell r="I106" t="str">
            <v xml:space="preserve"> Chordata</v>
          </cell>
          <cell r="J106" t="str">
            <v xml:space="preserve"> Craniata</v>
          </cell>
          <cell r="K106" t="str">
            <v xml:space="preserve"> Vertebrata</v>
          </cell>
          <cell r="L106" t="str">
            <v xml:space="preserve"> Euteleostomi</v>
          </cell>
          <cell r="M106" t="str">
            <v>Mammalia</v>
          </cell>
          <cell r="N106" t="str">
            <v xml:space="preserve"> Eutheria</v>
          </cell>
          <cell r="O106" t="str">
            <v xml:space="preserve"> Laurasiatheria</v>
          </cell>
          <cell r="P106" t="str">
            <v xml:space="preserve"> Cetartiodactyla</v>
          </cell>
          <cell r="Q106" t="str">
            <v xml:space="preserve"> Ruminantia</v>
          </cell>
          <cell r="R106" t="str">
            <v>Pecora</v>
          </cell>
          <cell r="S106" t="str">
            <v xml:space="preserve"> Cervidae</v>
          </cell>
          <cell r="T106" t="str">
            <v xml:space="preserve"> Cervinae</v>
          </cell>
          <cell r="U106" t="str">
            <v xml:space="preserve"> Cervus.</v>
          </cell>
        </row>
        <row r="107">
          <cell r="A107" t="str">
            <v>D6RR58_CAVPO</v>
          </cell>
          <cell r="B107" t="str">
            <v>D6RR58</v>
          </cell>
          <cell r="C107" t="str">
            <v xml:space="preserve"> Cavia porcellus (Guinea pig).</v>
          </cell>
          <cell r="E107" t="str">
            <v xml:space="preserve"> NCBI_TaxID=10141;</v>
          </cell>
          <cell r="G107" t="str">
            <v>Eukaryota</v>
          </cell>
          <cell r="H107" t="str">
            <v xml:space="preserve"> Metazoa</v>
          </cell>
          <cell r="I107" t="str">
            <v xml:space="preserve"> Chordata</v>
          </cell>
          <cell r="J107" t="str">
            <v xml:space="preserve"> Craniata</v>
          </cell>
          <cell r="K107" t="str">
            <v xml:space="preserve"> Vertebrata</v>
          </cell>
          <cell r="L107" t="str">
            <v xml:space="preserve"> Euteleostomi</v>
          </cell>
          <cell r="M107" t="str">
            <v>Mammalia</v>
          </cell>
          <cell r="N107" t="str">
            <v xml:space="preserve"> Eutheria</v>
          </cell>
          <cell r="O107" t="str">
            <v xml:space="preserve"> Euarchontoglires</v>
          </cell>
          <cell r="P107" t="str">
            <v xml:space="preserve"> Glires</v>
          </cell>
          <cell r="Q107" t="str">
            <v xml:space="preserve"> Rodentia</v>
          </cell>
          <cell r="R107" t="str">
            <v>Hystricognathi</v>
          </cell>
          <cell r="S107" t="str">
            <v xml:space="preserve"> Caviidae</v>
          </cell>
          <cell r="T107" t="str">
            <v xml:space="preserve"> Cavia.</v>
          </cell>
        </row>
        <row r="108">
          <cell r="A108" t="str">
            <v>D7URT7_CALJA</v>
          </cell>
          <cell r="B108" t="str">
            <v>D7URT7</v>
          </cell>
          <cell r="C108" t="str">
            <v xml:space="preserve"> Callithrix jacchus (White-tufted-ear marmoset).</v>
          </cell>
          <cell r="E108" t="str">
            <v xml:space="preserve"> NCBI_TaxID=9483;</v>
          </cell>
          <cell r="G108" t="str">
            <v>Eukaryota</v>
          </cell>
          <cell r="H108" t="str">
            <v xml:space="preserve"> Metazoa</v>
          </cell>
          <cell r="I108" t="str">
            <v xml:space="preserve"> Chordata</v>
          </cell>
          <cell r="J108" t="str">
            <v xml:space="preserve"> Craniata</v>
          </cell>
          <cell r="K108" t="str">
            <v xml:space="preserve"> Vertebrata</v>
          </cell>
          <cell r="L108" t="str">
            <v xml:space="preserve"> Euteleostomi</v>
          </cell>
          <cell r="M108" t="str">
            <v>Mammalia</v>
          </cell>
          <cell r="N108" t="str">
            <v xml:space="preserve"> Eutheria</v>
          </cell>
          <cell r="O108" t="str">
            <v xml:space="preserve"> Euarchontoglires</v>
          </cell>
          <cell r="P108" t="str">
            <v xml:space="preserve"> Primates</v>
          </cell>
          <cell r="Q108" t="str">
            <v xml:space="preserve"> Haplorrhini</v>
          </cell>
          <cell r="R108" t="str">
            <v>Platyrrhini</v>
          </cell>
          <cell r="S108" t="str">
            <v xml:space="preserve"> Cebidae</v>
          </cell>
          <cell r="T108" t="str">
            <v xml:space="preserve"> Callitrichinae</v>
          </cell>
          <cell r="U108" t="str">
            <v xml:space="preserve"> Callithrix.</v>
          </cell>
        </row>
        <row r="109">
          <cell r="A109" t="str">
            <v>D7URT8_CALJA</v>
          </cell>
          <cell r="B109" t="str">
            <v>D7URT8</v>
          </cell>
          <cell r="C109" t="str">
            <v xml:space="preserve"> Callithrix jacchus (White-tufted-ear marmoset).</v>
          </cell>
          <cell r="E109" t="str">
            <v xml:space="preserve"> NCBI_TaxID=9483;</v>
          </cell>
          <cell r="G109" t="str">
            <v>Eukaryota</v>
          </cell>
          <cell r="H109" t="str">
            <v xml:space="preserve"> Metazoa</v>
          </cell>
          <cell r="I109" t="str">
            <v xml:space="preserve"> Chordata</v>
          </cell>
          <cell r="J109" t="str">
            <v xml:space="preserve"> Craniata</v>
          </cell>
          <cell r="K109" t="str">
            <v xml:space="preserve"> Vertebrata</v>
          </cell>
          <cell r="L109" t="str">
            <v xml:space="preserve"> Euteleostomi</v>
          </cell>
          <cell r="M109" t="str">
            <v>Mammalia</v>
          </cell>
          <cell r="N109" t="str">
            <v xml:space="preserve"> Eutheria</v>
          </cell>
          <cell r="O109" t="str">
            <v xml:space="preserve"> Euarchontoglires</v>
          </cell>
          <cell r="P109" t="str">
            <v xml:space="preserve"> Primates</v>
          </cell>
          <cell r="Q109" t="str">
            <v xml:space="preserve"> Haplorrhini</v>
          </cell>
          <cell r="R109" t="str">
            <v>Platyrrhini</v>
          </cell>
          <cell r="S109" t="str">
            <v xml:space="preserve"> Cebidae</v>
          </cell>
          <cell r="T109" t="str">
            <v xml:space="preserve"> Callitrichinae</v>
          </cell>
          <cell r="U109" t="str">
            <v xml:space="preserve"> Callithrix.</v>
          </cell>
        </row>
        <row r="110">
          <cell r="A110" t="str">
            <v>D7UTZ9_SYNCA</v>
          </cell>
          <cell r="B110" t="str">
            <v>D7UTZ9</v>
          </cell>
          <cell r="C110" t="str">
            <v xml:space="preserve"> Syncerus caffer (African buffalo).</v>
          </cell>
          <cell r="E110" t="str">
            <v xml:space="preserve"> NCBI_TaxID=9970;</v>
          </cell>
          <cell r="G110" t="str">
            <v>Eukaryota</v>
          </cell>
          <cell r="H110" t="str">
            <v xml:space="preserve"> Metazoa</v>
          </cell>
          <cell r="I110" t="str">
            <v xml:space="preserve"> Chordata</v>
          </cell>
          <cell r="J110" t="str">
            <v xml:space="preserve"> Craniata</v>
          </cell>
          <cell r="K110" t="str">
            <v xml:space="preserve"> Vertebrata</v>
          </cell>
          <cell r="L110" t="str">
            <v xml:space="preserve"> Euteleostomi</v>
          </cell>
          <cell r="M110" t="str">
            <v>Mammalia</v>
          </cell>
          <cell r="N110" t="str">
            <v xml:space="preserve"> Eutheria</v>
          </cell>
          <cell r="O110" t="str">
            <v xml:space="preserve"> Laurasiatheria</v>
          </cell>
          <cell r="P110" t="str">
            <v xml:space="preserve"> Cetartiodactyla</v>
          </cell>
          <cell r="Q110" t="str">
            <v xml:space="preserve"> Ruminantia</v>
          </cell>
          <cell r="R110" t="str">
            <v>Pecora</v>
          </cell>
          <cell r="S110" t="str">
            <v xml:space="preserve"> Bovidae</v>
          </cell>
          <cell r="T110" t="str">
            <v xml:space="preserve"> Bovinae</v>
          </cell>
          <cell r="U110" t="str">
            <v xml:space="preserve"> Syncerus.</v>
          </cell>
        </row>
        <row r="111">
          <cell r="A111" t="str">
            <v>D7UU00_SYNCA</v>
          </cell>
          <cell r="B111" t="str">
            <v>D7UU00</v>
          </cell>
          <cell r="C111" t="str">
            <v xml:space="preserve"> Syncerus caffer (African buffalo).</v>
          </cell>
          <cell r="E111" t="str">
            <v xml:space="preserve"> NCBI_TaxID=9970;</v>
          </cell>
          <cell r="G111" t="str">
            <v>Eukaryota</v>
          </cell>
          <cell r="H111" t="str">
            <v xml:space="preserve"> Metazoa</v>
          </cell>
          <cell r="I111" t="str">
            <v xml:space="preserve"> Chordata</v>
          </cell>
          <cell r="J111" t="str">
            <v xml:space="preserve"> Craniata</v>
          </cell>
          <cell r="K111" t="str">
            <v xml:space="preserve"> Vertebrata</v>
          </cell>
          <cell r="L111" t="str">
            <v xml:space="preserve"> Euteleostomi</v>
          </cell>
          <cell r="M111" t="str">
            <v>Mammalia</v>
          </cell>
          <cell r="N111" t="str">
            <v xml:space="preserve"> Eutheria</v>
          </cell>
          <cell r="O111" t="str">
            <v xml:space="preserve"> Laurasiatheria</v>
          </cell>
          <cell r="P111" t="str">
            <v xml:space="preserve"> Cetartiodactyla</v>
          </cell>
          <cell r="Q111" t="str">
            <v xml:space="preserve"> Ruminantia</v>
          </cell>
          <cell r="R111" t="str">
            <v>Pecora</v>
          </cell>
          <cell r="S111" t="str">
            <v xml:space="preserve"> Bovidae</v>
          </cell>
          <cell r="T111" t="str">
            <v xml:space="preserve"> Bovinae</v>
          </cell>
          <cell r="U111" t="str">
            <v xml:space="preserve"> Syncerus.</v>
          </cell>
        </row>
        <row r="112">
          <cell r="A112" t="str">
            <v>E0AFT5_CHICK</v>
          </cell>
          <cell r="B112" t="str">
            <v>E0AFT5</v>
          </cell>
          <cell r="C112" t="str">
            <v xml:space="preserve"> Gallus gallus (Chicken).</v>
          </cell>
          <cell r="E112" t="str">
            <v xml:space="preserve"> NCBI_TaxID=9031;</v>
          </cell>
          <cell r="G112" t="str">
            <v>Eukaryota</v>
          </cell>
          <cell r="H112" t="str">
            <v xml:space="preserve"> Metazoa</v>
          </cell>
          <cell r="I112" t="str">
            <v xml:space="preserve"> Chordata</v>
          </cell>
          <cell r="J112" t="str">
            <v xml:space="preserve"> Craniata</v>
          </cell>
          <cell r="K112" t="str">
            <v xml:space="preserve"> Vertebrata</v>
          </cell>
          <cell r="L112" t="str">
            <v xml:space="preserve"> Euteleostomi</v>
          </cell>
          <cell r="M112" t="str">
            <v>Testudines + Archosauria group</v>
          </cell>
          <cell r="N112" t="str">
            <v xml:space="preserve"> Archosauria</v>
          </cell>
          <cell r="O112" t="str">
            <v xml:space="preserve"> Dinosauria</v>
          </cell>
          <cell r="P112" t="str">
            <v xml:space="preserve"> Saurischia</v>
          </cell>
          <cell r="Q112" t="str">
            <v>Theropoda</v>
          </cell>
          <cell r="R112" t="str">
            <v xml:space="preserve"> Coelurosauria</v>
          </cell>
          <cell r="S112" t="str">
            <v xml:space="preserve"> Aves</v>
          </cell>
          <cell r="T112" t="str">
            <v xml:space="preserve"> Neognathae</v>
          </cell>
          <cell r="U112" t="str">
            <v xml:space="preserve"> Galliformes</v>
          </cell>
          <cell r="V112" t="str">
            <v xml:space="preserve"> Phasianidae</v>
          </cell>
          <cell r="W112" t="str">
            <v>Phasianinae</v>
          </cell>
          <cell r="X112" t="str">
            <v xml:space="preserve"> Gallus.</v>
          </cell>
        </row>
        <row r="113">
          <cell r="A113" t="str">
            <v>E0WCW4_DANRE</v>
          </cell>
          <cell r="B113" t="str">
            <v>E0WCW4</v>
          </cell>
          <cell r="C113" t="str">
            <v xml:space="preserve"> Danio rerio (Zebrafish) (Brachydanio rerio).</v>
          </cell>
          <cell r="E113" t="str">
            <v xml:space="preserve"> NCBI_TaxID=7955;</v>
          </cell>
          <cell r="G113" t="str">
            <v>Eukaryota</v>
          </cell>
          <cell r="H113" t="str">
            <v xml:space="preserve"> Metazoa</v>
          </cell>
          <cell r="I113" t="str">
            <v xml:space="preserve"> Chordata</v>
          </cell>
          <cell r="J113" t="str">
            <v xml:space="preserve"> Craniata</v>
          </cell>
          <cell r="K113" t="str">
            <v xml:space="preserve"> Vertebrata</v>
          </cell>
          <cell r="L113" t="str">
            <v xml:space="preserve"> Euteleostomi</v>
          </cell>
          <cell r="M113" t="str">
            <v>Actinopterygii</v>
          </cell>
          <cell r="N113" t="str">
            <v xml:space="preserve"> Neopterygii</v>
          </cell>
          <cell r="O113" t="str">
            <v xml:space="preserve"> Teleostei</v>
          </cell>
          <cell r="P113" t="str">
            <v xml:space="preserve"> Ostariophysi</v>
          </cell>
          <cell r="Q113" t="str">
            <v xml:space="preserve"> Cypriniformes</v>
          </cell>
          <cell r="R113" t="str">
            <v>Cyprinidae</v>
          </cell>
          <cell r="S113" t="str">
            <v xml:space="preserve"> Danio.</v>
          </cell>
        </row>
        <row r="114">
          <cell r="A114" t="str">
            <v>E1BD32_BOVIN</v>
          </cell>
          <cell r="B114" t="str">
            <v>E1BD32</v>
          </cell>
          <cell r="C114" t="str">
            <v xml:space="preserve"> Bos taurus (Bovine).</v>
          </cell>
          <cell r="E114" t="str">
            <v xml:space="preserve"> NCBI_TaxID=9913;</v>
          </cell>
          <cell r="G114" t="str">
            <v>Eukaryota</v>
          </cell>
          <cell r="H114" t="str">
            <v xml:space="preserve"> Metazoa</v>
          </cell>
          <cell r="I114" t="str">
            <v xml:space="preserve"> Chordata</v>
          </cell>
          <cell r="J114" t="str">
            <v xml:space="preserve"> Craniata</v>
          </cell>
          <cell r="K114" t="str">
            <v xml:space="preserve"> Vertebrata</v>
          </cell>
          <cell r="L114" t="str">
            <v xml:space="preserve"> Euteleostomi</v>
          </cell>
          <cell r="M114" t="str">
            <v>Mammalia</v>
          </cell>
          <cell r="N114" t="str">
            <v xml:space="preserve"> Eutheria</v>
          </cell>
          <cell r="O114" t="str">
            <v xml:space="preserve"> Laurasiatheria</v>
          </cell>
          <cell r="P114" t="str">
            <v xml:space="preserve"> Cetartiodactyla</v>
          </cell>
          <cell r="Q114" t="str">
            <v xml:space="preserve"> Ruminantia</v>
          </cell>
          <cell r="R114" t="str">
            <v>Pecora</v>
          </cell>
          <cell r="S114" t="str">
            <v xml:space="preserve"> Bovidae</v>
          </cell>
          <cell r="T114" t="str">
            <v xml:space="preserve"> Bovinae</v>
          </cell>
          <cell r="U114" t="str">
            <v xml:space="preserve"> Bos.</v>
          </cell>
        </row>
        <row r="115">
          <cell r="A115" t="str">
            <v>E1BLE5_BOVIN</v>
          </cell>
          <cell r="B115" t="str">
            <v>E1BLE5</v>
          </cell>
          <cell r="C115" t="str">
            <v xml:space="preserve"> Bos taurus (Bovine).</v>
          </cell>
          <cell r="E115" t="str">
            <v xml:space="preserve"> NCBI_TaxID=9913;</v>
          </cell>
          <cell r="G115" t="str">
            <v>Eukaryota</v>
          </cell>
          <cell r="H115" t="str">
            <v xml:space="preserve"> Metazoa</v>
          </cell>
          <cell r="I115" t="str">
            <v xml:space="preserve"> Chordata</v>
          </cell>
          <cell r="J115" t="str">
            <v xml:space="preserve"> Craniata</v>
          </cell>
          <cell r="K115" t="str">
            <v xml:space="preserve"> Vertebrata</v>
          </cell>
          <cell r="L115" t="str">
            <v xml:space="preserve"> Euteleostomi</v>
          </cell>
          <cell r="M115" t="str">
            <v>Mammalia</v>
          </cell>
          <cell r="N115" t="str">
            <v xml:space="preserve"> Eutheria</v>
          </cell>
          <cell r="O115" t="str">
            <v xml:space="preserve"> Laurasiatheria</v>
          </cell>
          <cell r="P115" t="str">
            <v xml:space="preserve"> Cetartiodactyla</v>
          </cell>
          <cell r="Q115" t="str">
            <v xml:space="preserve"> Ruminantia</v>
          </cell>
          <cell r="R115" t="str">
            <v>Pecora</v>
          </cell>
          <cell r="S115" t="str">
            <v xml:space="preserve"> Bovidae</v>
          </cell>
          <cell r="T115" t="str">
            <v xml:space="preserve"> Bovinae</v>
          </cell>
          <cell r="U115" t="str">
            <v xml:space="preserve"> Bos.</v>
          </cell>
        </row>
        <row r="116">
          <cell r="A116" t="str">
            <v>E1BPL0_BOVIN</v>
          </cell>
          <cell r="B116" t="str">
            <v>E1BPL0</v>
          </cell>
          <cell r="C116" t="str">
            <v xml:space="preserve"> Bos taurus (Bovine).</v>
          </cell>
          <cell r="E116" t="str">
            <v xml:space="preserve"> NCBI_TaxID=9913;</v>
          </cell>
          <cell r="G116" t="str">
            <v>Eukaryota</v>
          </cell>
          <cell r="H116" t="str">
            <v xml:space="preserve"> Metazoa</v>
          </cell>
          <cell r="I116" t="str">
            <v xml:space="preserve"> Chordata</v>
          </cell>
          <cell r="J116" t="str">
            <v xml:space="preserve"> Craniata</v>
          </cell>
          <cell r="K116" t="str">
            <v xml:space="preserve"> Vertebrata</v>
          </cell>
          <cell r="L116" t="str">
            <v xml:space="preserve"> Euteleostomi</v>
          </cell>
          <cell r="M116" t="str">
            <v>Mammalia</v>
          </cell>
          <cell r="N116" t="str">
            <v xml:space="preserve"> Eutheria</v>
          </cell>
          <cell r="O116" t="str">
            <v xml:space="preserve"> Laurasiatheria</v>
          </cell>
          <cell r="P116" t="str">
            <v xml:space="preserve"> Cetartiodactyla</v>
          </cell>
          <cell r="Q116" t="str">
            <v xml:space="preserve"> Ruminantia</v>
          </cell>
          <cell r="R116" t="str">
            <v>Pecora</v>
          </cell>
          <cell r="S116" t="str">
            <v xml:space="preserve"> Bovidae</v>
          </cell>
          <cell r="T116" t="str">
            <v xml:space="preserve"> Bovinae</v>
          </cell>
          <cell r="U116" t="str">
            <v xml:space="preserve"> Bos.</v>
          </cell>
        </row>
        <row r="117">
          <cell r="A117" t="str">
            <v>E1UGY7_DANRE</v>
          </cell>
          <cell r="B117" t="str">
            <v>E1UGY7</v>
          </cell>
          <cell r="C117" t="str">
            <v xml:space="preserve"> Danio rerio (Zebrafish) (Brachydanio rerio).</v>
          </cell>
          <cell r="E117" t="str">
            <v xml:space="preserve"> NCBI_TaxID=7955;</v>
          </cell>
          <cell r="G117" t="str">
            <v>Eukaryota</v>
          </cell>
          <cell r="H117" t="str">
            <v xml:space="preserve"> Metazoa</v>
          </cell>
          <cell r="I117" t="str">
            <v xml:space="preserve"> Chordata</v>
          </cell>
          <cell r="J117" t="str">
            <v xml:space="preserve"> Craniata</v>
          </cell>
          <cell r="K117" t="str">
            <v xml:space="preserve"> Vertebrata</v>
          </cell>
          <cell r="L117" t="str">
            <v xml:space="preserve"> Euteleostomi</v>
          </cell>
          <cell r="M117" t="str">
            <v>Actinopterygii</v>
          </cell>
          <cell r="N117" t="str">
            <v xml:space="preserve"> Neopterygii</v>
          </cell>
          <cell r="O117" t="str">
            <v xml:space="preserve"> Teleostei</v>
          </cell>
          <cell r="P117" t="str">
            <v xml:space="preserve"> Ostariophysi</v>
          </cell>
          <cell r="Q117" t="str">
            <v xml:space="preserve"> Cypriniformes</v>
          </cell>
          <cell r="R117" t="str">
            <v>Cyprinidae</v>
          </cell>
          <cell r="S117" t="str">
            <v xml:space="preserve"> Danio.</v>
          </cell>
        </row>
        <row r="118">
          <cell r="A118" t="str">
            <v>E2R865_CANFA</v>
          </cell>
          <cell r="B118" t="str">
            <v>E2R865</v>
          </cell>
          <cell r="C118" t="str">
            <v xml:space="preserve"> Canis familiaris (Dog) (Canis lupus familiaris).</v>
          </cell>
          <cell r="E118" t="str">
            <v xml:space="preserve"> NCBI_TaxID=9615;</v>
          </cell>
          <cell r="G118" t="str">
            <v>Eukaryota</v>
          </cell>
          <cell r="H118" t="str">
            <v xml:space="preserve"> Metazoa</v>
          </cell>
          <cell r="I118" t="str">
            <v xml:space="preserve"> Chordata</v>
          </cell>
          <cell r="J118" t="str">
            <v xml:space="preserve"> Craniata</v>
          </cell>
          <cell r="K118" t="str">
            <v xml:space="preserve"> Vertebrata</v>
          </cell>
          <cell r="L118" t="str">
            <v xml:space="preserve"> Euteleostomi</v>
          </cell>
          <cell r="M118" t="str">
            <v>Mammalia</v>
          </cell>
          <cell r="N118" t="str">
            <v xml:space="preserve"> Eutheria</v>
          </cell>
          <cell r="O118" t="str">
            <v xml:space="preserve"> Laurasiatheria</v>
          </cell>
          <cell r="P118" t="str">
            <v xml:space="preserve"> Carnivora</v>
          </cell>
          <cell r="Q118" t="str">
            <v xml:space="preserve"> Caniformia</v>
          </cell>
          <cell r="R118" t="str">
            <v xml:space="preserve"> Canidae</v>
          </cell>
          <cell r="S118" t="str">
            <v>Canis.</v>
          </cell>
        </row>
        <row r="119">
          <cell r="A119" t="str">
            <v>E2R8Z2_CANFA</v>
          </cell>
          <cell r="B119" t="str">
            <v>E2R8Z2</v>
          </cell>
          <cell r="C119" t="str">
            <v xml:space="preserve"> Canis familiaris (Dog) (Canis lupus familiaris).</v>
          </cell>
          <cell r="E119" t="str">
            <v xml:space="preserve"> NCBI_TaxID=9615;</v>
          </cell>
          <cell r="G119" t="str">
            <v>Eukaryota</v>
          </cell>
          <cell r="H119" t="str">
            <v xml:space="preserve"> Metazoa</v>
          </cell>
          <cell r="I119" t="str">
            <v xml:space="preserve"> Chordata</v>
          </cell>
          <cell r="J119" t="str">
            <v xml:space="preserve"> Craniata</v>
          </cell>
          <cell r="K119" t="str">
            <v xml:space="preserve"> Vertebrata</v>
          </cell>
          <cell r="L119" t="str">
            <v xml:space="preserve"> Euteleostomi</v>
          </cell>
          <cell r="M119" t="str">
            <v>Mammalia</v>
          </cell>
          <cell r="N119" t="str">
            <v xml:space="preserve"> Eutheria</v>
          </cell>
          <cell r="O119" t="str">
            <v xml:space="preserve"> Laurasiatheria</v>
          </cell>
          <cell r="P119" t="str">
            <v xml:space="preserve"> Carnivora</v>
          </cell>
          <cell r="Q119" t="str">
            <v xml:space="preserve"> Caniformia</v>
          </cell>
          <cell r="R119" t="str">
            <v xml:space="preserve"> Canidae</v>
          </cell>
          <cell r="S119" t="str">
            <v>Canis.</v>
          </cell>
        </row>
        <row r="120">
          <cell r="A120" t="str">
            <v>E5GAW1_BOSIN</v>
          </cell>
          <cell r="B120" t="str">
            <v>E5GAW1</v>
          </cell>
          <cell r="C120" t="str">
            <v xml:space="preserve"> Bos indicus (Zebu).</v>
          </cell>
          <cell r="E120" t="str">
            <v xml:space="preserve"> NCBI_TaxID=9915;</v>
          </cell>
          <cell r="G120" t="str">
            <v>Eukaryota</v>
          </cell>
          <cell r="H120" t="str">
            <v xml:space="preserve"> Metazoa</v>
          </cell>
          <cell r="I120" t="str">
            <v xml:space="preserve"> Chordata</v>
          </cell>
          <cell r="J120" t="str">
            <v xml:space="preserve"> Craniata</v>
          </cell>
          <cell r="K120" t="str">
            <v xml:space="preserve"> Vertebrata</v>
          </cell>
          <cell r="L120" t="str">
            <v xml:space="preserve"> Euteleostomi</v>
          </cell>
          <cell r="M120" t="str">
            <v>Mammalia</v>
          </cell>
          <cell r="N120" t="str">
            <v xml:space="preserve"> Eutheria</v>
          </cell>
          <cell r="O120" t="str">
            <v xml:space="preserve"> Laurasiatheria</v>
          </cell>
          <cell r="P120" t="str">
            <v xml:space="preserve"> Cetartiodactyla</v>
          </cell>
          <cell r="Q120" t="str">
            <v xml:space="preserve"> Ruminantia</v>
          </cell>
          <cell r="R120" t="str">
            <v>Pecora</v>
          </cell>
          <cell r="S120" t="str">
            <v xml:space="preserve"> Bovidae</v>
          </cell>
          <cell r="T120" t="str">
            <v xml:space="preserve"> Bovinae</v>
          </cell>
          <cell r="U120" t="str">
            <v xml:space="preserve"> Bos.</v>
          </cell>
        </row>
        <row r="121">
          <cell r="A121" t="str">
            <v>E6N152_DANRE</v>
          </cell>
          <cell r="B121" t="str">
            <v>E6N152</v>
          </cell>
          <cell r="C121" t="str">
            <v xml:space="preserve"> Danio rerio (Zebrafish) (Brachydanio rerio).</v>
          </cell>
          <cell r="E121" t="str">
            <v xml:space="preserve"> NCBI_TaxID=7955;</v>
          </cell>
          <cell r="G121" t="str">
            <v>Eukaryota</v>
          </cell>
          <cell r="H121" t="str">
            <v xml:space="preserve"> Metazoa</v>
          </cell>
          <cell r="I121" t="str">
            <v xml:space="preserve"> Chordata</v>
          </cell>
          <cell r="J121" t="str">
            <v xml:space="preserve"> Craniata</v>
          </cell>
          <cell r="K121" t="str">
            <v xml:space="preserve"> Vertebrata</v>
          </cell>
          <cell r="L121" t="str">
            <v xml:space="preserve"> Euteleostomi</v>
          </cell>
          <cell r="M121" t="str">
            <v>Actinopterygii</v>
          </cell>
          <cell r="N121" t="str">
            <v xml:space="preserve"> Neopterygii</v>
          </cell>
          <cell r="O121" t="str">
            <v xml:space="preserve"> Teleostei</v>
          </cell>
          <cell r="P121" t="str">
            <v xml:space="preserve"> Ostariophysi</v>
          </cell>
          <cell r="Q121" t="str">
            <v xml:space="preserve"> Cypriniformes</v>
          </cell>
          <cell r="R121" t="str">
            <v>Cyprinidae</v>
          </cell>
          <cell r="S121" t="str">
            <v xml:space="preserve"> Danio.</v>
          </cell>
        </row>
        <row r="122">
          <cell r="A122" t="str">
            <v>E7F2E6_DANRE</v>
          </cell>
          <cell r="B122" t="str">
            <v>E7F2E6</v>
          </cell>
          <cell r="C122" t="str">
            <v xml:space="preserve"> Danio rerio (Zebrafish) (Brachydanio rerio).</v>
          </cell>
          <cell r="E122" t="str">
            <v xml:space="preserve"> NCBI_TaxID=7955;</v>
          </cell>
          <cell r="G122" t="str">
            <v>Eukaryota</v>
          </cell>
          <cell r="H122" t="str">
            <v xml:space="preserve"> Metazoa</v>
          </cell>
          <cell r="I122" t="str">
            <v xml:space="preserve"> Chordata</v>
          </cell>
          <cell r="J122" t="str">
            <v xml:space="preserve"> Craniata</v>
          </cell>
          <cell r="K122" t="str">
            <v xml:space="preserve"> Vertebrata</v>
          </cell>
          <cell r="L122" t="str">
            <v xml:space="preserve"> Euteleostomi</v>
          </cell>
          <cell r="M122" t="str">
            <v>Actinopterygii</v>
          </cell>
          <cell r="N122" t="str">
            <v xml:space="preserve"> Neopterygii</v>
          </cell>
          <cell r="O122" t="str">
            <v xml:space="preserve"> Teleostei</v>
          </cell>
          <cell r="P122" t="str">
            <v xml:space="preserve"> Ostariophysi</v>
          </cell>
          <cell r="Q122" t="str">
            <v xml:space="preserve"> Cypriniformes</v>
          </cell>
          <cell r="R122" t="str">
            <v>Cyprinidae</v>
          </cell>
          <cell r="S122" t="str">
            <v xml:space="preserve"> Danio.</v>
          </cell>
        </row>
        <row r="123">
          <cell r="A123" t="str">
            <v>E9LHC8_CHICK</v>
          </cell>
          <cell r="B123" t="str">
            <v>E9LHC8</v>
          </cell>
          <cell r="C123" t="str">
            <v xml:space="preserve"> Gallus gallus (Chicken).</v>
          </cell>
          <cell r="E123" t="str">
            <v xml:space="preserve"> NCBI_TaxID=9031;</v>
          </cell>
          <cell r="G123" t="str">
            <v>Eukaryota</v>
          </cell>
          <cell r="H123" t="str">
            <v xml:space="preserve"> Metazoa</v>
          </cell>
          <cell r="I123" t="str">
            <v xml:space="preserve"> Chordata</v>
          </cell>
          <cell r="J123" t="str">
            <v xml:space="preserve"> Craniata</v>
          </cell>
          <cell r="K123" t="str">
            <v xml:space="preserve"> Vertebrata</v>
          </cell>
          <cell r="L123" t="str">
            <v xml:space="preserve"> Euteleostomi</v>
          </cell>
          <cell r="M123" t="str">
            <v>Testudines + Archosauria group</v>
          </cell>
          <cell r="N123" t="str">
            <v xml:space="preserve"> Archosauria</v>
          </cell>
          <cell r="O123" t="str">
            <v xml:space="preserve"> Dinosauria</v>
          </cell>
          <cell r="P123" t="str">
            <v xml:space="preserve"> Saurischia</v>
          </cell>
          <cell r="Q123" t="str">
            <v>Theropoda</v>
          </cell>
          <cell r="R123" t="str">
            <v xml:space="preserve"> Coelurosauria</v>
          </cell>
          <cell r="S123" t="str">
            <v xml:space="preserve"> Aves</v>
          </cell>
          <cell r="T123" t="str">
            <v xml:space="preserve"> Neognathae</v>
          </cell>
          <cell r="U123" t="str">
            <v xml:space="preserve"> Galliformes</v>
          </cell>
          <cell r="V123" t="str">
            <v xml:space="preserve"> Phasianidae</v>
          </cell>
          <cell r="W123" t="str">
            <v>Phasianinae</v>
          </cell>
          <cell r="X123" t="str">
            <v xml:space="preserve"> Gallus.</v>
          </cell>
        </row>
        <row r="124">
          <cell r="A124" t="str">
            <v>F1DFK5_CHICK</v>
          </cell>
          <cell r="B124" t="str">
            <v>F1DFK5</v>
          </cell>
          <cell r="C124" t="str">
            <v xml:space="preserve"> Gallus gallus (Chicken).</v>
          </cell>
          <cell r="E124" t="str">
            <v xml:space="preserve"> NCBI_TaxID=9031;</v>
          </cell>
          <cell r="G124" t="str">
            <v>Eukaryota</v>
          </cell>
          <cell r="H124" t="str">
            <v xml:space="preserve"> Metazoa</v>
          </cell>
          <cell r="I124" t="str">
            <v xml:space="preserve"> Chordata</v>
          </cell>
          <cell r="J124" t="str">
            <v xml:space="preserve"> Craniata</v>
          </cell>
          <cell r="K124" t="str">
            <v xml:space="preserve"> Vertebrata</v>
          </cell>
          <cell r="L124" t="str">
            <v xml:space="preserve"> Euteleostomi</v>
          </cell>
          <cell r="M124" t="str">
            <v>Testudines + Archosauria group</v>
          </cell>
          <cell r="N124" t="str">
            <v xml:space="preserve"> Archosauria</v>
          </cell>
          <cell r="O124" t="str">
            <v xml:space="preserve"> Dinosauria</v>
          </cell>
          <cell r="P124" t="str">
            <v xml:space="preserve"> Saurischia</v>
          </cell>
          <cell r="Q124" t="str">
            <v>Theropoda</v>
          </cell>
          <cell r="R124" t="str">
            <v xml:space="preserve"> Coelurosauria</v>
          </cell>
          <cell r="S124" t="str">
            <v xml:space="preserve"> Aves</v>
          </cell>
          <cell r="T124" t="str">
            <v xml:space="preserve"> Neognathae</v>
          </cell>
          <cell r="U124" t="str">
            <v xml:space="preserve"> Galliformes</v>
          </cell>
          <cell r="V124" t="str">
            <v xml:space="preserve"> Phasianidae</v>
          </cell>
          <cell r="W124" t="str">
            <v>Phasianinae</v>
          </cell>
          <cell r="X124" t="str">
            <v xml:space="preserve"> Gallus.</v>
          </cell>
        </row>
        <row r="125">
          <cell r="A125" t="str">
            <v>F1LQB1_RAT</v>
          </cell>
          <cell r="B125" t="str">
            <v>F1LQB1</v>
          </cell>
          <cell r="C125" t="str">
            <v xml:space="preserve"> Rattus norvegicus (Rat).</v>
          </cell>
          <cell r="E125" t="str">
            <v xml:space="preserve"> NCBI_TaxID=10116;</v>
          </cell>
          <cell r="G125" t="str">
            <v>Eukaryota</v>
          </cell>
          <cell r="H125" t="str">
            <v xml:space="preserve"> Metazoa</v>
          </cell>
          <cell r="I125" t="str">
            <v xml:space="preserve"> Chordata</v>
          </cell>
          <cell r="J125" t="str">
            <v xml:space="preserve"> Craniata</v>
          </cell>
          <cell r="K125" t="str">
            <v xml:space="preserve"> Vertebrata</v>
          </cell>
          <cell r="L125" t="str">
            <v xml:space="preserve"> Euteleostomi</v>
          </cell>
          <cell r="M125" t="str">
            <v>Mammalia</v>
          </cell>
          <cell r="N125" t="str">
            <v xml:space="preserve"> Eutheria</v>
          </cell>
          <cell r="O125" t="str">
            <v xml:space="preserve"> Euarchontoglires</v>
          </cell>
          <cell r="P125" t="str">
            <v xml:space="preserve"> Glires</v>
          </cell>
          <cell r="Q125" t="str">
            <v xml:space="preserve"> Rodentia</v>
          </cell>
          <cell r="R125" t="str">
            <v xml:space="preserve"> Sciurognathi</v>
          </cell>
          <cell r="S125" t="str">
            <v>Muroidea</v>
          </cell>
          <cell r="T125" t="str">
            <v xml:space="preserve"> Muridae</v>
          </cell>
          <cell r="U125" t="str">
            <v xml:space="preserve"> Murinae</v>
          </cell>
          <cell r="V125" t="str">
            <v xml:space="preserve"> Rattus.</v>
          </cell>
        </row>
        <row r="126">
          <cell r="A126" t="str">
            <v>F1M8T8_RAT</v>
          </cell>
          <cell r="B126" t="str">
            <v>F1M8T8</v>
          </cell>
          <cell r="C126" t="str">
            <v xml:space="preserve"> Rattus norvegicus (Rat).</v>
          </cell>
          <cell r="E126" t="str">
            <v xml:space="preserve"> NCBI_TaxID=10116;</v>
          </cell>
          <cell r="G126" t="str">
            <v>Eukaryota</v>
          </cell>
          <cell r="H126" t="str">
            <v xml:space="preserve"> Metazoa</v>
          </cell>
          <cell r="I126" t="str">
            <v xml:space="preserve"> Chordata</v>
          </cell>
          <cell r="J126" t="str">
            <v xml:space="preserve"> Craniata</v>
          </cell>
          <cell r="K126" t="str">
            <v xml:space="preserve"> Vertebrata</v>
          </cell>
          <cell r="L126" t="str">
            <v xml:space="preserve"> Euteleostomi</v>
          </cell>
          <cell r="M126" t="str">
            <v>Mammalia</v>
          </cell>
          <cell r="N126" t="str">
            <v xml:space="preserve"> Eutheria</v>
          </cell>
          <cell r="O126" t="str">
            <v xml:space="preserve"> Euarchontoglires</v>
          </cell>
          <cell r="P126" t="str">
            <v xml:space="preserve"> Glires</v>
          </cell>
          <cell r="Q126" t="str">
            <v xml:space="preserve"> Rodentia</v>
          </cell>
          <cell r="R126" t="str">
            <v xml:space="preserve"> Sciurognathi</v>
          </cell>
          <cell r="S126" t="str">
            <v>Muroidea</v>
          </cell>
          <cell r="T126" t="str">
            <v xml:space="preserve"> Muridae</v>
          </cell>
          <cell r="U126" t="str">
            <v xml:space="preserve"> Murinae</v>
          </cell>
          <cell r="V126" t="str">
            <v xml:space="preserve"> Rattus.</v>
          </cell>
        </row>
        <row r="127">
          <cell r="A127" t="str">
            <v>F1MAF9_RAT</v>
          </cell>
          <cell r="B127" t="str">
            <v>F1MAF9</v>
          </cell>
          <cell r="C127" t="str">
            <v xml:space="preserve"> Rattus norvegicus (Rat).</v>
          </cell>
          <cell r="E127" t="str">
            <v xml:space="preserve"> NCBI_TaxID=10116;</v>
          </cell>
          <cell r="G127" t="str">
            <v>Eukaryota</v>
          </cell>
          <cell r="H127" t="str">
            <v xml:space="preserve"> Metazoa</v>
          </cell>
          <cell r="I127" t="str">
            <v xml:space="preserve"> Chordata</v>
          </cell>
          <cell r="J127" t="str">
            <v xml:space="preserve"> Craniata</v>
          </cell>
          <cell r="K127" t="str">
            <v xml:space="preserve"> Vertebrata</v>
          </cell>
          <cell r="L127" t="str">
            <v xml:space="preserve"> Euteleostomi</v>
          </cell>
          <cell r="M127" t="str">
            <v>Mammalia</v>
          </cell>
          <cell r="N127" t="str">
            <v xml:space="preserve"> Eutheria</v>
          </cell>
          <cell r="O127" t="str">
            <v xml:space="preserve"> Euarchontoglires</v>
          </cell>
          <cell r="P127" t="str">
            <v xml:space="preserve"> Glires</v>
          </cell>
          <cell r="Q127" t="str">
            <v xml:space="preserve"> Rodentia</v>
          </cell>
          <cell r="R127" t="str">
            <v xml:space="preserve"> Sciurognathi</v>
          </cell>
          <cell r="S127" t="str">
            <v>Muroidea</v>
          </cell>
          <cell r="T127" t="str">
            <v xml:space="preserve"> Muridae</v>
          </cell>
          <cell r="U127" t="str">
            <v xml:space="preserve"> Murinae</v>
          </cell>
          <cell r="V127" t="str">
            <v xml:space="preserve"> Rattus.</v>
          </cell>
        </row>
        <row r="128">
          <cell r="A128" t="str">
            <v>F1MPZ4_BOVIN</v>
          </cell>
          <cell r="B128" t="str">
            <v>F1MPZ4</v>
          </cell>
          <cell r="C128" t="str">
            <v xml:space="preserve"> Bos taurus (Bovine).</v>
          </cell>
          <cell r="E128" t="str">
            <v xml:space="preserve"> NCBI_TaxID=9913;</v>
          </cell>
          <cell r="G128" t="str">
            <v>Eukaryota</v>
          </cell>
          <cell r="H128" t="str">
            <v xml:space="preserve"> Metazoa</v>
          </cell>
          <cell r="I128" t="str">
            <v xml:space="preserve"> Chordata</v>
          </cell>
          <cell r="J128" t="str">
            <v xml:space="preserve"> Craniata</v>
          </cell>
          <cell r="K128" t="str">
            <v xml:space="preserve"> Vertebrata</v>
          </cell>
          <cell r="L128" t="str">
            <v xml:space="preserve"> Euteleostomi</v>
          </cell>
          <cell r="M128" t="str">
            <v>Mammalia</v>
          </cell>
          <cell r="N128" t="str">
            <v xml:space="preserve"> Eutheria</v>
          </cell>
          <cell r="O128" t="str">
            <v xml:space="preserve"> Laurasiatheria</v>
          </cell>
          <cell r="P128" t="str">
            <v xml:space="preserve"> Cetartiodactyla</v>
          </cell>
          <cell r="Q128" t="str">
            <v xml:space="preserve"> Ruminantia</v>
          </cell>
          <cell r="R128" t="str">
            <v>Pecora</v>
          </cell>
          <cell r="S128" t="str">
            <v xml:space="preserve"> Bovidae</v>
          </cell>
          <cell r="T128" t="str">
            <v xml:space="preserve"> Bovinae</v>
          </cell>
          <cell r="U128" t="str">
            <v xml:space="preserve"> Bos.</v>
          </cell>
        </row>
        <row r="129">
          <cell r="A129" t="str">
            <v>F1MWT5_BOVIN</v>
          </cell>
          <cell r="B129" t="str">
            <v>F1MWT5</v>
          </cell>
          <cell r="C129" t="str">
            <v xml:space="preserve"> Bos taurus (Bovine).</v>
          </cell>
          <cell r="E129" t="str">
            <v xml:space="preserve"> NCBI_TaxID=9913;</v>
          </cell>
          <cell r="G129" t="str">
            <v>Eukaryota</v>
          </cell>
          <cell r="H129" t="str">
            <v xml:space="preserve"> Metazoa</v>
          </cell>
          <cell r="I129" t="str">
            <v xml:space="preserve"> Chordata</v>
          </cell>
          <cell r="J129" t="str">
            <v xml:space="preserve"> Craniata</v>
          </cell>
          <cell r="K129" t="str">
            <v xml:space="preserve"> Vertebrata</v>
          </cell>
          <cell r="L129" t="str">
            <v xml:space="preserve"> Euteleostomi</v>
          </cell>
          <cell r="M129" t="str">
            <v>Mammalia</v>
          </cell>
          <cell r="N129" t="str">
            <v xml:space="preserve"> Eutheria</v>
          </cell>
          <cell r="O129" t="str">
            <v xml:space="preserve"> Laurasiatheria</v>
          </cell>
          <cell r="P129" t="str">
            <v xml:space="preserve"> Cetartiodactyla</v>
          </cell>
          <cell r="Q129" t="str">
            <v xml:space="preserve"> Ruminantia</v>
          </cell>
          <cell r="R129" t="str">
            <v>Pecora</v>
          </cell>
          <cell r="S129" t="str">
            <v xml:space="preserve"> Bovidae</v>
          </cell>
          <cell r="T129" t="str">
            <v xml:space="preserve"> Bovinae</v>
          </cell>
          <cell r="U129" t="str">
            <v xml:space="preserve"> Bos.</v>
          </cell>
        </row>
        <row r="130">
          <cell r="A130" t="str">
            <v>F1MYY4_BOVIN</v>
          </cell>
          <cell r="B130" t="str">
            <v>F1MYY4</v>
          </cell>
          <cell r="C130" t="str">
            <v xml:space="preserve"> Bos taurus (Bovine).</v>
          </cell>
          <cell r="E130" t="str">
            <v xml:space="preserve"> NCBI_TaxID=9913;</v>
          </cell>
          <cell r="G130" t="str">
            <v>Eukaryota</v>
          </cell>
          <cell r="H130" t="str">
            <v xml:space="preserve"> Metazoa</v>
          </cell>
          <cell r="I130" t="str">
            <v xml:space="preserve"> Chordata</v>
          </cell>
          <cell r="J130" t="str">
            <v xml:space="preserve"> Craniata</v>
          </cell>
          <cell r="K130" t="str">
            <v xml:space="preserve"> Vertebrata</v>
          </cell>
          <cell r="L130" t="str">
            <v xml:space="preserve"> Euteleostomi</v>
          </cell>
          <cell r="M130" t="str">
            <v>Mammalia</v>
          </cell>
          <cell r="N130" t="str">
            <v xml:space="preserve"> Eutheria</v>
          </cell>
          <cell r="O130" t="str">
            <v xml:space="preserve"> Laurasiatheria</v>
          </cell>
          <cell r="P130" t="str">
            <v xml:space="preserve"> Cetartiodactyla</v>
          </cell>
          <cell r="Q130" t="str">
            <v xml:space="preserve"> Ruminantia</v>
          </cell>
          <cell r="R130" t="str">
            <v>Pecora</v>
          </cell>
          <cell r="S130" t="str">
            <v xml:space="preserve"> Bovidae</v>
          </cell>
          <cell r="T130" t="str">
            <v xml:space="preserve"> Bovinae</v>
          </cell>
          <cell r="U130" t="str">
            <v xml:space="preserve"> Bos.</v>
          </cell>
        </row>
        <row r="131">
          <cell r="A131" t="str">
            <v>F1N2N4_BOVIN</v>
          </cell>
          <cell r="B131" t="str">
            <v>F1N2N4</v>
          </cell>
          <cell r="C131" t="str">
            <v xml:space="preserve"> Bos taurus (Bovine).</v>
          </cell>
          <cell r="E131" t="str">
            <v xml:space="preserve"> NCBI_TaxID=9913;</v>
          </cell>
          <cell r="G131" t="str">
            <v>Eukaryota</v>
          </cell>
          <cell r="H131" t="str">
            <v xml:space="preserve"> Metazoa</v>
          </cell>
          <cell r="I131" t="str">
            <v xml:space="preserve"> Chordata</v>
          </cell>
          <cell r="J131" t="str">
            <v xml:space="preserve"> Craniata</v>
          </cell>
          <cell r="K131" t="str">
            <v xml:space="preserve"> Vertebrata</v>
          </cell>
          <cell r="L131" t="str">
            <v xml:space="preserve"> Euteleostomi</v>
          </cell>
          <cell r="M131" t="str">
            <v>Mammalia</v>
          </cell>
          <cell r="N131" t="str">
            <v xml:space="preserve"> Eutheria</v>
          </cell>
          <cell r="O131" t="str">
            <v xml:space="preserve"> Laurasiatheria</v>
          </cell>
          <cell r="P131" t="str">
            <v xml:space="preserve"> Cetartiodactyla</v>
          </cell>
          <cell r="Q131" t="str">
            <v xml:space="preserve"> Ruminantia</v>
          </cell>
          <cell r="R131" t="str">
            <v>Pecora</v>
          </cell>
          <cell r="S131" t="str">
            <v xml:space="preserve"> Bovidae</v>
          </cell>
          <cell r="T131" t="str">
            <v xml:space="preserve"> Bovinae</v>
          </cell>
          <cell r="U131" t="str">
            <v xml:space="preserve"> Bos.</v>
          </cell>
        </row>
        <row r="132">
          <cell r="A132" t="str">
            <v>F1PT49_CANFA</v>
          </cell>
          <cell r="B132" t="str">
            <v>F1PT49</v>
          </cell>
          <cell r="C132" t="str">
            <v xml:space="preserve"> Canis familiaris (Dog) (Canis lupus familiaris).</v>
          </cell>
          <cell r="E132" t="str">
            <v xml:space="preserve"> NCBI_TaxID=9615;</v>
          </cell>
          <cell r="G132" t="str">
            <v>Eukaryota</v>
          </cell>
          <cell r="H132" t="str">
            <v xml:space="preserve"> Metazoa</v>
          </cell>
          <cell r="I132" t="str">
            <v xml:space="preserve"> Chordata</v>
          </cell>
          <cell r="J132" t="str">
            <v xml:space="preserve"> Craniata</v>
          </cell>
          <cell r="K132" t="str">
            <v xml:space="preserve"> Vertebrata</v>
          </cell>
          <cell r="L132" t="str">
            <v xml:space="preserve"> Euteleostomi</v>
          </cell>
          <cell r="M132" t="str">
            <v>Mammalia</v>
          </cell>
          <cell r="N132" t="str">
            <v xml:space="preserve"> Eutheria</v>
          </cell>
          <cell r="O132" t="str">
            <v xml:space="preserve"> Laurasiatheria</v>
          </cell>
          <cell r="P132" t="str">
            <v xml:space="preserve"> Carnivora</v>
          </cell>
          <cell r="Q132" t="str">
            <v xml:space="preserve"> Caniformia</v>
          </cell>
          <cell r="R132" t="str">
            <v xml:space="preserve"> Canidae</v>
          </cell>
          <cell r="S132" t="str">
            <v>Canis.</v>
          </cell>
        </row>
        <row r="133">
          <cell r="A133" t="str">
            <v>Q2VCE2_CANFA</v>
          </cell>
          <cell r="B133" t="str">
            <v>Q2VCE2</v>
          </cell>
          <cell r="C133" t="str">
            <v xml:space="preserve"> Canis familiaris (Dog) (Canis lupus familiaris).</v>
          </cell>
          <cell r="E133" t="str">
            <v xml:space="preserve"> NCBI_TaxID=9615;</v>
          </cell>
          <cell r="G133" t="str">
            <v>Eukaryota</v>
          </cell>
          <cell r="H133" t="str">
            <v xml:space="preserve"> Metazoa</v>
          </cell>
          <cell r="I133" t="str">
            <v xml:space="preserve"> Chordata</v>
          </cell>
          <cell r="J133" t="str">
            <v xml:space="preserve"> Craniata</v>
          </cell>
          <cell r="K133" t="str">
            <v xml:space="preserve"> Vertebrata</v>
          </cell>
          <cell r="L133" t="str">
            <v xml:space="preserve"> Euteleostomi</v>
          </cell>
          <cell r="M133" t="str">
            <v>Mammalia</v>
          </cell>
          <cell r="N133" t="str">
            <v xml:space="preserve"> Eutheria</v>
          </cell>
          <cell r="O133" t="str">
            <v xml:space="preserve"> Laurasiatheria</v>
          </cell>
          <cell r="P133" t="str">
            <v xml:space="preserve"> Carnivora</v>
          </cell>
          <cell r="Q133" t="str">
            <v xml:space="preserve"> Caniformia</v>
          </cell>
          <cell r="R133" t="str">
            <v xml:space="preserve"> Canidae</v>
          </cell>
          <cell r="S133" t="str">
            <v>Canis.</v>
          </cell>
        </row>
        <row r="134">
          <cell r="A134" t="str">
            <v>F1QV03_DANRE</v>
          </cell>
          <cell r="B134" t="str">
            <v>F1QV03</v>
          </cell>
          <cell r="C134" t="str">
            <v xml:space="preserve"> Danio rerio (Zebrafish) (Brachydanio rerio).</v>
          </cell>
          <cell r="E134" t="str">
            <v xml:space="preserve"> NCBI_TaxID=7955;</v>
          </cell>
          <cell r="G134" t="str">
            <v>Eukaryota</v>
          </cell>
          <cell r="H134" t="str">
            <v xml:space="preserve"> Metazoa</v>
          </cell>
          <cell r="I134" t="str">
            <v xml:space="preserve"> Chordata</v>
          </cell>
          <cell r="J134" t="str">
            <v xml:space="preserve"> Craniata</v>
          </cell>
          <cell r="K134" t="str">
            <v xml:space="preserve"> Vertebrata</v>
          </cell>
          <cell r="L134" t="str">
            <v xml:space="preserve"> Euteleostomi</v>
          </cell>
          <cell r="M134" t="str">
            <v>Actinopterygii</v>
          </cell>
          <cell r="N134" t="str">
            <v xml:space="preserve"> Neopterygii</v>
          </cell>
          <cell r="O134" t="str">
            <v xml:space="preserve"> Teleostei</v>
          </cell>
          <cell r="P134" t="str">
            <v xml:space="preserve"> Ostariophysi</v>
          </cell>
          <cell r="Q134" t="str">
            <v xml:space="preserve"> Cypriniformes</v>
          </cell>
          <cell r="R134" t="str">
            <v>Cyprinidae</v>
          </cell>
          <cell r="S134" t="str">
            <v xml:space="preserve"> Danio.</v>
          </cell>
        </row>
        <row r="135">
          <cell r="A135" t="str">
            <v>F1SUB9_PIG</v>
          </cell>
          <cell r="B135" t="str">
            <v>F1SUB9</v>
          </cell>
          <cell r="C135" t="str">
            <v xml:space="preserve"> Sus scrofa (Pig).</v>
          </cell>
          <cell r="E135" t="str">
            <v xml:space="preserve"> NCBI_TaxID=9823;</v>
          </cell>
          <cell r="G135" t="str">
            <v>Eukaryota</v>
          </cell>
          <cell r="H135" t="str">
            <v xml:space="preserve"> Metazoa</v>
          </cell>
          <cell r="I135" t="str">
            <v xml:space="preserve"> Chordata</v>
          </cell>
          <cell r="J135" t="str">
            <v xml:space="preserve"> Craniata</v>
          </cell>
          <cell r="K135" t="str">
            <v xml:space="preserve"> Vertebrata</v>
          </cell>
          <cell r="L135" t="str">
            <v xml:space="preserve"> Euteleostomi</v>
          </cell>
          <cell r="M135" t="str">
            <v>Mammalia</v>
          </cell>
          <cell r="N135" t="str">
            <v xml:space="preserve"> Eutheria</v>
          </cell>
          <cell r="O135" t="str">
            <v xml:space="preserve"> Laurasiatheria</v>
          </cell>
          <cell r="P135" t="str">
            <v xml:space="preserve"> Cetartiodactyla</v>
          </cell>
          <cell r="Q135" t="str">
            <v xml:space="preserve"> Suina</v>
          </cell>
          <cell r="R135" t="str">
            <v xml:space="preserve"> Suidae</v>
          </cell>
          <cell r="S135" t="str">
            <v>Sus.</v>
          </cell>
        </row>
        <row r="136">
          <cell r="A136" t="str">
            <v>F2VQY2_EPICO</v>
          </cell>
          <cell r="B136" t="str">
            <v>F2VQY2</v>
          </cell>
          <cell r="C136" t="str">
            <v xml:space="preserve"> Epinephelus coioides (Orange-spotted grouper) (Epinephelus nebulosus).</v>
          </cell>
          <cell r="E136" t="str">
            <v xml:space="preserve"> NCBI_TaxID=94232;</v>
          </cell>
          <cell r="G136" t="str">
            <v>Eukaryota</v>
          </cell>
          <cell r="H136" t="str">
            <v xml:space="preserve"> Metazoa</v>
          </cell>
          <cell r="I136" t="str">
            <v xml:space="preserve"> Chordata</v>
          </cell>
          <cell r="J136" t="str">
            <v xml:space="preserve"> Craniata</v>
          </cell>
          <cell r="K136" t="str">
            <v xml:space="preserve"> Vertebrata</v>
          </cell>
          <cell r="L136" t="str">
            <v xml:space="preserve"> Euteleostomi</v>
          </cell>
          <cell r="M136" t="str">
            <v>Actinopterygii</v>
          </cell>
          <cell r="N136" t="str">
            <v xml:space="preserve"> Neopterygii</v>
          </cell>
          <cell r="O136" t="str">
            <v xml:space="preserve"> Teleostei</v>
          </cell>
          <cell r="P136" t="str">
            <v xml:space="preserve"> Euteleostei</v>
          </cell>
          <cell r="Q136" t="str">
            <v xml:space="preserve"> Neoteleostei</v>
          </cell>
          <cell r="R136" t="str">
            <v>Acanthomorpha</v>
          </cell>
          <cell r="S136" t="str">
            <v xml:space="preserve"> Acanthopterygii</v>
          </cell>
          <cell r="T136" t="str">
            <v xml:space="preserve"> Percomorpha</v>
          </cell>
          <cell r="U136" t="str">
            <v xml:space="preserve"> Perciformes</v>
          </cell>
          <cell r="V136" t="str">
            <v xml:space="preserve"> Percoidei</v>
          </cell>
          <cell r="W136" t="str">
            <v>Serranidae</v>
          </cell>
          <cell r="X136" t="str">
            <v xml:space="preserve"> Epinephelinae</v>
          </cell>
          <cell r="Y136" t="str">
            <v xml:space="preserve"> Epinephelus.</v>
          </cell>
        </row>
        <row r="137">
          <cell r="A137" t="str">
            <v>F4ZWC1_CHICK</v>
          </cell>
          <cell r="B137" t="str">
            <v>F4ZWC1</v>
          </cell>
          <cell r="C137" t="str">
            <v xml:space="preserve"> Gallus gallus (Chicken).</v>
          </cell>
          <cell r="E137" t="str">
            <v xml:space="preserve"> NCBI_TaxID=9031;</v>
          </cell>
          <cell r="G137" t="str">
            <v>Eukaryota</v>
          </cell>
          <cell r="H137" t="str">
            <v xml:space="preserve"> Metazoa</v>
          </cell>
          <cell r="I137" t="str">
            <v xml:space="preserve"> Chordata</v>
          </cell>
          <cell r="J137" t="str">
            <v xml:space="preserve"> Craniata</v>
          </cell>
          <cell r="K137" t="str">
            <v xml:space="preserve"> Vertebrata</v>
          </cell>
          <cell r="L137" t="str">
            <v xml:space="preserve"> Euteleostomi</v>
          </cell>
          <cell r="M137" t="str">
            <v>Testudines + Archosauria group</v>
          </cell>
          <cell r="N137" t="str">
            <v xml:space="preserve"> Archosauria</v>
          </cell>
          <cell r="O137" t="str">
            <v xml:space="preserve"> Dinosauria</v>
          </cell>
          <cell r="P137" t="str">
            <v xml:space="preserve"> Saurischia</v>
          </cell>
          <cell r="Q137" t="str">
            <v>Theropoda</v>
          </cell>
          <cell r="R137" t="str">
            <v xml:space="preserve"> Coelurosauria</v>
          </cell>
          <cell r="S137" t="str">
            <v xml:space="preserve"> Aves</v>
          </cell>
          <cell r="T137" t="str">
            <v xml:space="preserve"> Neognathae</v>
          </cell>
          <cell r="U137" t="str">
            <v xml:space="preserve"> Galliformes</v>
          </cell>
          <cell r="V137" t="str">
            <v xml:space="preserve"> Phasianidae</v>
          </cell>
          <cell r="W137" t="str">
            <v>Phasianinae</v>
          </cell>
          <cell r="X137" t="str">
            <v xml:space="preserve"> Gallus.</v>
          </cell>
        </row>
        <row r="138">
          <cell r="A138" t="str">
            <v>F6K630_MICAG</v>
          </cell>
          <cell r="B138" t="str">
            <v>F6K630</v>
          </cell>
          <cell r="C138" t="str">
            <v xml:space="preserve"> Microtus agrestis (Short-tailed field vole).</v>
          </cell>
          <cell r="E138" t="str">
            <v xml:space="preserve"> NCBI_TaxID=29092;</v>
          </cell>
          <cell r="G138" t="str">
            <v>Eukaryota</v>
          </cell>
          <cell r="H138" t="str">
            <v xml:space="preserve"> Metazoa</v>
          </cell>
          <cell r="I138" t="str">
            <v xml:space="preserve"> Chordata</v>
          </cell>
          <cell r="J138" t="str">
            <v xml:space="preserve"> Craniata</v>
          </cell>
          <cell r="K138" t="str">
            <v xml:space="preserve"> Vertebrata</v>
          </cell>
          <cell r="L138" t="str">
            <v xml:space="preserve"> Euteleostomi</v>
          </cell>
          <cell r="M138" t="str">
            <v>Mammalia</v>
          </cell>
          <cell r="N138" t="str">
            <v xml:space="preserve"> Eutheria</v>
          </cell>
          <cell r="O138" t="str">
            <v xml:space="preserve"> Euarchontoglires</v>
          </cell>
          <cell r="P138" t="str">
            <v xml:space="preserve"> Glires</v>
          </cell>
          <cell r="Q138" t="str">
            <v xml:space="preserve"> Rodentia</v>
          </cell>
          <cell r="R138" t="str">
            <v xml:space="preserve"> Sciurognathi</v>
          </cell>
          <cell r="S138" t="str">
            <v>Muroidea</v>
          </cell>
          <cell r="T138" t="str">
            <v xml:space="preserve"> Cricetidae</v>
          </cell>
          <cell r="U138" t="str">
            <v xml:space="preserve"> Arvicolinae</v>
          </cell>
          <cell r="V138" t="str">
            <v xml:space="preserve"> Microtus.</v>
          </cell>
        </row>
        <row r="139">
          <cell r="A139" t="str">
            <v>F6K635_MICAG</v>
          </cell>
          <cell r="B139" t="str">
            <v>F6K635</v>
          </cell>
          <cell r="C139" t="str">
            <v xml:space="preserve"> Microtus agrestis (Short-tailed field vole).</v>
          </cell>
          <cell r="E139" t="str">
            <v xml:space="preserve"> NCBI_TaxID=29092;</v>
          </cell>
          <cell r="G139" t="str">
            <v>Eukaryota</v>
          </cell>
          <cell r="H139" t="str">
            <v xml:space="preserve"> Metazoa</v>
          </cell>
          <cell r="I139" t="str">
            <v xml:space="preserve"> Chordata</v>
          </cell>
          <cell r="J139" t="str">
            <v xml:space="preserve"> Craniata</v>
          </cell>
          <cell r="K139" t="str">
            <v xml:space="preserve"> Vertebrata</v>
          </cell>
          <cell r="L139" t="str">
            <v xml:space="preserve"> Euteleostomi</v>
          </cell>
          <cell r="M139" t="str">
            <v>Mammalia</v>
          </cell>
          <cell r="N139" t="str">
            <v xml:space="preserve"> Eutheria</v>
          </cell>
          <cell r="O139" t="str">
            <v xml:space="preserve"> Euarchontoglires</v>
          </cell>
          <cell r="P139" t="str">
            <v xml:space="preserve"> Glires</v>
          </cell>
          <cell r="Q139" t="str">
            <v xml:space="preserve"> Rodentia</v>
          </cell>
          <cell r="R139" t="str">
            <v xml:space="preserve"> Sciurognathi</v>
          </cell>
          <cell r="S139" t="str">
            <v>Muroidea</v>
          </cell>
          <cell r="T139" t="str">
            <v xml:space="preserve"> Cricetidae</v>
          </cell>
          <cell r="U139" t="str">
            <v xml:space="preserve"> Arvicolinae</v>
          </cell>
          <cell r="V139" t="str">
            <v xml:space="preserve"> Microtus.</v>
          </cell>
        </row>
        <row r="140">
          <cell r="A140" t="str">
            <v>F6QEU5_HORSE</v>
          </cell>
          <cell r="B140" t="str">
            <v>F6QEU5</v>
          </cell>
          <cell r="C140" t="str">
            <v xml:space="preserve"> Equus caballus (Horse).</v>
          </cell>
          <cell r="E140" t="str">
            <v xml:space="preserve"> NCBI_TaxID=9796;</v>
          </cell>
          <cell r="G140" t="str">
            <v>Eukaryota</v>
          </cell>
          <cell r="H140" t="str">
            <v xml:space="preserve"> Metazoa</v>
          </cell>
          <cell r="I140" t="str">
            <v xml:space="preserve"> Chordata</v>
          </cell>
          <cell r="J140" t="str">
            <v xml:space="preserve"> Craniata</v>
          </cell>
          <cell r="K140" t="str">
            <v xml:space="preserve"> Vertebrata</v>
          </cell>
          <cell r="L140" t="str">
            <v xml:space="preserve"> Euteleostomi</v>
          </cell>
          <cell r="M140" t="str">
            <v>Mammalia</v>
          </cell>
          <cell r="N140" t="str">
            <v xml:space="preserve"> Eutheria</v>
          </cell>
          <cell r="O140" t="str">
            <v xml:space="preserve"> Laurasiatheria</v>
          </cell>
          <cell r="P140" t="str">
            <v xml:space="preserve"> Perissodactyla</v>
          </cell>
          <cell r="Q140" t="str">
            <v xml:space="preserve"> Equidae</v>
          </cell>
          <cell r="R140" t="str">
            <v xml:space="preserve"> Equus.</v>
          </cell>
        </row>
        <row r="141">
          <cell r="A141" t="str">
            <v>F6RH14_CALJA</v>
          </cell>
          <cell r="B141" t="str">
            <v>F6RH14</v>
          </cell>
          <cell r="C141" t="str">
            <v xml:space="preserve"> Callithrix jacchus (White-tufted-ear marmoset).</v>
          </cell>
          <cell r="E141" t="str">
            <v xml:space="preserve"> NCBI_TaxID=9483;</v>
          </cell>
          <cell r="G141" t="str">
            <v>Eukaryota</v>
          </cell>
          <cell r="H141" t="str">
            <v xml:space="preserve"> Metazoa</v>
          </cell>
          <cell r="I141" t="str">
            <v xml:space="preserve"> Chordata</v>
          </cell>
          <cell r="J141" t="str">
            <v xml:space="preserve"> Craniata</v>
          </cell>
          <cell r="K141" t="str">
            <v xml:space="preserve"> Vertebrata</v>
          </cell>
          <cell r="L141" t="str">
            <v xml:space="preserve"> Euteleostomi</v>
          </cell>
          <cell r="M141" t="str">
            <v>Mammalia</v>
          </cell>
          <cell r="N141" t="str">
            <v xml:space="preserve"> Eutheria</v>
          </cell>
          <cell r="O141" t="str">
            <v xml:space="preserve"> Euarchontoglires</v>
          </cell>
          <cell r="P141" t="str">
            <v xml:space="preserve"> Primates</v>
          </cell>
          <cell r="Q141" t="str">
            <v xml:space="preserve"> Haplorrhini</v>
          </cell>
          <cell r="R141" t="str">
            <v>Platyrrhini</v>
          </cell>
          <cell r="S141" t="str">
            <v xml:space="preserve"> Cebidae</v>
          </cell>
          <cell r="T141" t="str">
            <v xml:space="preserve"> Callitrichinae</v>
          </cell>
          <cell r="U141" t="str">
            <v xml:space="preserve"> Callithrix.</v>
          </cell>
        </row>
        <row r="142">
          <cell r="A142" t="str">
            <v>F6SEZ4_MONDO</v>
          </cell>
          <cell r="B142" t="str">
            <v>F6SEZ4</v>
          </cell>
          <cell r="C142" t="str">
            <v xml:space="preserve"> Monodelphis domestica (Gray short-tailed opossum).</v>
          </cell>
          <cell r="E142" t="str">
            <v xml:space="preserve"> NCBI_TaxID=13616;</v>
          </cell>
          <cell r="G142" t="str">
            <v>Eukaryota</v>
          </cell>
          <cell r="H142" t="str">
            <v xml:space="preserve"> Metazoa</v>
          </cell>
          <cell r="I142" t="str">
            <v xml:space="preserve"> Chordata</v>
          </cell>
          <cell r="J142" t="str">
            <v xml:space="preserve"> Craniata</v>
          </cell>
          <cell r="K142" t="str">
            <v xml:space="preserve"> Vertebrata</v>
          </cell>
          <cell r="L142" t="str">
            <v xml:space="preserve"> Euteleostomi</v>
          </cell>
          <cell r="M142" t="str">
            <v>Mammalia</v>
          </cell>
          <cell r="N142" t="str">
            <v xml:space="preserve"> Metatheria</v>
          </cell>
          <cell r="O142" t="str">
            <v xml:space="preserve"> Didelphimorphia</v>
          </cell>
          <cell r="P142" t="str">
            <v xml:space="preserve"> Didelphidae</v>
          </cell>
          <cell r="Q142" t="str">
            <v xml:space="preserve"> Monodelphis.</v>
          </cell>
        </row>
        <row r="143">
          <cell r="A143" t="str">
            <v>F6SRL2_MACMU</v>
          </cell>
          <cell r="B143" t="str">
            <v>F6SRL2</v>
          </cell>
          <cell r="C143" t="str">
            <v xml:space="preserve"> Macaca mulatta (Rhesus macaque).</v>
          </cell>
          <cell r="E143" t="str">
            <v xml:space="preserve"> NCBI_TaxID=9544;</v>
          </cell>
          <cell r="G143" t="str">
            <v>Eukaryota</v>
          </cell>
          <cell r="H143" t="str">
            <v xml:space="preserve"> Metazoa</v>
          </cell>
          <cell r="I143" t="str">
            <v xml:space="preserve"> Chordata</v>
          </cell>
          <cell r="J143" t="str">
            <v xml:space="preserve"> Craniata</v>
          </cell>
          <cell r="K143" t="str">
            <v xml:space="preserve"> Vertebrata</v>
          </cell>
          <cell r="L143" t="str">
            <v xml:space="preserve"> Euteleostomi</v>
          </cell>
          <cell r="M143" t="str">
            <v>Mammalia</v>
          </cell>
          <cell r="N143" t="str">
            <v xml:space="preserve"> Eutheria</v>
          </cell>
          <cell r="O143" t="str">
            <v xml:space="preserve"> Euarchontoglires</v>
          </cell>
          <cell r="P143" t="str">
            <v xml:space="preserve"> Primates</v>
          </cell>
          <cell r="Q143" t="str">
            <v xml:space="preserve"> Haplorrhini</v>
          </cell>
          <cell r="R143" t="str">
            <v>Catarrhini</v>
          </cell>
          <cell r="S143" t="str">
            <v xml:space="preserve"> Cercopithecidae</v>
          </cell>
          <cell r="T143" t="str">
            <v xml:space="preserve"> Cercopithecinae</v>
          </cell>
          <cell r="U143" t="str">
            <v xml:space="preserve"> Macaca.</v>
          </cell>
        </row>
        <row r="144">
          <cell r="A144" t="str">
            <v>F6SRM1_MACMU</v>
          </cell>
          <cell r="B144" t="str">
            <v>F6SRM1</v>
          </cell>
          <cell r="C144" t="str">
            <v xml:space="preserve"> Macaca mulatta (Rhesus macaque).</v>
          </cell>
          <cell r="E144" t="str">
            <v xml:space="preserve"> NCBI_TaxID=9544;</v>
          </cell>
          <cell r="G144" t="str">
            <v>Eukaryota</v>
          </cell>
          <cell r="H144" t="str">
            <v xml:space="preserve"> Metazoa</v>
          </cell>
          <cell r="I144" t="str">
            <v xml:space="preserve"> Chordata</v>
          </cell>
          <cell r="J144" t="str">
            <v xml:space="preserve"> Craniata</v>
          </cell>
          <cell r="K144" t="str">
            <v xml:space="preserve"> Vertebrata</v>
          </cell>
          <cell r="L144" t="str">
            <v xml:space="preserve"> Euteleostomi</v>
          </cell>
          <cell r="M144" t="str">
            <v>Mammalia</v>
          </cell>
          <cell r="N144" t="str">
            <v xml:space="preserve"> Eutheria</v>
          </cell>
          <cell r="O144" t="str">
            <v xml:space="preserve"> Euarchontoglires</v>
          </cell>
          <cell r="P144" t="str">
            <v xml:space="preserve"> Primates</v>
          </cell>
          <cell r="Q144" t="str">
            <v xml:space="preserve"> Haplorrhini</v>
          </cell>
          <cell r="R144" t="str">
            <v>Catarrhini</v>
          </cell>
          <cell r="S144" t="str">
            <v xml:space="preserve"> Cercopithecidae</v>
          </cell>
          <cell r="T144" t="str">
            <v xml:space="preserve"> Cercopithecinae</v>
          </cell>
          <cell r="U144" t="str">
            <v xml:space="preserve"> Macaca.</v>
          </cell>
        </row>
        <row r="145">
          <cell r="A145" t="str">
            <v>F6SRN0_MACMU</v>
          </cell>
          <cell r="B145" t="str">
            <v>F6SRN0</v>
          </cell>
          <cell r="C145" t="str">
            <v xml:space="preserve"> Macaca mulatta (Rhesus macaque).</v>
          </cell>
          <cell r="E145" t="str">
            <v xml:space="preserve"> NCBI_TaxID=9544;</v>
          </cell>
          <cell r="G145" t="str">
            <v>Eukaryota</v>
          </cell>
          <cell r="H145" t="str">
            <v xml:space="preserve"> Metazoa</v>
          </cell>
          <cell r="I145" t="str">
            <v xml:space="preserve"> Chordata</v>
          </cell>
          <cell r="J145" t="str">
            <v xml:space="preserve"> Craniata</v>
          </cell>
          <cell r="K145" t="str">
            <v xml:space="preserve"> Vertebrata</v>
          </cell>
          <cell r="L145" t="str">
            <v xml:space="preserve"> Euteleostomi</v>
          </cell>
          <cell r="M145" t="str">
            <v>Mammalia</v>
          </cell>
          <cell r="N145" t="str">
            <v xml:space="preserve"> Eutheria</v>
          </cell>
          <cell r="O145" t="str">
            <v xml:space="preserve"> Euarchontoglires</v>
          </cell>
          <cell r="P145" t="str">
            <v xml:space="preserve"> Primates</v>
          </cell>
          <cell r="Q145" t="str">
            <v xml:space="preserve"> Haplorrhini</v>
          </cell>
          <cell r="R145" t="str">
            <v>Catarrhini</v>
          </cell>
          <cell r="S145" t="str">
            <v xml:space="preserve"> Cercopithecidae</v>
          </cell>
          <cell r="T145" t="str">
            <v xml:space="preserve"> Cercopithecinae</v>
          </cell>
          <cell r="U145" t="str">
            <v xml:space="preserve"> Macaca.</v>
          </cell>
        </row>
        <row r="146">
          <cell r="A146" t="str">
            <v>F6SSJ3_CALJA</v>
          </cell>
          <cell r="B146" t="str">
            <v>F6SSJ3</v>
          </cell>
          <cell r="C146" t="str">
            <v xml:space="preserve"> Callithrix jacchus (White-tufted-ear marmoset).</v>
          </cell>
          <cell r="E146" t="str">
            <v xml:space="preserve"> NCBI_TaxID=9483;</v>
          </cell>
          <cell r="G146" t="str">
            <v>Eukaryota</v>
          </cell>
          <cell r="H146" t="str">
            <v xml:space="preserve"> Metazoa</v>
          </cell>
          <cell r="I146" t="str">
            <v xml:space="preserve"> Chordata</v>
          </cell>
          <cell r="J146" t="str">
            <v xml:space="preserve"> Craniata</v>
          </cell>
          <cell r="K146" t="str">
            <v xml:space="preserve"> Vertebrata</v>
          </cell>
          <cell r="L146" t="str">
            <v xml:space="preserve"> Euteleostomi</v>
          </cell>
          <cell r="M146" t="str">
            <v>Mammalia</v>
          </cell>
          <cell r="N146" t="str">
            <v xml:space="preserve"> Eutheria</v>
          </cell>
          <cell r="O146" t="str">
            <v xml:space="preserve"> Euarchontoglires</v>
          </cell>
          <cell r="P146" t="str">
            <v xml:space="preserve"> Primates</v>
          </cell>
          <cell r="Q146" t="str">
            <v xml:space="preserve"> Haplorrhini</v>
          </cell>
          <cell r="R146" t="str">
            <v>Platyrrhini</v>
          </cell>
          <cell r="S146" t="str">
            <v xml:space="preserve"> Cebidae</v>
          </cell>
          <cell r="T146" t="str">
            <v xml:space="preserve"> Callitrichinae</v>
          </cell>
          <cell r="U146" t="str">
            <v xml:space="preserve"> Callithrix.</v>
          </cell>
        </row>
        <row r="147">
          <cell r="A147" t="str">
            <v>F6SXC0_MONDO</v>
          </cell>
          <cell r="B147" t="str">
            <v>F6SXC0</v>
          </cell>
          <cell r="C147" t="str">
            <v xml:space="preserve"> Monodelphis domestica (Gray short-tailed opossum).</v>
          </cell>
          <cell r="E147" t="str">
            <v xml:space="preserve"> NCBI_TaxID=13616;</v>
          </cell>
          <cell r="G147" t="str">
            <v>Eukaryota</v>
          </cell>
          <cell r="H147" t="str">
            <v xml:space="preserve"> Metazoa</v>
          </cell>
          <cell r="I147" t="str">
            <v xml:space="preserve"> Chordata</v>
          </cell>
          <cell r="J147" t="str">
            <v xml:space="preserve"> Craniata</v>
          </cell>
          <cell r="K147" t="str">
            <v xml:space="preserve"> Vertebrata</v>
          </cell>
          <cell r="L147" t="str">
            <v xml:space="preserve"> Euteleostomi</v>
          </cell>
          <cell r="M147" t="str">
            <v>Mammalia</v>
          </cell>
          <cell r="N147" t="str">
            <v xml:space="preserve"> Metatheria</v>
          </cell>
          <cell r="O147" t="str">
            <v xml:space="preserve"> Didelphimorphia</v>
          </cell>
          <cell r="P147" t="str">
            <v xml:space="preserve"> Didelphidae</v>
          </cell>
          <cell r="Q147" t="str">
            <v xml:space="preserve"> Monodelphis.</v>
          </cell>
        </row>
        <row r="148">
          <cell r="A148" t="str">
            <v>F6SY64_MONDO</v>
          </cell>
          <cell r="B148" t="str">
            <v>F6SY64</v>
          </cell>
          <cell r="C148" t="str">
            <v xml:space="preserve"> Monodelphis domestica (Gray short-tailed opossum).</v>
          </cell>
          <cell r="E148" t="str">
            <v xml:space="preserve"> NCBI_TaxID=13616;</v>
          </cell>
          <cell r="G148" t="str">
            <v>Eukaryota</v>
          </cell>
          <cell r="H148" t="str">
            <v xml:space="preserve"> Metazoa</v>
          </cell>
          <cell r="I148" t="str">
            <v xml:space="preserve"> Chordata</v>
          </cell>
          <cell r="J148" t="str">
            <v xml:space="preserve"> Craniata</v>
          </cell>
          <cell r="K148" t="str">
            <v xml:space="preserve"> Vertebrata</v>
          </cell>
          <cell r="L148" t="str">
            <v xml:space="preserve"> Euteleostomi</v>
          </cell>
          <cell r="M148" t="str">
            <v>Mammalia</v>
          </cell>
          <cell r="N148" t="str">
            <v xml:space="preserve"> Metatheria</v>
          </cell>
          <cell r="O148" t="str">
            <v xml:space="preserve"> Didelphimorphia</v>
          </cell>
          <cell r="P148" t="str">
            <v xml:space="preserve"> Didelphidae</v>
          </cell>
          <cell r="Q148" t="str">
            <v xml:space="preserve"> Monodelphis.</v>
          </cell>
        </row>
        <row r="149">
          <cell r="A149" t="str">
            <v>F6SYA2_MONDO</v>
          </cell>
          <cell r="B149" t="str">
            <v>F6SYA2</v>
          </cell>
          <cell r="C149" t="str">
            <v xml:space="preserve"> Monodelphis domestica (Gray short-tailed opossum).</v>
          </cell>
          <cell r="E149" t="str">
            <v xml:space="preserve"> NCBI_TaxID=13616;</v>
          </cell>
          <cell r="G149" t="str">
            <v>Eukaryota</v>
          </cell>
          <cell r="H149" t="str">
            <v xml:space="preserve"> Metazoa</v>
          </cell>
          <cell r="I149" t="str">
            <v xml:space="preserve"> Chordata</v>
          </cell>
          <cell r="J149" t="str">
            <v xml:space="preserve"> Craniata</v>
          </cell>
          <cell r="K149" t="str">
            <v xml:space="preserve"> Vertebrata</v>
          </cell>
          <cell r="L149" t="str">
            <v xml:space="preserve"> Euteleostomi</v>
          </cell>
          <cell r="M149" t="str">
            <v>Mammalia</v>
          </cell>
          <cell r="N149" t="str">
            <v xml:space="preserve"> Metatheria</v>
          </cell>
          <cell r="O149" t="str">
            <v xml:space="preserve"> Didelphimorphia</v>
          </cell>
          <cell r="P149" t="str">
            <v xml:space="preserve"> Didelphidae</v>
          </cell>
          <cell r="Q149" t="str">
            <v xml:space="preserve"> Monodelphis.</v>
          </cell>
        </row>
        <row r="150">
          <cell r="A150" t="str">
            <v>F6TDE0_MONDO</v>
          </cell>
          <cell r="B150" t="str">
            <v>F6TDE0</v>
          </cell>
          <cell r="C150" t="str">
            <v xml:space="preserve"> Monodelphis domestica (Gray short-tailed opossum).</v>
          </cell>
          <cell r="E150" t="str">
            <v xml:space="preserve"> NCBI_TaxID=13616;</v>
          </cell>
          <cell r="G150" t="str">
            <v>Eukaryota</v>
          </cell>
          <cell r="H150" t="str">
            <v xml:space="preserve"> Metazoa</v>
          </cell>
          <cell r="I150" t="str">
            <v xml:space="preserve"> Chordata</v>
          </cell>
          <cell r="J150" t="str">
            <v xml:space="preserve"> Craniata</v>
          </cell>
          <cell r="K150" t="str">
            <v xml:space="preserve"> Vertebrata</v>
          </cell>
          <cell r="L150" t="str">
            <v xml:space="preserve"> Euteleostomi</v>
          </cell>
          <cell r="M150" t="str">
            <v>Mammalia</v>
          </cell>
          <cell r="N150" t="str">
            <v xml:space="preserve"> Metatheria</v>
          </cell>
          <cell r="O150" t="str">
            <v xml:space="preserve"> Didelphimorphia</v>
          </cell>
          <cell r="P150" t="str">
            <v xml:space="preserve"> Didelphidae</v>
          </cell>
          <cell r="Q150" t="str">
            <v xml:space="preserve"> Monodelphis.</v>
          </cell>
        </row>
        <row r="151">
          <cell r="A151" t="str">
            <v>F6TE21_MONDO</v>
          </cell>
          <cell r="B151" t="str">
            <v>F6TE21</v>
          </cell>
          <cell r="C151" t="str">
            <v xml:space="preserve"> Monodelphis domestica (Gray short-tailed opossum).</v>
          </cell>
          <cell r="E151" t="str">
            <v xml:space="preserve"> NCBI_TaxID=13616;</v>
          </cell>
          <cell r="G151" t="str">
            <v>Eukaryota</v>
          </cell>
          <cell r="H151" t="str">
            <v xml:space="preserve"> Metazoa</v>
          </cell>
          <cell r="I151" t="str">
            <v xml:space="preserve"> Chordata</v>
          </cell>
          <cell r="J151" t="str">
            <v xml:space="preserve"> Craniata</v>
          </cell>
          <cell r="K151" t="str">
            <v xml:space="preserve"> Vertebrata</v>
          </cell>
          <cell r="L151" t="str">
            <v xml:space="preserve"> Euteleostomi</v>
          </cell>
          <cell r="M151" t="str">
            <v>Mammalia</v>
          </cell>
          <cell r="N151" t="str">
            <v xml:space="preserve"> Metatheria</v>
          </cell>
          <cell r="O151" t="str">
            <v xml:space="preserve"> Didelphimorphia</v>
          </cell>
          <cell r="P151" t="str">
            <v xml:space="preserve"> Didelphidae</v>
          </cell>
          <cell r="Q151" t="str">
            <v xml:space="preserve"> Monodelphis.</v>
          </cell>
        </row>
        <row r="152">
          <cell r="A152" t="str">
            <v>F6TE57_MONDO</v>
          </cell>
          <cell r="B152" t="str">
            <v>F6TE57</v>
          </cell>
          <cell r="C152" t="str">
            <v xml:space="preserve"> Monodelphis domestica (Gray short-tailed opossum).</v>
          </cell>
          <cell r="E152" t="str">
            <v xml:space="preserve"> NCBI_TaxID=13616;</v>
          </cell>
          <cell r="G152" t="str">
            <v>Eukaryota</v>
          </cell>
          <cell r="H152" t="str">
            <v xml:space="preserve"> Metazoa</v>
          </cell>
          <cell r="I152" t="str">
            <v xml:space="preserve"> Chordata</v>
          </cell>
          <cell r="J152" t="str">
            <v xml:space="preserve"> Craniata</v>
          </cell>
          <cell r="K152" t="str">
            <v xml:space="preserve"> Vertebrata</v>
          </cell>
          <cell r="L152" t="str">
            <v xml:space="preserve"> Euteleostomi</v>
          </cell>
          <cell r="M152" t="str">
            <v>Mammalia</v>
          </cell>
          <cell r="N152" t="str">
            <v xml:space="preserve"> Metatheria</v>
          </cell>
          <cell r="O152" t="str">
            <v xml:space="preserve"> Didelphimorphia</v>
          </cell>
          <cell r="P152" t="str">
            <v xml:space="preserve"> Didelphidae</v>
          </cell>
          <cell r="Q152" t="str">
            <v xml:space="preserve"> Monodelphis.</v>
          </cell>
        </row>
        <row r="153">
          <cell r="A153" t="str">
            <v>F6TEW6_MONDO</v>
          </cell>
          <cell r="B153" t="str">
            <v>F6TEW6</v>
          </cell>
          <cell r="C153" t="str">
            <v xml:space="preserve"> Monodelphis domestica (Gray short-tailed opossum).</v>
          </cell>
          <cell r="E153" t="str">
            <v xml:space="preserve"> NCBI_TaxID=13616;</v>
          </cell>
          <cell r="G153" t="str">
            <v>Eukaryota</v>
          </cell>
          <cell r="H153" t="str">
            <v xml:space="preserve"> Metazoa</v>
          </cell>
          <cell r="I153" t="str">
            <v xml:space="preserve"> Chordata</v>
          </cell>
          <cell r="J153" t="str">
            <v xml:space="preserve"> Craniata</v>
          </cell>
          <cell r="K153" t="str">
            <v xml:space="preserve"> Vertebrata</v>
          </cell>
          <cell r="L153" t="str">
            <v xml:space="preserve"> Euteleostomi</v>
          </cell>
          <cell r="M153" t="str">
            <v>Mammalia</v>
          </cell>
          <cell r="N153" t="str">
            <v xml:space="preserve"> Metatheria</v>
          </cell>
          <cell r="O153" t="str">
            <v xml:space="preserve"> Didelphimorphia</v>
          </cell>
          <cell r="P153" t="str">
            <v xml:space="preserve"> Didelphidae</v>
          </cell>
          <cell r="Q153" t="str">
            <v xml:space="preserve"> Monodelphis.</v>
          </cell>
        </row>
        <row r="154">
          <cell r="A154" t="str">
            <v>F6U119_HORSE</v>
          </cell>
          <cell r="B154" t="str">
            <v>F6U119</v>
          </cell>
          <cell r="C154" t="str">
            <v xml:space="preserve"> Equus caballus (Horse).</v>
          </cell>
          <cell r="E154" t="str">
            <v xml:space="preserve"> NCBI_TaxID=9796;</v>
          </cell>
          <cell r="G154" t="str">
            <v>Eukaryota</v>
          </cell>
          <cell r="H154" t="str">
            <v xml:space="preserve"> Metazoa</v>
          </cell>
          <cell r="I154" t="str">
            <v xml:space="preserve"> Chordata</v>
          </cell>
          <cell r="J154" t="str">
            <v xml:space="preserve"> Craniata</v>
          </cell>
          <cell r="K154" t="str">
            <v xml:space="preserve"> Vertebrata</v>
          </cell>
          <cell r="L154" t="str">
            <v xml:space="preserve"> Euteleostomi</v>
          </cell>
          <cell r="M154" t="str">
            <v>Mammalia</v>
          </cell>
          <cell r="N154" t="str">
            <v xml:space="preserve"> Eutheria</v>
          </cell>
          <cell r="O154" t="str">
            <v xml:space="preserve"> Laurasiatheria</v>
          </cell>
          <cell r="P154" t="str">
            <v xml:space="preserve"> Perissodactyla</v>
          </cell>
          <cell r="Q154" t="str">
            <v xml:space="preserve"> Equidae</v>
          </cell>
          <cell r="R154" t="str">
            <v xml:space="preserve"> Equus.</v>
          </cell>
        </row>
        <row r="155">
          <cell r="A155" t="str">
            <v>F6U6H2_ORNAN</v>
          </cell>
          <cell r="B155" t="str">
            <v>F6U6H2</v>
          </cell>
          <cell r="C155" t="str">
            <v xml:space="preserve"> Ornithorhynchus anatinus (Duckbill platypus).</v>
          </cell>
          <cell r="E155" t="str">
            <v xml:space="preserve"> NCBI_TaxID=9258;</v>
          </cell>
          <cell r="G155" t="str">
            <v>Eukaryota</v>
          </cell>
          <cell r="H155" t="str">
            <v xml:space="preserve"> Metazoa</v>
          </cell>
          <cell r="I155" t="str">
            <v xml:space="preserve"> Chordata</v>
          </cell>
          <cell r="J155" t="str">
            <v xml:space="preserve"> Craniata</v>
          </cell>
          <cell r="K155" t="str">
            <v xml:space="preserve"> Vertebrata</v>
          </cell>
          <cell r="L155" t="str">
            <v xml:space="preserve"> Euteleostomi</v>
          </cell>
          <cell r="M155" t="str">
            <v>Mammalia</v>
          </cell>
          <cell r="N155" t="str">
            <v xml:space="preserve"> Monotremata</v>
          </cell>
          <cell r="O155" t="str">
            <v xml:space="preserve"> Ornithorhynchidae</v>
          </cell>
          <cell r="P155" t="str">
            <v xml:space="preserve"> Ornithorhynchus.</v>
          </cell>
        </row>
        <row r="156">
          <cell r="A156" t="str">
            <v>F6U6R5_ORNAN</v>
          </cell>
          <cell r="B156" t="str">
            <v>F6U6R5</v>
          </cell>
          <cell r="C156" t="str">
            <v xml:space="preserve"> Ornithorhynchus anatinus (Duckbill platypus).</v>
          </cell>
          <cell r="E156" t="str">
            <v xml:space="preserve"> NCBI_TaxID=9258;</v>
          </cell>
          <cell r="G156" t="str">
            <v>Eukaryota</v>
          </cell>
          <cell r="H156" t="str">
            <v xml:space="preserve"> Metazoa</v>
          </cell>
          <cell r="I156" t="str">
            <v xml:space="preserve"> Chordata</v>
          </cell>
          <cell r="J156" t="str">
            <v xml:space="preserve"> Craniata</v>
          </cell>
          <cell r="K156" t="str">
            <v xml:space="preserve"> Vertebrata</v>
          </cell>
          <cell r="L156" t="str">
            <v xml:space="preserve"> Euteleostomi</v>
          </cell>
          <cell r="M156" t="str">
            <v>Mammalia</v>
          </cell>
          <cell r="N156" t="str">
            <v xml:space="preserve"> Monotremata</v>
          </cell>
          <cell r="O156" t="str">
            <v xml:space="preserve"> Ornithorhynchidae</v>
          </cell>
          <cell r="P156" t="str">
            <v xml:space="preserve"> Ornithorhynchus.</v>
          </cell>
        </row>
        <row r="157">
          <cell r="A157" t="str">
            <v>F6U6S3_ORNAN</v>
          </cell>
          <cell r="B157" t="str">
            <v>F6U6S3</v>
          </cell>
          <cell r="C157" t="str">
            <v xml:space="preserve"> Ornithorhynchus anatinus (Duckbill platypus).</v>
          </cell>
          <cell r="E157" t="str">
            <v xml:space="preserve"> NCBI_TaxID=9258;</v>
          </cell>
          <cell r="G157" t="str">
            <v>Eukaryota</v>
          </cell>
          <cell r="H157" t="str">
            <v xml:space="preserve"> Metazoa</v>
          </cell>
          <cell r="I157" t="str">
            <v xml:space="preserve"> Chordata</v>
          </cell>
          <cell r="J157" t="str">
            <v xml:space="preserve"> Craniata</v>
          </cell>
          <cell r="K157" t="str">
            <v xml:space="preserve"> Vertebrata</v>
          </cell>
          <cell r="L157" t="str">
            <v xml:space="preserve"> Euteleostomi</v>
          </cell>
          <cell r="M157" t="str">
            <v>Mammalia</v>
          </cell>
          <cell r="N157" t="str">
            <v xml:space="preserve"> Monotremata</v>
          </cell>
          <cell r="O157" t="str">
            <v xml:space="preserve"> Ornithorhynchidae</v>
          </cell>
          <cell r="P157" t="str">
            <v xml:space="preserve"> Ornithorhynchus.</v>
          </cell>
        </row>
        <row r="158">
          <cell r="A158" t="str">
            <v>F6U6T1_ORNAN</v>
          </cell>
          <cell r="B158" t="str">
            <v>F6U6T1</v>
          </cell>
          <cell r="C158" t="str">
            <v xml:space="preserve"> Ornithorhynchus anatinus (Duckbill platypus).</v>
          </cell>
          <cell r="E158" t="str">
            <v xml:space="preserve"> NCBI_TaxID=9258;</v>
          </cell>
          <cell r="G158" t="str">
            <v>Eukaryota</v>
          </cell>
          <cell r="H158" t="str">
            <v xml:space="preserve"> Metazoa</v>
          </cell>
          <cell r="I158" t="str">
            <v xml:space="preserve"> Chordata</v>
          </cell>
          <cell r="J158" t="str">
            <v xml:space="preserve"> Craniata</v>
          </cell>
          <cell r="K158" t="str">
            <v xml:space="preserve"> Vertebrata</v>
          </cell>
          <cell r="L158" t="str">
            <v xml:space="preserve"> Euteleostomi</v>
          </cell>
          <cell r="M158" t="str">
            <v>Mammalia</v>
          </cell>
          <cell r="N158" t="str">
            <v xml:space="preserve"> Monotremata</v>
          </cell>
          <cell r="O158" t="str">
            <v xml:space="preserve"> Ornithorhynchidae</v>
          </cell>
          <cell r="P158" t="str">
            <v xml:space="preserve"> Ornithorhynchus.</v>
          </cell>
        </row>
        <row r="159">
          <cell r="A159" t="str">
            <v>F6U6U0_ORNAN</v>
          </cell>
          <cell r="B159" t="str">
            <v>F6U6U0</v>
          </cell>
          <cell r="C159" t="str">
            <v xml:space="preserve"> Ornithorhynchus anatinus (Duckbill platypus).</v>
          </cell>
          <cell r="E159" t="str">
            <v xml:space="preserve"> NCBI_TaxID=9258;</v>
          </cell>
          <cell r="G159" t="str">
            <v>Eukaryota</v>
          </cell>
          <cell r="H159" t="str">
            <v xml:space="preserve"> Metazoa</v>
          </cell>
          <cell r="I159" t="str">
            <v xml:space="preserve"> Chordata</v>
          </cell>
          <cell r="J159" t="str">
            <v xml:space="preserve"> Craniata</v>
          </cell>
          <cell r="K159" t="str">
            <v xml:space="preserve"> Vertebrata</v>
          </cell>
          <cell r="L159" t="str">
            <v xml:space="preserve"> Euteleostomi</v>
          </cell>
          <cell r="M159" t="str">
            <v>Mammalia</v>
          </cell>
          <cell r="N159" t="str">
            <v xml:space="preserve"> Monotremata</v>
          </cell>
          <cell r="O159" t="str">
            <v xml:space="preserve"> Ornithorhynchidae</v>
          </cell>
          <cell r="P159" t="str">
            <v xml:space="preserve"> Ornithorhynchus.</v>
          </cell>
        </row>
        <row r="160">
          <cell r="A160" t="str">
            <v>F6U6U9_ORNAN</v>
          </cell>
          <cell r="B160" t="str">
            <v>F6U6U9</v>
          </cell>
          <cell r="C160" t="str">
            <v xml:space="preserve"> Ornithorhynchus anatinus (Duckbill platypus).</v>
          </cell>
          <cell r="E160" t="str">
            <v xml:space="preserve"> NCBI_TaxID=9258;</v>
          </cell>
          <cell r="G160" t="str">
            <v>Eukaryota</v>
          </cell>
          <cell r="H160" t="str">
            <v xml:space="preserve"> Metazoa</v>
          </cell>
          <cell r="I160" t="str">
            <v xml:space="preserve"> Chordata</v>
          </cell>
          <cell r="J160" t="str">
            <v xml:space="preserve"> Craniata</v>
          </cell>
          <cell r="K160" t="str">
            <v xml:space="preserve"> Vertebrata</v>
          </cell>
          <cell r="L160" t="str">
            <v xml:space="preserve"> Euteleostomi</v>
          </cell>
          <cell r="M160" t="str">
            <v>Mammalia</v>
          </cell>
          <cell r="N160" t="str">
            <v xml:space="preserve"> Monotremata</v>
          </cell>
          <cell r="O160" t="str">
            <v xml:space="preserve"> Ornithorhynchidae</v>
          </cell>
          <cell r="P160" t="str">
            <v xml:space="preserve"> Ornithorhynchus.</v>
          </cell>
        </row>
        <row r="161">
          <cell r="A161" t="str">
            <v>F6U6W7_ORNAN</v>
          </cell>
          <cell r="B161" t="str">
            <v>F6U6W7</v>
          </cell>
          <cell r="C161" t="str">
            <v xml:space="preserve"> Ornithorhynchus anatinus (Duckbill platypus).</v>
          </cell>
          <cell r="E161" t="str">
            <v xml:space="preserve"> NCBI_TaxID=9258;</v>
          </cell>
          <cell r="G161" t="str">
            <v>Eukaryota</v>
          </cell>
          <cell r="H161" t="str">
            <v xml:space="preserve"> Metazoa</v>
          </cell>
          <cell r="I161" t="str">
            <v xml:space="preserve"> Chordata</v>
          </cell>
          <cell r="J161" t="str">
            <v xml:space="preserve"> Craniata</v>
          </cell>
          <cell r="K161" t="str">
            <v xml:space="preserve"> Vertebrata</v>
          </cell>
          <cell r="L161" t="str">
            <v xml:space="preserve"> Euteleostomi</v>
          </cell>
          <cell r="M161" t="str">
            <v>Mammalia</v>
          </cell>
          <cell r="N161" t="str">
            <v xml:space="preserve"> Monotremata</v>
          </cell>
          <cell r="O161" t="str">
            <v xml:space="preserve"> Ornithorhynchidae</v>
          </cell>
          <cell r="P161" t="str">
            <v xml:space="preserve"> Ornithorhynchus.</v>
          </cell>
        </row>
        <row r="162">
          <cell r="A162" t="str">
            <v>F6UHT8_MONDO</v>
          </cell>
          <cell r="B162" t="str">
            <v>F6UHT8</v>
          </cell>
          <cell r="C162" t="str">
            <v xml:space="preserve"> Monodelphis domestica (Gray short-tailed opossum).</v>
          </cell>
          <cell r="E162" t="str">
            <v xml:space="preserve"> NCBI_TaxID=13616;</v>
          </cell>
          <cell r="G162" t="str">
            <v>Eukaryota</v>
          </cell>
          <cell r="H162" t="str">
            <v xml:space="preserve"> Metazoa</v>
          </cell>
          <cell r="I162" t="str">
            <v xml:space="preserve"> Chordata</v>
          </cell>
          <cell r="J162" t="str">
            <v xml:space="preserve"> Craniata</v>
          </cell>
          <cell r="K162" t="str">
            <v xml:space="preserve"> Vertebrata</v>
          </cell>
          <cell r="L162" t="str">
            <v xml:space="preserve"> Euteleostomi</v>
          </cell>
          <cell r="M162" t="str">
            <v>Mammalia</v>
          </cell>
          <cell r="N162" t="str">
            <v xml:space="preserve"> Metatheria</v>
          </cell>
          <cell r="O162" t="str">
            <v xml:space="preserve"> Didelphimorphia</v>
          </cell>
          <cell r="P162" t="str">
            <v xml:space="preserve"> Didelphidae</v>
          </cell>
          <cell r="Q162" t="str">
            <v xml:space="preserve"> Monodelphis.</v>
          </cell>
        </row>
        <row r="163">
          <cell r="A163" t="str">
            <v>F6VT34_CALJA</v>
          </cell>
          <cell r="B163" t="str">
            <v>F6VT34</v>
          </cell>
          <cell r="C163" t="str">
            <v xml:space="preserve"> Callithrix jacchus (White-tufted-ear marmoset).</v>
          </cell>
          <cell r="E163" t="str">
            <v xml:space="preserve"> NCBI_TaxID=9483;</v>
          </cell>
          <cell r="G163" t="str">
            <v>Eukaryota</v>
          </cell>
          <cell r="H163" t="str">
            <v xml:space="preserve"> Metazoa</v>
          </cell>
          <cell r="I163" t="str">
            <v xml:space="preserve"> Chordata</v>
          </cell>
          <cell r="J163" t="str">
            <v xml:space="preserve"> Craniata</v>
          </cell>
          <cell r="K163" t="str">
            <v xml:space="preserve"> Vertebrata</v>
          </cell>
          <cell r="L163" t="str">
            <v xml:space="preserve"> Euteleostomi</v>
          </cell>
          <cell r="M163" t="str">
            <v>Mammalia</v>
          </cell>
          <cell r="N163" t="str">
            <v xml:space="preserve"> Eutheria</v>
          </cell>
          <cell r="O163" t="str">
            <v xml:space="preserve"> Euarchontoglires</v>
          </cell>
          <cell r="P163" t="str">
            <v xml:space="preserve"> Primates</v>
          </cell>
          <cell r="Q163" t="str">
            <v xml:space="preserve"> Haplorrhini</v>
          </cell>
          <cell r="R163" t="str">
            <v>Platyrrhini</v>
          </cell>
          <cell r="S163" t="str">
            <v xml:space="preserve"> Cebidae</v>
          </cell>
          <cell r="T163" t="str">
            <v xml:space="preserve"> Callitrichinae</v>
          </cell>
          <cell r="U163" t="str">
            <v xml:space="preserve"> Callithrix.</v>
          </cell>
        </row>
        <row r="164">
          <cell r="A164" t="str">
            <v>F6VUJ0_MACMU</v>
          </cell>
          <cell r="B164" t="str">
            <v>F6VUJ0</v>
          </cell>
          <cell r="C164" t="str">
            <v xml:space="preserve"> Macaca mulatta (Rhesus macaque).</v>
          </cell>
          <cell r="E164" t="str">
            <v xml:space="preserve"> NCBI_TaxID=9544;</v>
          </cell>
          <cell r="G164" t="str">
            <v>Eukaryota</v>
          </cell>
          <cell r="H164" t="str">
            <v xml:space="preserve"> Metazoa</v>
          </cell>
          <cell r="I164" t="str">
            <v xml:space="preserve"> Chordata</v>
          </cell>
          <cell r="J164" t="str">
            <v xml:space="preserve"> Craniata</v>
          </cell>
          <cell r="K164" t="str">
            <v xml:space="preserve"> Vertebrata</v>
          </cell>
          <cell r="L164" t="str">
            <v xml:space="preserve"> Euteleostomi</v>
          </cell>
          <cell r="M164" t="str">
            <v>Mammalia</v>
          </cell>
          <cell r="N164" t="str">
            <v xml:space="preserve"> Eutheria</v>
          </cell>
          <cell r="O164" t="str">
            <v xml:space="preserve"> Euarchontoglires</v>
          </cell>
          <cell r="P164" t="str">
            <v xml:space="preserve"> Primates</v>
          </cell>
          <cell r="Q164" t="str">
            <v xml:space="preserve"> Haplorrhini</v>
          </cell>
          <cell r="R164" t="str">
            <v>Catarrhini</v>
          </cell>
          <cell r="S164" t="str">
            <v xml:space="preserve"> Cercopithecidae</v>
          </cell>
          <cell r="T164" t="str">
            <v xml:space="preserve"> Cercopithecinae</v>
          </cell>
          <cell r="U164" t="str">
            <v xml:space="preserve"> Macaca.</v>
          </cell>
        </row>
        <row r="165">
          <cell r="A165" t="str">
            <v>F6VYZ4_CALJA</v>
          </cell>
          <cell r="B165" t="str">
            <v>F6VYZ4</v>
          </cell>
          <cell r="C165" t="str">
            <v xml:space="preserve"> Callithrix jacchus (White-tufted-ear marmoset).</v>
          </cell>
          <cell r="E165" t="str">
            <v xml:space="preserve"> NCBI_TaxID=9483;</v>
          </cell>
          <cell r="G165" t="str">
            <v>Eukaryota</v>
          </cell>
          <cell r="H165" t="str">
            <v xml:space="preserve"> Metazoa</v>
          </cell>
          <cell r="I165" t="str">
            <v xml:space="preserve"> Chordata</v>
          </cell>
          <cell r="J165" t="str">
            <v xml:space="preserve"> Craniata</v>
          </cell>
          <cell r="K165" t="str">
            <v xml:space="preserve"> Vertebrata</v>
          </cell>
          <cell r="L165" t="str">
            <v xml:space="preserve"> Euteleostomi</v>
          </cell>
          <cell r="M165" t="str">
            <v>Mammalia</v>
          </cell>
          <cell r="N165" t="str">
            <v xml:space="preserve"> Eutheria</v>
          </cell>
          <cell r="O165" t="str">
            <v xml:space="preserve"> Euarchontoglires</v>
          </cell>
          <cell r="P165" t="str">
            <v xml:space="preserve"> Primates</v>
          </cell>
          <cell r="Q165" t="str">
            <v xml:space="preserve"> Haplorrhini</v>
          </cell>
          <cell r="R165" t="str">
            <v>Platyrrhini</v>
          </cell>
          <cell r="S165" t="str">
            <v xml:space="preserve"> Cebidae</v>
          </cell>
          <cell r="T165" t="str">
            <v xml:space="preserve"> Callitrichinae</v>
          </cell>
          <cell r="U165" t="str">
            <v xml:space="preserve"> Callithrix.</v>
          </cell>
        </row>
        <row r="166">
          <cell r="A166" t="str">
            <v>F6WV71_MACMU</v>
          </cell>
          <cell r="B166" t="str">
            <v>F6WV71</v>
          </cell>
          <cell r="C166" t="str">
            <v xml:space="preserve"> Macaca mulatta (Rhesus macaque).</v>
          </cell>
          <cell r="E166" t="str">
            <v xml:space="preserve"> NCBI_TaxID=9544;</v>
          </cell>
          <cell r="G166" t="str">
            <v>Eukaryota</v>
          </cell>
          <cell r="H166" t="str">
            <v xml:space="preserve"> Metazoa</v>
          </cell>
          <cell r="I166" t="str">
            <v xml:space="preserve"> Chordata</v>
          </cell>
          <cell r="J166" t="str">
            <v xml:space="preserve"> Craniata</v>
          </cell>
          <cell r="K166" t="str">
            <v xml:space="preserve"> Vertebrata</v>
          </cell>
          <cell r="L166" t="str">
            <v xml:space="preserve"> Euteleostomi</v>
          </cell>
          <cell r="M166" t="str">
            <v>Mammalia</v>
          </cell>
          <cell r="N166" t="str">
            <v xml:space="preserve"> Eutheria</v>
          </cell>
          <cell r="O166" t="str">
            <v xml:space="preserve"> Euarchontoglires</v>
          </cell>
          <cell r="P166" t="str">
            <v xml:space="preserve"> Primates</v>
          </cell>
          <cell r="Q166" t="str">
            <v xml:space="preserve"> Haplorrhini</v>
          </cell>
          <cell r="R166" t="str">
            <v>Catarrhini</v>
          </cell>
          <cell r="S166" t="str">
            <v xml:space="preserve"> Cercopithecidae</v>
          </cell>
          <cell r="T166" t="str">
            <v xml:space="preserve"> Cercopithecinae</v>
          </cell>
          <cell r="U166" t="str">
            <v xml:space="preserve"> Macaca.</v>
          </cell>
        </row>
        <row r="167">
          <cell r="A167" t="str">
            <v>F6X1Q9_XENTR</v>
          </cell>
          <cell r="B167" t="str">
            <v>F6X1Q9</v>
          </cell>
          <cell r="C167" t="str">
            <v xml:space="preserve"> Xenopus tropicalis (Western clawed frog) (Silurana tropicalis).</v>
          </cell>
          <cell r="E167" t="str">
            <v xml:space="preserve"> NCBI_TaxID=8364;</v>
          </cell>
          <cell r="G167" t="str">
            <v>Eukaryota</v>
          </cell>
          <cell r="H167" t="str">
            <v xml:space="preserve"> Metazoa</v>
          </cell>
          <cell r="I167" t="str">
            <v xml:space="preserve"> Chordata</v>
          </cell>
          <cell r="J167" t="str">
            <v xml:space="preserve"> Craniata</v>
          </cell>
          <cell r="K167" t="str">
            <v xml:space="preserve"> Vertebrata</v>
          </cell>
          <cell r="L167" t="str">
            <v xml:space="preserve"> Euteleostomi</v>
          </cell>
          <cell r="M167" t="str">
            <v>Amphibia</v>
          </cell>
          <cell r="N167" t="str">
            <v xml:space="preserve"> Batrachia</v>
          </cell>
          <cell r="O167" t="str">
            <v xml:space="preserve"> Anura</v>
          </cell>
          <cell r="P167" t="str">
            <v xml:space="preserve"> Pipoidea</v>
          </cell>
          <cell r="Q167" t="str">
            <v xml:space="preserve"> Pipidae</v>
          </cell>
          <cell r="R167" t="str">
            <v xml:space="preserve"> Xenopodinae</v>
          </cell>
          <cell r="S167" t="str">
            <v xml:space="preserve"> Xenopus</v>
          </cell>
          <cell r="T167" t="str">
            <v>Silurana.</v>
          </cell>
        </row>
        <row r="168">
          <cell r="A168" t="str">
            <v>F6X5M2_HORSE</v>
          </cell>
          <cell r="B168" t="str">
            <v>F6X5M2</v>
          </cell>
          <cell r="C168" t="str">
            <v xml:space="preserve"> Equus caballus (Horse).</v>
          </cell>
          <cell r="E168" t="str">
            <v xml:space="preserve"> NCBI_TaxID=9796;</v>
          </cell>
          <cell r="G168" t="str">
            <v>Eukaryota</v>
          </cell>
          <cell r="H168" t="str">
            <v xml:space="preserve"> Metazoa</v>
          </cell>
          <cell r="I168" t="str">
            <v xml:space="preserve"> Chordata</v>
          </cell>
          <cell r="J168" t="str">
            <v xml:space="preserve"> Craniata</v>
          </cell>
          <cell r="K168" t="str">
            <v xml:space="preserve"> Vertebrata</v>
          </cell>
          <cell r="L168" t="str">
            <v xml:space="preserve"> Euteleostomi</v>
          </cell>
          <cell r="M168" t="str">
            <v>Mammalia</v>
          </cell>
          <cell r="N168" t="str">
            <v xml:space="preserve"> Eutheria</v>
          </cell>
          <cell r="O168" t="str">
            <v xml:space="preserve"> Laurasiatheria</v>
          </cell>
          <cell r="P168" t="str">
            <v xml:space="preserve"> Perissodactyla</v>
          </cell>
          <cell r="Q168" t="str">
            <v xml:space="preserve"> Equidae</v>
          </cell>
          <cell r="R168" t="str">
            <v xml:space="preserve"> Equus.</v>
          </cell>
        </row>
        <row r="169">
          <cell r="A169" t="str">
            <v>F6YXJ4_HORSE</v>
          </cell>
          <cell r="B169" t="str">
            <v>F6YXJ4</v>
          </cell>
          <cell r="C169" t="str">
            <v xml:space="preserve"> Equus caballus (Horse).</v>
          </cell>
          <cell r="E169" t="str">
            <v xml:space="preserve"> NCBI_TaxID=9796;</v>
          </cell>
          <cell r="G169" t="str">
            <v>Eukaryota</v>
          </cell>
          <cell r="H169" t="str">
            <v xml:space="preserve"> Metazoa</v>
          </cell>
          <cell r="I169" t="str">
            <v xml:space="preserve"> Chordata</v>
          </cell>
          <cell r="J169" t="str">
            <v xml:space="preserve"> Craniata</v>
          </cell>
          <cell r="K169" t="str">
            <v xml:space="preserve"> Vertebrata</v>
          </cell>
          <cell r="L169" t="str">
            <v xml:space="preserve"> Euteleostomi</v>
          </cell>
          <cell r="M169" t="str">
            <v>Mammalia</v>
          </cell>
          <cell r="N169" t="str">
            <v xml:space="preserve"> Eutheria</v>
          </cell>
          <cell r="O169" t="str">
            <v xml:space="preserve"> Laurasiatheria</v>
          </cell>
          <cell r="P169" t="str">
            <v xml:space="preserve"> Perissodactyla</v>
          </cell>
          <cell r="Q169" t="str">
            <v xml:space="preserve"> Equidae</v>
          </cell>
          <cell r="R169" t="str">
            <v xml:space="preserve"> Equus.</v>
          </cell>
        </row>
        <row r="170">
          <cell r="A170" t="str">
            <v>F7AXQ5_CALJA</v>
          </cell>
          <cell r="B170" t="str">
            <v>F7AXQ5</v>
          </cell>
          <cell r="C170" t="str">
            <v xml:space="preserve"> Callithrix jacchus (White-tufted-ear marmoset).</v>
          </cell>
          <cell r="E170" t="str">
            <v xml:space="preserve"> NCBI_TaxID=9483;</v>
          </cell>
          <cell r="G170" t="str">
            <v>Eukaryota</v>
          </cell>
          <cell r="H170" t="str">
            <v xml:space="preserve"> Metazoa</v>
          </cell>
          <cell r="I170" t="str">
            <v xml:space="preserve"> Chordata</v>
          </cell>
          <cell r="J170" t="str">
            <v xml:space="preserve"> Craniata</v>
          </cell>
          <cell r="K170" t="str">
            <v xml:space="preserve"> Vertebrata</v>
          </cell>
          <cell r="L170" t="str">
            <v xml:space="preserve"> Euteleostomi</v>
          </cell>
          <cell r="M170" t="str">
            <v>Mammalia</v>
          </cell>
          <cell r="N170" t="str">
            <v xml:space="preserve"> Eutheria</v>
          </cell>
          <cell r="O170" t="str">
            <v xml:space="preserve"> Euarchontoglires</v>
          </cell>
          <cell r="P170" t="str">
            <v xml:space="preserve"> Primates</v>
          </cell>
          <cell r="Q170" t="str">
            <v xml:space="preserve"> Haplorrhini</v>
          </cell>
          <cell r="R170" t="str">
            <v>Platyrrhini</v>
          </cell>
          <cell r="S170" t="str">
            <v xml:space="preserve"> Cebidae</v>
          </cell>
          <cell r="T170" t="str">
            <v xml:space="preserve"> Callitrichinae</v>
          </cell>
          <cell r="U170" t="str">
            <v xml:space="preserve"> Callithrix.</v>
          </cell>
        </row>
        <row r="171">
          <cell r="A171" t="str">
            <v>F7BF20_ORNAN</v>
          </cell>
          <cell r="B171" t="str">
            <v>F7BF20</v>
          </cell>
          <cell r="C171" t="str">
            <v xml:space="preserve"> Ornithorhynchus anatinus (Duckbill platypus).</v>
          </cell>
          <cell r="E171" t="str">
            <v xml:space="preserve"> NCBI_TaxID=9258;</v>
          </cell>
          <cell r="G171" t="str">
            <v>Eukaryota</v>
          </cell>
          <cell r="H171" t="str">
            <v xml:space="preserve"> Metazoa</v>
          </cell>
          <cell r="I171" t="str">
            <v xml:space="preserve"> Chordata</v>
          </cell>
          <cell r="J171" t="str">
            <v xml:space="preserve"> Craniata</v>
          </cell>
          <cell r="K171" t="str">
            <v xml:space="preserve"> Vertebrata</v>
          </cell>
          <cell r="L171" t="str">
            <v xml:space="preserve"> Euteleostomi</v>
          </cell>
          <cell r="M171" t="str">
            <v>Mammalia</v>
          </cell>
          <cell r="N171" t="str">
            <v xml:space="preserve"> Monotremata</v>
          </cell>
          <cell r="O171" t="str">
            <v xml:space="preserve"> Ornithorhynchidae</v>
          </cell>
          <cell r="P171" t="str">
            <v xml:space="preserve"> Ornithorhynchus.</v>
          </cell>
        </row>
        <row r="172">
          <cell r="A172" t="str">
            <v>F7BXK7_CALJA</v>
          </cell>
          <cell r="B172" t="str">
            <v>F7BXK7</v>
          </cell>
          <cell r="C172" t="str">
            <v xml:space="preserve"> Callithrix jacchus (White-tufted-ear marmoset).</v>
          </cell>
          <cell r="E172" t="str">
            <v xml:space="preserve"> NCBI_TaxID=9483;</v>
          </cell>
          <cell r="G172" t="str">
            <v>Eukaryota</v>
          </cell>
          <cell r="H172" t="str">
            <v xml:space="preserve"> Metazoa</v>
          </cell>
          <cell r="I172" t="str">
            <v xml:space="preserve"> Chordata</v>
          </cell>
          <cell r="J172" t="str">
            <v xml:space="preserve"> Craniata</v>
          </cell>
          <cell r="K172" t="str">
            <v xml:space="preserve"> Vertebrata</v>
          </cell>
          <cell r="L172" t="str">
            <v xml:space="preserve"> Euteleostomi</v>
          </cell>
          <cell r="M172" t="str">
            <v>Mammalia</v>
          </cell>
          <cell r="N172" t="str">
            <v xml:space="preserve"> Eutheria</v>
          </cell>
          <cell r="O172" t="str">
            <v xml:space="preserve"> Euarchontoglires</v>
          </cell>
          <cell r="P172" t="str">
            <v xml:space="preserve"> Primates</v>
          </cell>
          <cell r="Q172" t="str">
            <v xml:space="preserve"> Haplorrhini</v>
          </cell>
          <cell r="R172" t="str">
            <v>Platyrrhini</v>
          </cell>
          <cell r="S172" t="str">
            <v xml:space="preserve"> Cebidae</v>
          </cell>
          <cell r="T172" t="str">
            <v xml:space="preserve"> Callitrichinae</v>
          </cell>
          <cell r="U172" t="str">
            <v xml:space="preserve"> Callithrix.</v>
          </cell>
        </row>
        <row r="173">
          <cell r="A173" t="str">
            <v>F7C2V6_HORSE</v>
          </cell>
          <cell r="B173" t="str">
            <v>F7C2V6</v>
          </cell>
          <cell r="C173" t="str">
            <v xml:space="preserve"> Equus caballus (Horse).</v>
          </cell>
          <cell r="E173" t="str">
            <v xml:space="preserve"> NCBI_TaxID=9796;</v>
          </cell>
          <cell r="G173" t="str">
            <v>Eukaryota</v>
          </cell>
          <cell r="H173" t="str">
            <v xml:space="preserve"> Metazoa</v>
          </cell>
          <cell r="I173" t="str">
            <v xml:space="preserve"> Chordata</v>
          </cell>
          <cell r="J173" t="str">
            <v xml:space="preserve"> Craniata</v>
          </cell>
          <cell r="K173" t="str">
            <v xml:space="preserve"> Vertebrata</v>
          </cell>
          <cell r="L173" t="str">
            <v xml:space="preserve"> Euteleostomi</v>
          </cell>
          <cell r="M173" t="str">
            <v>Mammalia</v>
          </cell>
          <cell r="N173" t="str">
            <v xml:space="preserve"> Eutheria</v>
          </cell>
          <cell r="O173" t="str">
            <v xml:space="preserve"> Laurasiatheria</v>
          </cell>
          <cell r="P173" t="str">
            <v xml:space="preserve"> Perissodactyla</v>
          </cell>
          <cell r="Q173" t="str">
            <v xml:space="preserve"> Equidae</v>
          </cell>
          <cell r="R173" t="str">
            <v xml:space="preserve"> Equus.</v>
          </cell>
        </row>
        <row r="174">
          <cell r="A174" t="str">
            <v>F7C3T8_HORSE</v>
          </cell>
          <cell r="B174" t="str">
            <v>F7C3T8</v>
          </cell>
          <cell r="C174" t="str">
            <v xml:space="preserve"> Equus caballus (Horse).</v>
          </cell>
          <cell r="E174" t="str">
            <v xml:space="preserve"> NCBI_TaxID=9796;</v>
          </cell>
          <cell r="G174" t="str">
            <v>Eukaryota</v>
          </cell>
          <cell r="H174" t="str">
            <v xml:space="preserve"> Metazoa</v>
          </cell>
          <cell r="I174" t="str">
            <v xml:space="preserve"> Chordata</v>
          </cell>
          <cell r="J174" t="str">
            <v xml:space="preserve"> Craniata</v>
          </cell>
          <cell r="K174" t="str">
            <v xml:space="preserve"> Vertebrata</v>
          </cell>
          <cell r="L174" t="str">
            <v xml:space="preserve"> Euteleostomi</v>
          </cell>
          <cell r="M174" t="str">
            <v>Mammalia</v>
          </cell>
          <cell r="N174" t="str">
            <v xml:space="preserve"> Eutheria</v>
          </cell>
          <cell r="O174" t="str">
            <v xml:space="preserve"> Laurasiatheria</v>
          </cell>
          <cell r="P174" t="str">
            <v xml:space="preserve"> Perissodactyla</v>
          </cell>
          <cell r="Q174" t="str">
            <v xml:space="preserve"> Equidae</v>
          </cell>
          <cell r="R174" t="str">
            <v xml:space="preserve"> Equus.</v>
          </cell>
        </row>
        <row r="175">
          <cell r="A175" t="str">
            <v>F7CCC7_CALJA</v>
          </cell>
          <cell r="B175" t="str">
            <v>F7CCC7</v>
          </cell>
          <cell r="C175" t="str">
            <v xml:space="preserve"> Callithrix jacchus (White-tufted-ear marmoset).</v>
          </cell>
          <cell r="E175" t="str">
            <v xml:space="preserve"> NCBI_TaxID=9483;</v>
          </cell>
          <cell r="G175" t="str">
            <v>Eukaryota</v>
          </cell>
          <cell r="H175" t="str">
            <v xml:space="preserve"> Metazoa</v>
          </cell>
          <cell r="I175" t="str">
            <v xml:space="preserve"> Chordata</v>
          </cell>
          <cell r="J175" t="str">
            <v xml:space="preserve"> Craniata</v>
          </cell>
          <cell r="K175" t="str">
            <v xml:space="preserve"> Vertebrata</v>
          </cell>
          <cell r="L175" t="str">
            <v xml:space="preserve"> Euteleostomi</v>
          </cell>
          <cell r="M175" t="str">
            <v>Mammalia</v>
          </cell>
          <cell r="N175" t="str">
            <v xml:space="preserve"> Eutheria</v>
          </cell>
          <cell r="O175" t="str">
            <v xml:space="preserve"> Euarchontoglires</v>
          </cell>
          <cell r="P175" t="str">
            <v xml:space="preserve"> Primates</v>
          </cell>
          <cell r="Q175" t="str">
            <v xml:space="preserve"> Haplorrhini</v>
          </cell>
          <cell r="R175" t="str">
            <v>Platyrrhini</v>
          </cell>
          <cell r="S175" t="str">
            <v xml:space="preserve"> Cebidae</v>
          </cell>
          <cell r="T175" t="str">
            <v xml:space="preserve"> Callitrichinae</v>
          </cell>
          <cell r="U175" t="str">
            <v xml:space="preserve"> Callithrix.</v>
          </cell>
        </row>
        <row r="176">
          <cell r="A176" t="str">
            <v>F7CCI7_HORSE</v>
          </cell>
          <cell r="B176" t="str">
            <v>F7CCI7</v>
          </cell>
          <cell r="C176" t="str">
            <v xml:space="preserve"> Equus caballus (Horse).</v>
          </cell>
          <cell r="E176" t="str">
            <v xml:space="preserve"> NCBI_TaxID=9796;</v>
          </cell>
          <cell r="G176" t="str">
            <v>Eukaryota</v>
          </cell>
          <cell r="H176" t="str">
            <v xml:space="preserve"> Metazoa</v>
          </cell>
          <cell r="I176" t="str">
            <v xml:space="preserve"> Chordata</v>
          </cell>
          <cell r="J176" t="str">
            <v xml:space="preserve"> Craniata</v>
          </cell>
          <cell r="K176" t="str">
            <v xml:space="preserve"> Vertebrata</v>
          </cell>
          <cell r="L176" t="str">
            <v xml:space="preserve"> Euteleostomi</v>
          </cell>
          <cell r="M176" t="str">
            <v>Mammalia</v>
          </cell>
          <cell r="N176" t="str">
            <v xml:space="preserve"> Eutheria</v>
          </cell>
          <cell r="O176" t="str">
            <v xml:space="preserve"> Laurasiatheria</v>
          </cell>
          <cell r="P176" t="str">
            <v xml:space="preserve"> Perissodactyla</v>
          </cell>
          <cell r="Q176" t="str">
            <v xml:space="preserve"> Equidae</v>
          </cell>
          <cell r="R176" t="str">
            <v xml:space="preserve"> Equus.</v>
          </cell>
        </row>
        <row r="177">
          <cell r="A177" t="str">
            <v>F7CCX0_CALJA</v>
          </cell>
          <cell r="B177" t="str">
            <v>F7CCX0</v>
          </cell>
          <cell r="C177" t="str">
            <v xml:space="preserve"> Callithrix jacchus (White-tufted-ear marmoset).</v>
          </cell>
          <cell r="E177" t="str">
            <v xml:space="preserve"> NCBI_TaxID=9483;</v>
          </cell>
          <cell r="G177" t="str">
            <v>Eukaryota</v>
          </cell>
          <cell r="H177" t="str">
            <v xml:space="preserve"> Metazoa</v>
          </cell>
          <cell r="I177" t="str">
            <v xml:space="preserve"> Chordata</v>
          </cell>
          <cell r="J177" t="str">
            <v xml:space="preserve"> Craniata</v>
          </cell>
          <cell r="K177" t="str">
            <v xml:space="preserve"> Vertebrata</v>
          </cell>
          <cell r="L177" t="str">
            <v xml:space="preserve"> Euteleostomi</v>
          </cell>
          <cell r="M177" t="str">
            <v>Mammalia</v>
          </cell>
          <cell r="N177" t="str">
            <v xml:space="preserve"> Eutheria</v>
          </cell>
          <cell r="O177" t="str">
            <v xml:space="preserve"> Euarchontoglires</v>
          </cell>
          <cell r="P177" t="str">
            <v xml:space="preserve"> Primates</v>
          </cell>
          <cell r="Q177" t="str">
            <v xml:space="preserve"> Haplorrhini</v>
          </cell>
          <cell r="R177" t="str">
            <v>Platyrrhini</v>
          </cell>
          <cell r="S177" t="str">
            <v xml:space="preserve"> Cebidae</v>
          </cell>
          <cell r="T177" t="str">
            <v xml:space="preserve"> Callitrichinae</v>
          </cell>
          <cell r="U177" t="str">
            <v xml:space="preserve"> Callithrix.</v>
          </cell>
        </row>
        <row r="178">
          <cell r="A178" t="str">
            <v>F7CKM2_HORSE</v>
          </cell>
          <cell r="B178" t="str">
            <v>F7CKM2</v>
          </cell>
          <cell r="C178" t="str">
            <v xml:space="preserve"> Equus caballus (Horse).</v>
          </cell>
          <cell r="E178" t="str">
            <v xml:space="preserve"> NCBI_TaxID=9796;</v>
          </cell>
          <cell r="G178" t="str">
            <v>Eukaryota</v>
          </cell>
          <cell r="H178" t="str">
            <v xml:space="preserve"> Metazoa</v>
          </cell>
          <cell r="I178" t="str">
            <v xml:space="preserve"> Chordata</v>
          </cell>
          <cell r="J178" t="str">
            <v xml:space="preserve"> Craniata</v>
          </cell>
          <cell r="K178" t="str">
            <v xml:space="preserve"> Vertebrata</v>
          </cell>
          <cell r="L178" t="str">
            <v xml:space="preserve"> Euteleostomi</v>
          </cell>
          <cell r="M178" t="str">
            <v>Mammalia</v>
          </cell>
          <cell r="N178" t="str">
            <v xml:space="preserve"> Eutheria</v>
          </cell>
          <cell r="O178" t="str">
            <v xml:space="preserve"> Laurasiatheria</v>
          </cell>
          <cell r="P178" t="str">
            <v xml:space="preserve"> Perissodactyla</v>
          </cell>
          <cell r="Q178" t="str">
            <v xml:space="preserve"> Equidae</v>
          </cell>
          <cell r="R178" t="str">
            <v xml:space="preserve"> Equus.</v>
          </cell>
        </row>
        <row r="179">
          <cell r="A179" t="str">
            <v>F7DJL0_MONDO</v>
          </cell>
          <cell r="B179" t="str">
            <v>F7DJL0</v>
          </cell>
          <cell r="C179" t="str">
            <v xml:space="preserve"> Monodelphis domestica (Gray short-tailed opossum).</v>
          </cell>
          <cell r="E179" t="str">
            <v xml:space="preserve"> NCBI_TaxID=13616;</v>
          </cell>
          <cell r="G179" t="str">
            <v>Eukaryota</v>
          </cell>
          <cell r="H179" t="str">
            <v xml:space="preserve"> Metazoa</v>
          </cell>
          <cell r="I179" t="str">
            <v xml:space="preserve"> Chordata</v>
          </cell>
          <cell r="J179" t="str">
            <v xml:space="preserve"> Craniata</v>
          </cell>
          <cell r="K179" t="str">
            <v xml:space="preserve"> Vertebrata</v>
          </cell>
          <cell r="L179" t="str">
            <v xml:space="preserve"> Euteleostomi</v>
          </cell>
          <cell r="M179" t="str">
            <v>Mammalia</v>
          </cell>
          <cell r="N179" t="str">
            <v xml:space="preserve"> Metatheria</v>
          </cell>
          <cell r="O179" t="str">
            <v xml:space="preserve"> Didelphimorphia</v>
          </cell>
          <cell r="P179" t="str">
            <v xml:space="preserve"> Didelphidae</v>
          </cell>
          <cell r="Q179" t="str">
            <v xml:space="preserve"> Monodelphis.</v>
          </cell>
        </row>
        <row r="180">
          <cell r="A180" t="str">
            <v>F7E955_MACMU</v>
          </cell>
          <cell r="B180" t="str">
            <v>F7E955</v>
          </cell>
          <cell r="C180" t="str">
            <v xml:space="preserve"> Macaca mulatta (Rhesus macaque).</v>
          </cell>
          <cell r="E180" t="str">
            <v xml:space="preserve"> NCBI_TaxID=9544;</v>
          </cell>
          <cell r="G180" t="str">
            <v>Eukaryota</v>
          </cell>
          <cell r="H180" t="str">
            <v xml:space="preserve"> Metazoa</v>
          </cell>
          <cell r="I180" t="str">
            <v xml:space="preserve"> Chordata</v>
          </cell>
          <cell r="J180" t="str">
            <v xml:space="preserve"> Craniata</v>
          </cell>
          <cell r="K180" t="str">
            <v xml:space="preserve"> Vertebrata</v>
          </cell>
          <cell r="L180" t="str">
            <v xml:space="preserve"> Euteleostomi</v>
          </cell>
          <cell r="M180" t="str">
            <v>Mammalia</v>
          </cell>
          <cell r="N180" t="str">
            <v xml:space="preserve"> Eutheria</v>
          </cell>
          <cell r="O180" t="str">
            <v xml:space="preserve"> Euarchontoglires</v>
          </cell>
          <cell r="P180" t="str">
            <v xml:space="preserve"> Primates</v>
          </cell>
          <cell r="Q180" t="str">
            <v xml:space="preserve"> Haplorrhini</v>
          </cell>
          <cell r="R180" t="str">
            <v>Catarrhini</v>
          </cell>
          <cell r="S180" t="str">
            <v xml:space="preserve"> Cercopithecidae</v>
          </cell>
          <cell r="T180" t="str">
            <v xml:space="preserve"> Cercopithecinae</v>
          </cell>
          <cell r="U180" t="str">
            <v xml:space="preserve"> Macaca.</v>
          </cell>
        </row>
        <row r="181">
          <cell r="A181" t="str">
            <v>F7E966_MACMU</v>
          </cell>
          <cell r="B181" t="str">
            <v>F7E966</v>
          </cell>
          <cell r="C181" t="str">
            <v xml:space="preserve"> Macaca mulatta (Rhesus macaque).</v>
          </cell>
          <cell r="E181" t="str">
            <v xml:space="preserve"> NCBI_TaxID=9544;</v>
          </cell>
          <cell r="G181" t="str">
            <v>Eukaryota</v>
          </cell>
          <cell r="H181" t="str">
            <v xml:space="preserve"> Metazoa</v>
          </cell>
          <cell r="I181" t="str">
            <v xml:space="preserve"> Chordata</v>
          </cell>
          <cell r="J181" t="str">
            <v xml:space="preserve"> Craniata</v>
          </cell>
          <cell r="K181" t="str">
            <v xml:space="preserve"> Vertebrata</v>
          </cell>
          <cell r="L181" t="str">
            <v xml:space="preserve"> Euteleostomi</v>
          </cell>
          <cell r="M181" t="str">
            <v>Mammalia</v>
          </cell>
          <cell r="N181" t="str">
            <v xml:space="preserve"> Eutheria</v>
          </cell>
          <cell r="O181" t="str">
            <v xml:space="preserve"> Euarchontoglires</v>
          </cell>
          <cell r="P181" t="str">
            <v xml:space="preserve"> Primates</v>
          </cell>
          <cell r="Q181" t="str">
            <v xml:space="preserve"> Haplorrhini</v>
          </cell>
          <cell r="R181" t="str">
            <v>Catarrhini</v>
          </cell>
          <cell r="S181" t="str">
            <v xml:space="preserve"> Cercopithecidae</v>
          </cell>
          <cell r="T181" t="str">
            <v xml:space="preserve"> Cercopithecinae</v>
          </cell>
          <cell r="U181" t="str">
            <v xml:space="preserve"> Macaca.</v>
          </cell>
        </row>
        <row r="182">
          <cell r="A182" t="str">
            <v>F7E972_MACMU</v>
          </cell>
          <cell r="B182" t="str">
            <v>F7E972</v>
          </cell>
          <cell r="C182" t="str">
            <v xml:space="preserve"> Macaca mulatta (Rhesus macaque).</v>
          </cell>
          <cell r="E182" t="str">
            <v xml:space="preserve"> NCBI_TaxID=9544;</v>
          </cell>
          <cell r="G182" t="str">
            <v>Eukaryota</v>
          </cell>
          <cell r="H182" t="str">
            <v xml:space="preserve"> Metazoa</v>
          </cell>
          <cell r="I182" t="str">
            <v xml:space="preserve"> Chordata</v>
          </cell>
          <cell r="J182" t="str">
            <v xml:space="preserve"> Craniata</v>
          </cell>
          <cell r="K182" t="str">
            <v xml:space="preserve"> Vertebrata</v>
          </cell>
          <cell r="L182" t="str">
            <v xml:space="preserve"> Euteleostomi</v>
          </cell>
          <cell r="M182" t="str">
            <v>Mammalia</v>
          </cell>
          <cell r="N182" t="str">
            <v xml:space="preserve"> Eutheria</v>
          </cell>
          <cell r="O182" t="str">
            <v xml:space="preserve"> Euarchontoglires</v>
          </cell>
          <cell r="P182" t="str">
            <v xml:space="preserve"> Primates</v>
          </cell>
          <cell r="Q182" t="str">
            <v xml:space="preserve"> Haplorrhini</v>
          </cell>
          <cell r="R182" t="str">
            <v>Catarrhini</v>
          </cell>
          <cell r="S182" t="str">
            <v xml:space="preserve"> Cercopithecidae</v>
          </cell>
          <cell r="T182" t="str">
            <v xml:space="preserve"> Cercopithecinae</v>
          </cell>
          <cell r="U182" t="str">
            <v xml:space="preserve"> Macaca.</v>
          </cell>
        </row>
        <row r="183">
          <cell r="A183" t="str">
            <v>F7G8J2_MACMU</v>
          </cell>
          <cell r="B183" t="str">
            <v>F7G8J2</v>
          </cell>
          <cell r="C183" t="str">
            <v xml:space="preserve"> Macaca mulatta (Rhesus macaque).</v>
          </cell>
          <cell r="E183" t="str">
            <v xml:space="preserve"> NCBI_TaxID=9544;</v>
          </cell>
          <cell r="G183" t="str">
            <v>Eukaryota</v>
          </cell>
          <cell r="H183" t="str">
            <v xml:space="preserve"> Metazoa</v>
          </cell>
          <cell r="I183" t="str">
            <v xml:space="preserve"> Chordata</v>
          </cell>
          <cell r="J183" t="str">
            <v xml:space="preserve"> Craniata</v>
          </cell>
          <cell r="K183" t="str">
            <v xml:space="preserve"> Vertebrata</v>
          </cell>
          <cell r="L183" t="str">
            <v xml:space="preserve"> Euteleostomi</v>
          </cell>
          <cell r="M183" t="str">
            <v>Mammalia</v>
          </cell>
          <cell r="N183" t="str">
            <v xml:space="preserve"> Eutheria</v>
          </cell>
          <cell r="O183" t="str">
            <v xml:space="preserve"> Euarchontoglires</v>
          </cell>
          <cell r="P183" t="str">
            <v xml:space="preserve"> Primates</v>
          </cell>
          <cell r="Q183" t="str">
            <v xml:space="preserve"> Haplorrhini</v>
          </cell>
          <cell r="R183" t="str">
            <v>Catarrhini</v>
          </cell>
          <cell r="S183" t="str">
            <v xml:space="preserve"> Cercopithecidae</v>
          </cell>
          <cell r="T183" t="str">
            <v xml:space="preserve"> Cercopithecinae</v>
          </cell>
          <cell r="U183" t="str">
            <v xml:space="preserve"> Macaca.</v>
          </cell>
        </row>
        <row r="184">
          <cell r="A184" t="str">
            <v>F7G8K0_MACMU</v>
          </cell>
          <cell r="B184" t="str">
            <v>F7G8K0</v>
          </cell>
          <cell r="C184" t="str">
            <v xml:space="preserve"> Macaca mulatta (Rhesus macaque).</v>
          </cell>
          <cell r="E184" t="str">
            <v xml:space="preserve"> NCBI_TaxID=9544;</v>
          </cell>
          <cell r="G184" t="str">
            <v>Eukaryota</v>
          </cell>
          <cell r="H184" t="str">
            <v xml:space="preserve"> Metazoa</v>
          </cell>
          <cell r="I184" t="str">
            <v xml:space="preserve"> Chordata</v>
          </cell>
          <cell r="J184" t="str">
            <v xml:space="preserve"> Craniata</v>
          </cell>
          <cell r="K184" t="str">
            <v xml:space="preserve"> Vertebrata</v>
          </cell>
          <cell r="L184" t="str">
            <v xml:space="preserve"> Euteleostomi</v>
          </cell>
          <cell r="M184" t="str">
            <v>Mammalia</v>
          </cell>
          <cell r="N184" t="str">
            <v xml:space="preserve"> Eutheria</v>
          </cell>
          <cell r="O184" t="str">
            <v xml:space="preserve"> Euarchontoglires</v>
          </cell>
          <cell r="P184" t="str">
            <v xml:space="preserve"> Primates</v>
          </cell>
          <cell r="Q184" t="str">
            <v xml:space="preserve"> Haplorrhini</v>
          </cell>
          <cell r="R184" t="str">
            <v>Catarrhini</v>
          </cell>
          <cell r="S184" t="str">
            <v xml:space="preserve"> Cercopithecidae</v>
          </cell>
          <cell r="T184" t="str">
            <v xml:space="preserve"> Cercopithecinae</v>
          </cell>
          <cell r="U184" t="str">
            <v xml:space="preserve"> Macaca.</v>
          </cell>
        </row>
        <row r="185">
          <cell r="A185" t="str">
            <v>F7H3K5_MACMU</v>
          </cell>
          <cell r="B185" t="str">
            <v>F7H3K5</v>
          </cell>
          <cell r="C185" t="str">
            <v xml:space="preserve"> Macaca mulatta (Rhesus macaque).</v>
          </cell>
          <cell r="E185" t="str">
            <v xml:space="preserve"> NCBI_TaxID=9544;</v>
          </cell>
          <cell r="G185" t="str">
            <v>Eukaryota</v>
          </cell>
          <cell r="H185" t="str">
            <v xml:space="preserve"> Metazoa</v>
          </cell>
          <cell r="I185" t="str">
            <v xml:space="preserve"> Chordata</v>
          </cell>
          <cell r="J185" t="str">
            <v xml:space="preserve"> Craniata</v>
          </cell>
          <cell r="K185" t="str">
            <v xml:space="preserve"> Vertebrata</v>
          </cell>
          <cell r="L185" t="str">
            <v xml:space="preserve"> Euteleostomi</v>
          </cell>
          <cell r="M185" t="str">
            <v>Mammalia</v>
          </cell>
          <cell r="N185" t="str">
            <v xml:space="preserve"> Eutheria</v>
          </cell>
          <cell r="O185" t="str">
            <v xml:space="preserve"> Euarchontoglires</v>
          </cell>
          <cell r="P185" t="str">
            <v xml:space="preserve"> Primates</v>
          </cell>
          <cell r="Q185" t="str">
            <v xml:space="preserve"> Haplorrhini</v>
          </cell>
          <cell r="R185" t="str">
            <v>Catarrhini</v>
          </cell>
          <cell r="S185" t="str">
            <v xml:space="preserve"> Cercopithecidae</v>
          </cell>
          <cell r="T185" t="str">
            <v xml:space="preserve"> Cercopithecinae</v>
          </cell>
          <cell r="U185" t="str">
            <v xml:space="preserve"> Macaca.</v>
          </cell>
        </row>
        <row r="186">
          <cell r="A186" t="str">
            <v>F7H3R1_MACMU</v>
          </cell>
          <cell r="B186" t="str">
            <v>F7H3R1</v>
          </cell>
          <cell r="C186" t="str">
            <v xml:space="preserve"> Macaca mulatta (Rhesus macaque).</v>
          </cell>
          <cell r="E186" t="str">
            <v xml:space="preserve"> NCBI_TaxID=9544;</v>
          </cell>
          <cell r="G186" t="str">
            <v>Eukaryota</v>
          </cell>
          <cell r="H186" t="str">
            <v xml:space="preserve"> Metazoa</v>
          </cell>
          <cell r="I186" t="str">
            <v xml:space="preserve"> Chordata</v>
          </cell>
          <cell r="J186" t="str">
            <v xml:space="preserve"> Craniata</v>
          </cell>
          <cell r="K186" t="str">
            <v xml:space="preserve"> Vertebrata</v>
          </cell>
          <cell r="L186" t="str">
            <v xml:space="preserve"> Euteleostomi</v>
          </cell>
          <cell r="M186" t="str">
            <v>Mammalia</v>
          </cell>
          <cell r="N186" t="str">
            <v xml:space="preserve"> Eutheria</v>
          </cell>
          <cell r="O186" t="str">
            <v xml:space="preserve"> Euarchontoglires</v>
          </cell>
          <cell r="P186" t="str">
            <v xml:space="preserve"> Primates</v>
          </cell>
          <cell r="Q186" t="str">
            <v xml:space="preserve"> Haplorrhini</v>
          </cell>
          <cell r="R186" t="str">
            <v>Catarrhini</v>
          </cell>
          <cell r="S186" t="str">
            <v xml:space="preserve"> Cercopithecidae</v>
          </cell>
          <cell r="T186" t="str">
            <v xml:space="preserve"> Cercopithecinae</v>
          </cell>
          <cell r="U186" t="str">
            <v xml:space="preserve"> Macaca.</v>
          </cell>
        </row>
        <row r="187">
          <cell r="A187" t="str">
            <v>F7HP64_MACMU</v>
          </cell>
          <cell r="B187" t="str">
            <v>F7HP64</v>
          </cell>
          <cell r="C187" t="str">
            <v xml:space="preserve"> Macaca mulatta (Rhesus macaque).</v>
          </cell>
          <cell r="E187" t="str">
            <v xml:space="preserve"> NCBI_TaxID=9544;</v>
          </cell>
          <cell r="G187" t="str">
            <v>Eukaryota</v>
          </cell>
          <cell r="H187" t="str">
            <v xml:space="preserve"> Metazoa</v>
          </cell>
          <cell r="I187" t="str">
            <v xml:space="preserve"> Chordata</v>
          </cell>
          <cell r="J187" t="str">
            <v xml:space="preserve"> Craniata</v>
          </cell>
          <cell r="K187" t="str">
            <v xml:space="preserve"> Vertebrata</v>
          </cell>
          <cell r="L187" t="str">
            <v xml:space="preserve"> Euteleostomi</v>
          </cell>
          <cell r="M187" t="str">
            <v>Mammalia</v>
          </cell>
          <cell r="N187" t="str">
            <v xml:space="preserve"> Eutheria</v>
          </cell>
          <cell r="O187" t="str">
            <v xml:space="preserve"> Euarchontoglires</v>
          </cell>
          <cell r="P187" t="str">
            <v xml:space="preserve"> Primates</v>
          </cell>
          <cell r="Q187" t="str">
            <v xml:space="preserve"> Haplorrhini</v>
          </cell>
          <cell r="R187" t="str">
            <v>Catarrhini</v>
          </cell>
          <cell r="S187" t="str">
            <v xml:space="preserve"> Cercopithecidae</v>
          </cell>
          <cell r="T187" t="str">
            <v xml:space="preserve"> Cercopithecinae</v>
          </cell>
          <cell r="U187" t="str">
            <v xml:space="preserve"> Macaca.</v>
          </cell>
        </row>
        <row r="188">
          <cell r="A188" t="str">
            <v>F7I5B4_CALJA</v>
          </cell>
          <cell r="B188" t="str">
            <v>F7I5B4</v>
          </cell>
          <cell r="C188" t="str">
            <v xml:space="preserve"> Callithrix jacchus (White-tufted-ear marmoset).</v>
          </cell>
          <cell r="E188" t="str">
            <v xml:space="preserve"> NCBI_TaxID=9483;</v>
          </cell>
          <cell r="G188" t="str">
            <v>Eukaryota</v>
          </cell>
          <cell r="H188" t="str">
            <v xml:space="preserve"> Metazoa</v>
          </cell>
          <cell r="I188" t="str">
            <v xml:space="preserve"> Chordata</v>
          </cell>
          <cell r="J188" t="str">
            <v xml:space="preserve"> Craniata</v>
          </cell>
          <cell r="K188" t="str">
            <v xml:space="preserve"> Vertebrata</v>
          </cell>
          <cell r="L188" t="str">
            <v xml:space="preserve"> Euteleostomi</v>
          </cell>
          <cell r="M188" t="str">
            <v>Mammalia</v>
          </cell>
          <cell r="N188" t="str">
            <v xml:space="preserve"> Eutheria</v>
          </cell>
          <cell r="O188" t="str">
            <v xml:space="preserve"> Euarchontoglires</v>
          </cell>
          <cell r="P188" t="str">
            <v xml:space="preserve"> Primates</v>
          </cell>
          <cell r="Q188" t="str">
            <v xml:space="preserve"> Haplorrhini</v>
          </cell>
          <cell r="R188" t="str">
            <v>Platyrrhini</v>
          </cell>
          <cell r="S188" t="str">
            <v xml:space="preserve"> Cebidae</v>
          </cell>
          <cell r="T188" t="str">
            <v xml:space="preserve"> Callitrichinae</v>
          </cell>
          <cell r="U188" t="str">
            <v xml:space="preserve"> Callithrix.</v>
          </cell>
        </row>
        <row r="189">
          <cell r="A189" t="str">
            <v>F7I7M1_CALJA</v>
          </cell>
          <cell r="B189" t="str">
            <v>F7I7M1</v>
          </cell>
          <cell r="C189" t="str">
            <v xml:space="preserve"> Callithrix jacchus (White-tufted-ear marmoset).</v>
          </cell>
          <cell r="E189" t="str">
            <v xml:space="preserve"> NCBI_TaxID=9483;</v>
          </cell>
          <cell r="G189" t="str">
            <v>Eukaryota</v>
          </cell>
          <cell r="H189" t="str">
            <v xml:space="preserve"> Metazoa</v>
          </cell>
          <cell r="I189" t="str">
            <v xml:space="preserve"> Chordata</v>
          </cell>
          <cell r="J189" t="str">
            <v xml:space="preserve"> Craniata</v>
          </cell>
          <cell r="K189" t="str">
            <v xml:space="preserve"> Vertebrata</v>
          </cell>
          <cell r="L189" t="str">
            <v xml:space="preserve"> Euteleostomi</v>
          </cell>
          <cell r="M189" t="str">
            <v>Mammalia</v>
          </cell>
          <cell r="N189" t="str">
            <v xml:space="preserve"> Eutheria</v>
          </cell>
          <cell r="O189" t="str">
            <v xml:space="preserve"> Euarchontoglires</v>
          </cell>
          <cell r="P189" t="str">
            <v xml:space="preserve"> Primates</v>
          </cell>
          <cell r="Q189" t="str">
            <v xml:space="preserve"> Haplorrhini</v>
          </cell>
          <cell r="R189" t="str">
            <v>Platyrrhini</v>
          </cell>
          <cell r="S189" t="str">
            <v xml:space="preserve"> Cebidae</v>
          </cell>
          <cell r="T189" t="str">
            <v xml:space="preserve"> Callitrichinae</v>
          </cell>
          <cell r="U189" t="str">
            <v xml:space="preserve"> Callithrix.</v>
          </cell>
        </row>
        <row r="190">
          <cell r="A190" t="str">
            <v>F7I7N0_CALJA</v>
          </cell>
          <cell r="B190" t="str">
            <v>F7I7N0</v>
          </cell>
          <cell r="C190" t="str">
            <v xml:space="preserve"> Callithrix jacchus (White-tufted-ear marmoset).</v>
          </cell>
          <cell r="E190" t="str">
            <v xml:space="preserve"> NCBI_TaxID=9483;</v>
          </cell>
          <cell r="G190" t="str">
            <v>Eukaryota</v>
          </cell>
          <cell r="H190" t="str">
            <v xml:space="preserve"> Metazoa</v>
          </cell>
          <cell r="I190" t="str">
            <v xml:space="preserve"> Chordata</v>
          </cell>
          <cell r="J190" t="str">
            <v xml:space="preserve"> Craniata</v>
          </cell>
          <cell r="K190" t="str">
            <v xml:space="preserve"> Vertebrata</v>
          </cell>
          <cell r="L190" t="str">
            <v xml:space="preserve"> Euteleostomi</v>
          </cell>
          <cell r="M190" t="str">
            <v>Mammalia</v>
          </cell>
          <cell r="N190" t="str">
            <v xml:space="preserve"> Eutheria</v>
          </cell>
          <cell r="O190" t="str">
            <v xml:space="preserve"> Euarchontoglires</v>
          </cell>
          <cell r="P190" t="str">
            <v xml:space="preserve"> Primates</v>
          </cell>
          <cell r="Q190" t="str">
            <v xml:space="preserve"> Haplorrhini</v>
          </cell>
          <cell r="R190" t="str">
            <v>Platyrrhini</v>
          </cell>
          <cell r="S190" t="str">
            <v xml:space="preserve"> Cebidae</v>
          </cell>
          <cell r="T190" t="str">
            <v xml:space="preserve"> Callitrichinae</v>
          </cell>
          <cell r="U190" t="str">
            <v xml:space="preserve"> Callithrix.</v>
          </cell>
        </row>
        <row r="191">
          <cell r="A191" t="str">
            <v>F7I9Y3_CALJA</v>
          </cell>
          <cell r="B191" t="str">
            <v>F7I9Y3</v>
          </cell>
          <cell r="C191" t="str">
            <v xml:space="preserve"> Callithrix jacchus (White-tufted-ear marmoset).</v>
          </cell>
          <cell r="E191" t="str">
            <v xml:space="preserve"> NCBI_TaxID=9483;</v>
          </cell>
          <cell r="G191" t="str">
            <v>Eukaryota</v>
          </cell>
          <cell r="H191" t="str">
            <v xml:space="preserve"> Metazoa</v>
          </cell>
          <cell r="I191" t="str">
            <v xml:space="preserve"> Chordata</v>
          </cell>
          <cell r="J191" t="str">
            <v xml:space="preserve"> Craniata</v>
          </cell>
          <cell r="K191" t="str">
            <v xml:space="preserve"> Vertebrata</v>
          </cell>
          <cell r="L191" t="str">
            <v xml:space="preserve"> Euteleostomi</v>
          </cell>
          <cell r="M191" t="str">
            <v>Mammalia</v>
          </cell>
          <cell r="N191" t="str">
            <v xml:space="preserve"> Eutheria</v>
          </cell>
          <cell r="O191" t="str">
            <v xml:space="preserve"> Euarchontoglires</v>
          </cell>
          <cell r="P191" t="str">
            <v xml:space="preserve"> Primates</v>
          </cell>
          <cell r="Q191" t="str">
            <v xml:space="preserve"> Haplorrhini</v>
          </cell>
          <cell r="R191" t="str">
            <v>Platyrrhini</v>
          </cell>
          <cell r="S191" t="str">
            <v xml:space="preserve"> Cebidae</v>
          </cell>
          <cell r="T191" t="str">
            <v xml:space="preserve"> Callitrichinae</v>
          </cell>
          <cell r="U191" t="str">
            <v xml:space="preserve"> Callithrix.</v>
          </cell>
        </row>
        <row r="192">
          <cell r="A192" t="str">
            <v>F7ICA8_CALJA</v>
          </cell>
          <cell r="B192" t="str">
            <v>F7ICA8</v>
          </cell>
          <cell r="C192" t="str">
            <v xml:space="preserve"> Callithrix jacchus (White-tufted-ear marmoset).</v>
          </cell>
          <cell r="E192" t="str">
            <v xml:space="preserve"> NCBI_TaxID=9483;</v>
          </cell>
          <cell r="G192" t="str">
            <v>Eukaryota</v>
          </cell>
          <cell r="H192" t="str">
            <v xml:space="preserve"> Metazoa</v>
          </cell>
          <cell r="I192" t="str">
            <v xml:space="preserve"> Chordata</v>
          </cell>
          <cell r="J192" t="str">
            <v xml:space="preserve"> Craniata</v>
          </cell>
          <cell r="K192" t="str">
            <v xml:space="preserve"> Vertebrata</v>
          </cell>
          <cell r="L192" t="str">
            <v xml:space="preserve"> Euteleostomi</v>
          </cell>
          <cell r="M192" t="str">
            <v>Mammalia</v>
          </cell>
          <cell r="N192" t="str">
            <v xml:space="preserve"> Eutheria</v>
          </cell>
          <cell r="O192" t="str">
            <v xml:space="preserve"> Euarchontoglires</v>
          </cell>
          <cell r="P192" t="str">
            <v xml:space="preserve"> Primates</v>
          </cell>
          <cell r="Q192" t="str">
            <v xml:space="preserve"> Haplorrhini</v>
          </cell>
          <cell r="R192" t="str">
            <v>Platyrrhini</v>
          </cell>
          <cell r="S192" t="str">
            <v xml:space="preserve"> Cebidae</v>
          </cell>
          <cell r="T192" t="str">
            <v xml:space="preserve"> Callitrichinae</v>
          </cell>
          <cell r="U192" t="str">
            <v xml:space="preserve"> Callithrix.</v>
          </cell>
        </row>
        <row r="193">
          <cell r="A193" t="str">
            <v>F7ICB1_CALJA</v>
          </cell>
          <cell r="B193" t="str">
            <v>F7ICB1</v>
          </cell>
          <cell r="C193" t="str">
            <v xml:space="preserve"> Callithrix jacchus (White-tufted-ear marmoset).</v>
          </cell>
          <cell r="E193" t="str">
            <v xml:space="preserve"> NCBI_TaxID=9483;</v>
          </cell>
          <cell r="G193" t="str">
            <v>Eukaryota</v>
          </cell>
          <cell r="H193" t="str">
            <v xml:space="preserve"> Metazoa</v>
          </cell>
          <cell r="I193" t="str">
            <v xml:space="preserve"> Chordata</v>
          </cell>
          <cell r="J193" t="str">
            <v xml:space="preserve"> Craniata</v>
          </cell>
          <cell r="K193" t="str">
            <v xml:space="preserve"> Vertebrata</v>
          </cell>
          <cell r="L193" t="str">
            <v xml:space="preserve"> Euteleostomi</v>
          </cell>
          <cell r="M193" t="str">
            <v>Mammalia</v>
          </cell>
          <cell r="N193" t="str">
            <v xml:space="preserve"> Eutheria</v>
          </cell>
          <cell r="O193" t="str">
            <v xml:space="preserve"> Euarchontoglires</v>
          </cell>
          <cell r="P193" t="str">
            <v xml:space="preserve"> Primates</v>
          </cell>
          <cell r="Q193" t="str">
            <v xml:space="preserve"> Haplorrhini</v>
          </cell>
          <cell r="R193" t="str">
            <v>Platyrrhini</v>
          </cell>
          <cell r="S193" t="str">
            <v xml:space="preserve"> Cebidae</v>
          </cell>
          <cell r="T193" t="str">
            <v xml:space="preserve"> Callitrichinae</v>
          </cell>
          <cell r="U193" t="str">
            <v xml:space="preserve"> Callithrix.</v>
          </cell>
        </row>
        <row r="194">
          <cell r="A194" t="str">
            <v>F7IHM7_CALJA</v>
          </cell>
          <cell r="B194" t="str">
            <v>F7IHM7</v>
          </cell>
          <cell r="C194" t="str">
            <v xml:space="preserve"> Callithrix jacchus (White-tufted-ear marmoset).</v>
          </cell>
          <cell r="E194" t="str">
            <v xml:space="preserve"> NCBI_TaxID=9483;</v>
          </cell>
          <cell r="G194" t="str">
            <v>Eukaryota</v>
          </cell>
          <cell r="H194" t="str">
            <v xml:space="preserve"> Metazoa</v>
          </cell>
          <cell r="I194" t="str">
            <v xml:space="preserve"> Chordata</v>
          </cell>
          <cell r="J194" t="str">
            <v xml:space="preserve"> Craniata</v>
          </cell>
          <cell r="K194" t="str">
            <v xml:space="preserve"> Vertebrata</v>
          </cell>
          <cell r="L194" t="str">
            <v xml:space="preserve"> Euteleostomi</v>
          </cell>
          <cell r="M194" t="str">
            <v>Mammalia</v>
          </cell>
          <cell r="N194" t="str">
            <v xml:space="preserve"> Eutheria</v>
          </cell>
          <cell r="O194" t="str">
            <v xml:space="preserve"> Euarchontoglires</v>
          </cell>
          <cell r="P194" t="str">
            <v xml:space="preserve"> Primates</v>
          </cell>
          <cell r="Q194" t="str">
            <v xml:space="preserve"> Haplorrhini</v>
          </cell>
          <cell r="R194" t="str">
            <v>Platyrrhini</v>
          </cell>
          <cell r="S194" t="str">
            <v xml:space="preserve"> Cebidae</v>
          </cell>
          <cell r="T194" t="str">
            <v xml:space="preserve"> Callitrichinae</v>
          </cell>
          <cell r="U194" t="str">
            <v xml:space="preserve"> Callithrix.</v>
          </cell>
        </row>
        <row r="195">
          <cell r="A195" t="str">
            <v>F8RUS4_NUMME</v>
          </cell>
          <cell r="B195" t="str">
            <v>F8RUS4</v>
          </cell>
          <cell r="C195" t="str">
            <v xml:space="preserve"> Numida meleagris (Helmeted guineafowl).</v>
          </cell>
          <cell r="E195" t="str">
            <v xml:space="preserve"> NCBI_TaxID=8996;</v>
          </cell>
          <cell r="G195" t="str">
            <v>Eukaryota</v>
          </cell>
          <cell r="H195" t="str">
            <v xml:space="preserve"> Metazoa</v>
          </cell>
          <cell r="I195" t="str">
            <v xml:space="preserve"> Chordata</v>
          </cell>
          <cell r="J195" t="str">
            <v xml:space="preserve"> Craniata</v>
          </cell>
          <cell r="K195" t="str">
            <v xml:space="preserve"> Vertebrata</v>
          </cell>
          <cell r="L195" t="str">
            <v xml:space="preserve"> Euteleostomi</v>
          </cell>
          <cell r="M195" t="str">
            <v>Testudines + Archosauria group</v>
          </cell>
          <cell r="N195" t="str">
            <v xml:space="preserve"> Archosauria</v>
          </cell>
          <cell r="O195" t="str">
            <v xml:space="preserve"> Dinosauria</v>
          </cell>
          <cell r="P195" t="str">
            <v xml:space="preserve"> Saurischia</v>
          </cell>
          <cell r="Q195" t="str">
            <v>Theropoda</v>
          </cell>
          <cell r="R195" t="str">
            <v xml:space="preserve"> Coelurosauria</v>
          </cell>
          <cell r="S195" t="str">
            <v xml:space="preserve"> Aves</v>
          </cell>
          <cell r="T195" t="str">
            <v xml:space="preserve"> Neognathae</v>
          </cell>
          <cell r="U195" t="str">
            <v xml:space="preserve"> Galliformes</v>
          </cell>
          <cell r="V195" t="str">
            <v xml:space="preserve"> Numididae</v>
          </cell>
          <cell r="W195" t="str">
            <v>Numida.</v>
          </cell>
        </row>
        <row r="196">
          <cell r="A196" t="str">
            <v>F8RUS8_NUMME</v>
          </cell>
          <cell r="B196" t="str">
            <v>F8RUS8</v>
          </cell>
          <cell r="C196" t="str">
            <v xml:space="preserve"> Numida meleagris (Helmeted guineafowl).</v>
          </cell>
          <cell r="E196" t="str">
            <v xml:space="preserve"> NCBI_TaxID=8996;</v>
          </cell>
          <cell r="G196" t="str">
            <v>Eukaryota</v>
          </cell>
          <cell r="H196" t="str">
            <v xml:space="preserve"> Metazoa</v>
          </cell>
          <cell r="I196" t="str">
            <v xml:space="preserve"> Chordata</v>
          </cell>
          <cell r="J196" t="str">
            <v xml:space="preserve"> Craniata</v>
          </cell>
          <cell r="K196" t="str">
            <v xml:space="preserve"> Vertebrata</v>
          </cell>
          <cell r="L196" t="str">
            <v xml:space="preserve"> Euteleostomi</v>
          </cell>
          <cell r="M196" t="str">
            <v>Testudines + Archosauria group</v>
          </cell>
          <cell r="N196" t="str">
            <v xml:space="preserve"> Archosauria</v>
          </cell>
          <cell r="O196" t="str">
            <v xml:space="preserve"> Dinosauria</v>
          </cell>
          <cell r="P196" t="str">
            <v xml:space="preserve"> Saurischia</v>
          </cell>
          <cell r="Q196" t="str">
            <v>Theropoda</v>
          </cell>
          <cell r="R196" t="str">
            <v xml:space="preserve"> Coelurosauria</v>
          </cell>
          <cell r="S196" t="str">
            <v xml:space="preserve"> Aves</v>
          </cell>
          <cell r="T196" t="str">
            <v xml:space="preserve"> Neognathae</v>
          </cell>
          <cell r="U196" t="str">
            <v xml:space="preserve"> Galliformes</v>
          </cell>
          <cell r="V196" t="str">
            <v xml:space="preserve"> Numididae</v>
          </cell>
          <cell r="W196" t="str">
            <v>Numida.</v>
          </cell>
        </row>
        <row r="197">
          <cell r="A197" t="str">
            <v>F8W2L6_DANRE</v>
          </cell>
          <cell r="B197" t="str">
            <v>F8W2L6</v>
          </cell>
          <cell r="C197" t="str">
            <v xml:space="preserve"> Danio rerio (Zebrafish) (Brachydanio rerio).</v>
          </cell>
          <cell r="E197" t="str">
            <v xml:space="preserve"> NCBI_TaxID=7955;</v>
          </cell>
          <cell r="G197" t="str">
            <v>Eukaryota</v>
          </cell>
          <cell r="H197" t="str">
            <v xml:space="preserve"> Metazoa</v>
          </cell>
          <cell r="I197" t="str">
            <v xml:space="preserve"> Chordata</v>
          </cell>
          <cell r="J197" t="str">
            <v xml:space="preserve"> Craniata</v>
          </cell>
          <cell r="K197" t="str">
            <v xml:space="preserve"> Vertebrata</v>
          </cell>
          <cell r="L197" t="str">
            <v xml:space="preserve"> Euteleostomi</v>
          </cell>
          <cell r="M197" t="str">
            <v>Actinopterygii</v>
          </cell>
          <cell r="N197" t="str">
            <v xml:space="preserve"> Neopterygii</v>
          </cell>
          <cell r="O197" t="str">
            <v xml:space="preserve"> Teleostei</v>
          </cell>
          <cell r="P197" t="str">
            <v xml:space="preserve"> Ostariophysi</v>
          </cell>
          <cell r="Q197" t="str">
            <v xml:space="preserve"> Cypriniformes</v>
          </cell>
          <cell r="R197" t="str">
            <v>Cyprinidae</v>
          </cell>
          <cell r="S197" t="str">
            <v xml:space="preserve"> Danio.</v>
          </cell>
        </row>
        <row r="198">
          <cell r="A198" t="str">
            <v>G1BEX6_ANSCY</v>
          </cell>
          <cell r="B198" t="str">
            <v>G1BEX6</v>
          </cell>
          <cell r="C198" t="str">
            <v xml:space="preserve"> Anser cygnoides (Chinese goose).</v>
          </cell>
          <cell r="E198" t="str">
            <v xml:space="preserve"> NCBI_TaxID=8845;</v>
          </cell>
          <cell r="G198" t="str">
            <v>Eukaryota</v>
          </cell>
          <cell r="H198" t="str">
            <v xml:space="preserve"> Metazoa</v>
          </cell>
          <cell r="I198" t="str">
            <v xml:space="preserve"> Chordata</v>
          </cell>
          <cell r="J198" t="str">
            <v xml:space="preserve"> Craniata</v>
          </cell>
          <cell r="K198" t="str">
            <v xml:space="preserve"> Vertebrata</v>
          </cell>
          <cell r="L198" t="str">
            <v xml:space="preserve"> Euteleostomi</v>
          </cell>
          <cell r="M198" t="str">
            <v>Testudines + Archosauria group</v>
          </cell>
          <cell r="N198" t="str">
            <v xml:space="preserve"> Archosauria</v>
          </cell>
          <cell r="O198" t="str">
            <v xml:space="preserve"> Dinosauria</v>
          </cell>
          <cell r="P198" t="str">
            <v xml:space="preserve"> Saurischia</v>
          </cell>
          <cell r="Q198" t="str">
            <v>Theropoda</v>
          </cell>
          <cell r="R198" t="str">
            <v xml:space="preserve"> Coelurosauria</v>
          </cell>
          <cell r="S198" t="str">
            <v xml:space="preserve"> Aves</v>
          </cell>
          <cell r="T198" t="str">
            <v xml:space="preserve"> Neognathae</v>
          </cell>
          <cell r="U198" t="str">
            <v xml:space="preserve"> Anseriformes</v>
          </cell>
          <cell r="V198" t="str">
            <v xml:space="preserve"> Anatidae</v>
          </cell>
          <cell r="W198" t="str">
            <v>Anser.</v>
          </cell>
        </row>
        <row r="199">
          <cell r="A199" t="str">
            <v>G1BEX7_ANSCY</v>
          </cell>
          <cell r="B199" t="str">
            <v>G1BEX7</v>
          </cell>
          <cell r="C199" t="str">
            <v xml:space="preserve"> Anser cygnoides (Chinese goose).</v>
          </cell>
          <cell r="E199" t="str">
            <v xml:space="preserve"> NCBI_TaxID=8845;</v>
          </cell>
          <cell r="G199" t="str">
            <v>Eukaryota</v>
          </cell>
          <cell r="H199" t="str">
            <v xml:space="preserve"> Metazoa</v>
          </cell>
          <cell r="I199" t="str">
            <v xml:space="preserve"> Chordata</v>
          </cell>
          <cell r="J199" t="str">
            <v xml:space="preserve"> Craniata</v>
          </cell>
          <cell r="K199" t="str">
            <v xml:space="preserve"> Vertebrata</v>
          </cell>
          <cell r="L199" t="str">
            <v xml:space="preserve"> Euteleostomi</v>
          </cell>
          <cell r="M199" t="str">
            <v>Testudines + Archosauria group</v>
          </cell>
          <cell r="N199" t="str">
            <v xml:space="preserve"> Archosauria</v>
          </cell>
          <cell r="O199" t="str">
            <v xml:space="preserve"> Dinosauria</v>
          </cell>
          <cell r="P199" t="str">
            <v xml:space="preserve"> Saurischia</v>
          </cell>
          <cell r="Q199" t="str">
            <v>Theropoda</v>
          </cell>
          <cell r="R199" t="str">
            <v xml:space="preserve"> Coelurosauria</v>
          </cell>
          <cell r="S199" t="str">
            <v xml:space="preserve"> Aves</v>
          </cell>
          <cell r="T199" t="str">
            <v xml:space="preserve"> Neognathae</v>
          </cell>
          <cell r="U199" t="str">
            <v xml:space="preserve"> Anseriformes</v>
          </cell>
          <cell r="V199" t="str">
            <v xml:space="preserve"> Anatidae</v>
          </cell>
          <cell r="W199" t="str">
            <v>Anser.</v>
          </cell>
        </row>
        <row r="200">
          <cell r="A200" t="str">
            <v>G1EE07_9PERC</v>
          </cell>
          <cell r="B200" t="str">
            <v>G1EE07</v>
          </cell>
          <cell r="C200" t="str">
            <v xml:space="preserve"> Channa punctata (spotted snakehead).</v>
          </cell>
          <cell r="E200" t="str">
            <v xml:space="preserve"> NCBI_TaxID=304456;</v>
          </cell>
          <cell r="G200" t="str">
            <v>Eukaryota</v>
          </cell>
          <cell r="H200" t="str">
            <v xml:space="preserve"> Metazoa</v>
          </cell>
          <cell r="I200" t="str">
            <v xml:space="preserve"> Chordata</v>
          </cell>
          <cell r="J200" t="str">
            <v xml:space="preserve"> Craniata</v>
          </cell>
          <cell r="K200" t="str">
            <v xml:space="preserve"> Vertebrata</v>
          </cell>
          <cell r="L200" t="str">
            <v xml:space="preserve"> Euteleostomi</v>
          </cell>
          <cell r="M200" t="str">
            <v>Actinopterygii</v>
          </cell>
          <cell r="N200" t="str">
            <v xml:space="preserve"> Neopterygii</v>
          </cell>
          <cell r="O200" t="str">
            <v xml:space="preserve"> Teleostei</v>
          </cell>
          <cell r="P200" t="str">
            <v xml:space="preserve"> Euteleostei</v>
          </cell>
          <cell r="Q200" t="str">
            <v xml:space="preserve"> Neoteleostei</v>
          </cell>
          <cell r="R200" t="str">
            <v>Acanthomorpha</v>
          </cell>
          <cell r="S200" t="str">
            <v xml:space="preserve"> Acanthopterygii</v>
          </cell>
          <cell r="T200" t="str">
            <v xml:space="preserve"> Percomorpha</v>
          </cell>
          <cell r="U200" t="str">
            <v xml:space="preserve"> Perciformes</v>
          </cell>
          <cell r="V200" t="str">
            <v xml:space="preserve"> Channoidei</v>
          </cell>
          <cell r="W200" t="str">
            <v>Channidae</v>
          </cell>
          <cell r="X200" t="str">
            <v xml:space="preserve"> Channa.</v>
          </cell>
        </row>
        <row r="201">
          <cell r="A201" t="str">
            <v>G1LBK5_AILME</v>
          </cell>
          <cell r="B201" t="str">
            <v>G1LBK5</v>
          </cell>
          <cell r="C201" t="str">
            <v xml:space="preserve"> Ailuropoda melanoleuca (Giant panda).</v>
          </cell>
          <cell r="E201" t="str">
            <v xml:space="preserve"> NCBI_TaxID=9646;</v>
          </cell>
          <cell r="G201" t="str">
            <v>Eukaryota</v>
          </cell>
          <cell r="H201" t="str">
            <v xml:space="preserve"> Metazoa</v>
          </cell>
          <cell r="I201" t="str">
            <v xml:space="preserve"> Chordata</v>
          </cell>
          <cell r="J201" t="str">
            <v xml:space="preserve"> Craniata</v>
          </cell>
          <cell r="K201" t="str">
            <v xml:space="preserve"> Vertebrata</v>
          </cell>
          <cell r="L201" t="str">
            <v xml:space="preserve"> Euteleostomi</v>
          </cell>
          <cell r="M201" t="str">
            <v>Mammalia</v>
          </cell>
          <cell r="N201" t="str">
            <v xml:space="preserve"> Eutheria</v>
          </cell>
          <cell r="O201" t="str">
            <v xml:space="preserve"> Laurasiatheria</v>
          </cell>
          <cell r="P201" t="str">
            <v xml:space="preserve"> Carnivora</v>
          </cell>
          <cell r="Q201" t="str">
            <v xml:space="preserve"> Caniformia</v>
          </cell>
          <cell r="R201" t="str">
            <v xml:space="preserve"> Ursidae</v>
          </cell>
          <cell r="S201" t="str">
            <v>Ailuropoda.</v>
          </cell>
        </row>
        <row r="202">
          <cell r="A202" t="str">
            <v>G1LW10_AILME</v>
          </cell>
          <cell r="B202" t="str">
            <v>G1LW10</v>
          </cell>
          <cell r="C202" t="str">
            <v xml:space="preserve"> Ailuropoda melanoleuca (Giant panda).</v>
          </cell>
          <cell r="E202" t="str">
            <v xml:space="preserve"> NCBI_TaxID=9646;</v>
          </cell>
          <cell r="G202" t="str">
            <v>Eukaryota</v>
          </cell>
          <cell r="H202" t="str">
            <v xml:space="preserve"> Metazoa</v>
          </cell>
          <cell r="I202" t="str">
            <v xml:space="preserve"> Chordata</v>
          </cell>
          <cell r="J202" t="str">
            <v xml:space="preserve"> Craniata</v>
          </cell>
          <cell r="K202" t="str">
            <v xml:space="preserve"> Vertebrata</v>
          </cell>
          <cell r="L202" t="str">
            <v xml:space="preserve"> Euteleostomi</v>
          </cell>
          <cell r="M202" t="str">
            <v>Mammalia</v>
          </cell>
          <cell r="N202" t="str">
            <v xml:space="preserve"> Eutheria</v>
          </cell>
          <cell r="O202" t="str">
            <v xml:space="preserve"> Laurasiatheria</v>
          </cell>
          <cell r="P202" t="str">
            <v xml:space="preserve"> Carnivora</v>
          </cell>
          <cell r="Q202" t="str">
            <v xml:space="preserve"> Caniformia</v>
          </cell>
          <cell r="R202" t="str">
            <v xml:space="preserve"> Ursidae</v>
          </cell>
          <cell r="S202" t="str">
            <v>Ailuropoda.</v>
          </cell>
        </row>
        <row r="203">
          <cell r="A203" t="str">
            <v>G1LW13_AILME</v>
          </cell>
          <cell r="B203" t="str">
            <v>G1LW13</v>
          </cell>
          <cell r="C203" t="str">
            <v xml:space="preserve"> Ailuropoda melanoleuca (Giant panda).</v>
          </cell>
          <cell r="E203" t="str">
            <v xml:space="preserve"> NCBI_TaxID=9646;</v>
          </cell>
          <cell r="G203" t="str">
            <v>Eukaryota</v>
          </cell>
          <cell r="H203" t="str">
            <v xml:space="preserve"> Metazoa</v>
          </cell>
          <cell r="I203" t="str">
            <v xml:space="preserve"> Chordata</v>
          </cell>
          <cell r="J203" t="str">
            <v xml:space="preserve"> Craniata</v>
          </cell>
          <cell r="K203" t="str">
            <v xml:space="preserve"> Vertebrata</v>
          </cell>
          <cell r="L203" t="str">
            <v xml:space="preserve"> Euteleostomi</v>
          </cell>
          <cell r="M203" t="str">
            <v>Mammalia</v>
          </cell>
          <cell r="N203" t="str">
            <v xml:space="preserve"> Eutheria</v>
          </cell>
          <cell r="O203" t="str">
            <v xml:space="preserve"> Laurasiatheria</v>
          </cell>
          <cell r="P203" t="str">
            <v xml:space="preserve"> Carnivora</v>
          </cell>
          <cell r="Q203" t="str">
            <v xml:space="preserve"> Caniformia</v>
          </cell>
          <cell r="R203" t="str">
            <v xml:space="preserve"> Ursidae</v>
          </cell>
          <cell r="S203" t="str">
            <v>Ailuropoda.</v>
          </cell>
        </row>
        <row r="204">
          <cell r="A204" t="str">
            <v>G1LW16_AILME</v>
          </cell>
          <cell r="B204" t="str">
            <v>G1LW16</v>
          </cell>
          <cell r="C204" t="str">
            <v xml:space="preserve"> Ailuropoda melanoleuca (Giant panda).</v>
          </cell>
          <cell r="E204" t="str">
            <v xml:space="preserve"> NCBI_TaxID=9646;</v>
          </cell>
          <cell r="G204" t="str">
            <v>Eukaryota</v>
          </cell>
          <cell r="H204" t="str">
            <v xml:space="preserve"> Metazoa</v>
          </cell>
          <cell r="I204" t="str">
            <v xml:space="preserve"> Chordata</v>
          </cell>
          <cell r="J204" t="str">
            <v xml:space="preserve"> Craniata</v>
          </cell>
          <cell r="K204" t="str">
            <v xml:space="preserve"> Vertebrata</v>
          </cell>
          <cell r="L204" t="str">
            <v xml:space="preserve"> Euteleostomi</v>
          </cell>
          <cell r="M204" t="str">
            <v>Mammalia</v>
          </cell>
          <cell r="N204" t="str">
            <v xml:space="preserve"> Eutheria</v>
          </cell>
          <cell r="O204" t="str">
            <v xml:space="preserve"> Laurasiatheria</v>
          </cell>
          <cell r="P204" t="str">
            <v xml:space="preserve"> Carnivora</v>
          </cell>
          <cell r="Q204" t="str">
            <v xml:space="preserve"> Caniformia</v>
          </cell>
          <cell r="R204" t="str">
            <v xml:space="preserve"> Ursidae</v>
          </cell>
          <cell r="S204" t="str">
            <v>Ailuropoda.</v>
          </cell>
        </row>
        <row r="205">
          <cell r="A205" t="str">
            <v>G1LW19_AILME</v>
          </cell>
          <cell r="B205" t="str">
            <v>G1LW19</v>
          </cell>
          <cell r="C205" t="str">
            <v xml:space="preserve"> Ailuropoda melanoleuca (Giant panda).</v>
          </cell>
          <cell r="E205" t="str">
            <v xml:space="preserve"> NCBI_TaxID=9646;</v>
          </cell>
          <cell r="G205" t="str">
            <v>Eukaryota</v>
          </cell>
          <cell r="H205" t="str">
            <v xml:space="preserve"> Metazoa</v>
          </cell>
          <cell r="I205" t="str">
            <v xml:space="preserve"> Chordata</v>
          </cell>
          <cell r="J205" t="str">
            <v xml:space="preserve"> Craniata</v>
          </cell>
          <cell r="K205" t="str">
            <v xml:space="preserve"> Vertebrata</v>
          </cell>
          <cell r="L205" t="str">
            <v xml:space="preserve"> Euteleostomi</v>
          </cell>
          <cell r="M205" t="str">
            <v>Mammalia</v>
          </cell>
          <cell r="N205" t="str">
            <v xml:space="preserve"> Eutheria</v>
          </cell>
          <cell r="O205" t="str">
            <v xml:space="preserve"> Laurasiatheria</v>
          </cell>
          <cell r="P205" t="str">
            <v xml:space="preserve"> Carnivora</v>
          </cell>
          <cell r="Q205" t="str">
            <v xml:space="preserve"> Caniformia</v>
          </cell>
          <cell r="R205" t="str">
            <v xml:space="preserve"> Ursidae</v>
          </cell>
          <cell r="S205" t="str">
            <v>Ailuropoda.</v>
          </cell>
        </row>
        <row r="206">
          <cell r="A206" t="str">
            <v>G1LW25_AILME</v>
          </cell>
          <cell r="B206" t="str">
            <v>G1LW25</v>
          </cell>
          <cell r="C206" t="str">
            <v xml:space="preserve"> Ailuropoda melanoleuca (Giant panda).</v>
          </cell>
          <cell r="E206" t="str">
            <v xml:space="preserve"> NCBI_TaxID=9646;</v>
          </cell>
          <cell r="G206" t="str">
            <v>Eukaryota</v>
          </cell>
          <cell r="H206" t="str">
            <v xml:space="preserve"> Metazoa</v>
          </cell>
          <cell r="I206" t="str">
            <v xml:space="preserve"> Chordata</v>
          </cell>
          <cell r="J206" t="str">
            <v xml:space="preserve"> Craniata</v>
          </cell>
          <cell r="K206" t="str">
            <v xml:space="preserve"> Vertebrata</v>
          </cell>
          <cell r="L206" t="str">
            <v xml:space="preserve"> Euteleostomi</v>
          </cell>
          <cell r="M206" t="str">
            <v>Mammalia</v>
          </cell>
          <cell r="N206" t="str">
            <v xml:space="preserve"> Eutheria</v>
          </cell>
          <cell r="O206" t="str">
            <v xml:space="preserve"> Laurasiatheria</v>
          </cell>
          <cell r="P206" t="str">
            <v xml:space="preserve"> Carnivora</v>
          </cell>
          <cell r="Q206" t="str">
            <v xml:space="preserve"> Caniformia</v>
          </cell>
          <cell r="R206" t="str">
            <v xml:space="preserve"> Ursidae</v>
          </cell>
          <cell r="S206" t="str">
            <v>Ailuropoda.</v>
          </cell>
        </row>
        <row r="207">
          <cell r="A207" t="str">
            <v>G1LW44_AILME</v>
          </cell>
          <cell r="B207" t="str">
            <v>G1LW44</v>
          </cell>
          <cell r="C207" t="str">
            <v xml:space="preserve"> Ailuropoda melanoleuca (Giant panda).</v>
          </cell>
          <cell r="E207" t="str">
            <v xml:space="preserve"> NCBI_TaxID=9646;</v>
          </cell>
          <cell r="G207" t="str">
            <v>Eukaryota</v>
          </cell>
          <cell r="H207" t="str">
            <v xml:space="preserve"> Metazoa</v>
          </cell>
          <cell r="I207" t="str">
            <v xml:space="preserve"> Chordata</v>
          </cell>
          <cell r="J207" t="str">
            <v xml:space="preserve"> Craniata</v>
          </cell>
          <cell r="K207" t="str">
            <v xml:space="preserve"> Vertebrata</v>
          </cell>
          <cell r="L207" t="str">
            <v xml:space="preserve"> Euteleostomi</v>
          </cell>
          <cell r="M207" t="str">
            <v>Mammalia</v>
          </cell>
          <cell r="N207" t="str">
            <v xml:space="preserve"> Eutheria</v>
          </cell>
          <cell r="O207" t="str">
            <v xml:space="preserve"> Laurasiatheria</v>
          </cell>
          <cell r="P207" t="str">
            <v xml:space="preserve"> Carnivora</v>
          </cell>
          <cell r="Q207" t="str">
            <v xml:space="preserve"> Caniformia</v>
          </cell>
          <cell r="R207" t="str">
            <v xml:space="preserve"> Ursidae</v>
          </cell>
          <cell r="S207" t="str">
            <v>Ailuropoda.</v>
          </cell>
        </row>
        <row r="208">
          <cell r="A208" t="str">
            <v>G1LW58_AILME</v>
          </cell>
          <cell r="B208" t="str">
            <v>G1LW58</v>
          </cell>
          <cell r="C208" t="str">
            <v xml:space="preserve"> Ailuropoda melanoleuca (Giant panda).</v>
          </cell>
          <cell r="E208" t="str">
            <v xml:space="preserve"> NCBI_TaxID=9646;</v>
          </cell>
          <cell r="G208" t="str">
            <v>Eukaryota</v>
          </cell>
          <cell r="H208" t="str">
            <v xml:space="preserve"> Metazoa</v>
          </cell>
          <cell r="I208" t="str">
            <v xml:space="preserve"> Chordata</v>
          </cell>
          <cell r="J208" t="str">
            <v xml:space="preserve"> Craniata</v>
          </cell>
          <cell r="K208" t="str">
            <v xml:space="preserve"> Vertebrata</v>
          </cell>
          <cell r="L208" t="str">
            <v xml:space="preserve"> Euteleostomi</v>
          </cell>
          <cell r="M208" t="str">
            <v>Mammalia</v>
          </cell>
          <cell r="N208" t="str">
            <v xml:space="preserve"> Eutheria</v>
          </cell>
          <cell r="O208" t="str">
            <v xml:space="preserve"> Laurasiatheria</v>
          </cell>
          <cell r="P208" t="str">
            <v xml:space="preserve"> Carnivora</v>
          </cell>
          <cell r="Q208" t="str">
            <v xml:space="preserve"> Caniformia</v>
          </cell>
          <cell r="R208" t="str">
            <v xml:space="preserve"> Ursidae</v>
          </cell>
          <cell r="S208" t="str">
            <v>Ailuropoda.</v>
          </cell>
        </row>
        <row r="209">
          <cell r="A209" t="str">
            <v>G1MZF3_MELGA</v>
          </cell>
          <cell r="B209" t="str">
            <v>G1MZF3</v>
          </cell>
          <cell r="C209" t="str">
            <v xml:space="preserve"> Meleagris gallopavo (Common turkey).</v>
          </cell>
          <cell r="E209" t="str">
            <v xml:space="preserve"> NCBI_TaxID=9103;</v>
          </cell>
          <cell r="G209" t="str">
            <v>Eukaryota</v>
          </cell>
          <cell r="H209" t="str">
            <v xml:space="preserve"> Metazoa</v>
          </cell>
          <cell r="I209" t="str">
            <v xml:space="preserve"> Chordata</v>
          </cell>
          <cell r="J209" t="str">
            <v xml:space="preserve"> Craniata</v>
          </cell>
          <cell r="K209" t="str">
            <v xml:space="preserve"> Vertebrata</v>
          </cell>
          <cell r="L209" t="str">
            <v xml:space="preserve"> Euteleostomi</v>
          </cell>
          <cell r="M209" t="str">
            <v>Testudines + Archosauria group</v>
          </cell>
          <cell r="N209" t="str">
            <v xml:space="preserve"> Archosauria</v>
          </cell>
          <cell r="O209" t="str">
            <v xml:space="preserve"> Dinosauria</v>
          </cell>
          <cell r="P209" t="str">
            <v xml:space="preserve"> Saurischia</v>
          </cell>
          <cell r="Q209" t="str">
            <v>Theropoda</v>
          </cell>
          <cell r="R209" t="str">
            <v xml:space="preserve"> Coelurosauria</v>
          </cell>
          <cell r="S209" t="str">
            <v xml:space="preserve"> Aves</v>
          </cell>
          <cell r="T209" t="str">
            <v xml:space="preserve"> Neognathae</v>
          </cell>
          <cell r="U209" t="str">
            <v xml:space="preserve"> Galliformes</v>
          </cell>
          <cell r="V209" t="str">
            <v xml:space="preserve"> Phasianidae</v>
          </cell>
          <cell r="W209" t="str">
            <v>Meleagridinae</v>
          </cell>
          <cell r="X209" t="str">
            <v xml:space="preserve"> Meleagris.</v>
          </cell>
        </row>
        <row r="210">
          <cell r="A210" t="str">
            <v>G1NSN5_MYOLU</v>
          </cell>
          <cell r="B210" t="str">
            <v>G1NSN5</v>
          </cell>
          <cell r="C210" t="str">
            <v xml:space="preserve"> Myotis lucifugus (Little brown bat).</v>
          </cell>
          <cell r="E210" t="str">
            <v xml:space="preserve"> NCBI_TaxID=59463;</v>
          </cell>
          <cell r="G210" t="str">
            <v>Eukaryota</v>
          </cell>
          <cell r="H210" t="str">
            <v xml:space="preserve"> Metazoa</v>
          </cell>
          <cell r="I210" t="str">
            <v xml:space="preserve"> Chordata</v>
          </cell>
          <cell r="J210" t="str">
            <v xml:space="preserve"> Craniata</v>
          </cell>
          <cell r="K210" t="str">
            <v xml:space="preserve"> Vertebrata</v>
          </cell>
          <cell r="L210" t="str">
            <v xml:space="preserve"> Euteleostomi</v>
          </cell>
          <cell r="M210" t="str">
            <v>Mammalia</v>
          </cell>
          <cell r="N210" t="str">
            <v xml:space="preserve"> Eutheria</v>
          </cell>
          <cell r="O210" t="str">
            <v xml:space="preserve"> Laurasiatheria</v>
          </cell>
          <cell r="P210" t="str">
            <v xml:space="preserve"> Chiroptera</v>
          </cell>
          <cell r="Q210" t="str">
            <v xml:space="preserve"> Microchiroptera</v>
          </cell>
          <cell r="R210" t="str">
            <v>Vespertilionidae</v>
          </cell>
          <cell r="S210" t="str">
            <v xml:space="preserve"> Myotis.</v>
          </cell>
        </row>
        <row r="211">
          <cell r="A211" t="str">
            <v>G1PEV6_MYOLU</v>
          </cell>
          <cell r="B211" t="str">
            <v>G1PEV6</v>
          </cell>
          <cell r="C211" t="str">
            <v xml:space="preserve"> Myotis lucifugus (Little brown bat).</v>
          </cell>
          <cell r="E211" t="str">
            <v xml:space="preserve"> NCBI_TaxID=59463;</v>
          </cell>
          <cell r="G211" t="str">
            <v>Eukaryota</v>
          </cell>
          <cell r="H211" t="str">
            <v xml:space="preserve"> Metazoa</v>
          </cell>
          <cell r="I211" t="str">
            <v xml:space="preserve"> Chordata</v>
          </cell>
          <cell r="J211" t="str">
            <v xml:space="preserve"> Craniata</v>
          </cell>
          <cell r="K211" t="str">
            <v xml:space="preserve"> Vertebrata</v>
          </cell>
          <cell r="L211" t="str">
            <v xml:space="preserve"> Euteleostomi</v>
          </cell>
          <cell r="M211" t="str">
            <v>Mammalia</v>
          </cell>
          <cell r="N211" t="str">
            <v xml:space="preserve"> Eutheria</v>
          </cell>
          <cell r="O211" t="str">
            <v xml:space="preserve"> Laurasiatheria</v>
          </cell>
          <cell r="P211" t="str">
            <v xml:space="preserve"> Chiroptera</v>
          </cell>
          <cell r="Q211" t="str">
            <v xml:space="preserve"> Microchiroptera</v>
          </cell>
          <cell r="R211" t="str">
            <v>Vespertilionidae</v>
          </cell>
          <cell r="S211" t="str">
            <v xml:space="preserve"> Myotis.</v>
          </cell>
        </row>
        <row r="212">
          <cell r="A212" t="str">
            <v>G1PJB1_MYOLU</v>
          </cell>
          <cell r="B212" t="str">
            <v>G1PJB1</v>
          </cell>
          <cell r="C212" t="str">
            <v xml:space="preserve"> Myotis lucifugus (Little brown bat).</v>
          </cell>
          <cell r="E212" t="str">
            <v xml:space="preserve"> NCBI_TaxID=59463;</v>
          </cell>
          <cell r="G212" t="str">
            <v>Eukaryota</v>
          </cell>
          <cell r="H212" t="str">
            <v xml:space="preserve"> Metazoa</v>
          </cell>
          <cell r="I212" t="str">
            <v xml:space="preserve"> Chordata</v>
          </cell>
          <cell r="J212" t="str">
            <v xml:space="preserve"> Craniata</v>
          </cell>
          <cell r="K212" t="str">
            <v xml:space="preserve"> Vertebrata</v>
          </cell>
          <cell r="L212" t="str">
            <v xml:space="preserve"> Euteleostomi</v>
          </cell>
          <cell r="M212" t="str">
            <v>Mammalia</v>
          </cell>
          <cell r="N212" t="str">
            <v xml:space="preserve"> Eutheria</v>
          </cell>
          <cell r="O212" t="str">
            <v xml:space="preserve"> Laurasiatheria</v>
          </cell>
          <cell r="P212" t="str">
            <v xml:space="preserve"> Chiroptera</v>
          </cell>
          <cell r="Q212" t="str">
            <v xml:space="preserve"> Microchiroptera</v>
          </cell>
          <cell r="R212" t="str">
            <v>Vespertilionidae</v>
          </cell>
          <cell r="S212" t="str">
            <v xml:space="preserve"> Myotis.</v>
          </cell>
        </row>
        <row r="213">
          <cell r="A213" t="str">
            <v>G1PJB7_MYOLU</v>
          </cell>
          <cell r="B213" t="str">
            <v>G1PJB7</v>
          </cell>
          <cell r="C213" t="str">
            <v xml:space="preserve"> Myotis lucifugus (Little brown bat).</v>
          </cell>
          <cell r="E213" t="str">
            <v xml:space="preserve"> NCBI_TaxID=59463;</v>
          </cell>
          <cell r="G213" t="str">
            <v>Eukaryota</v>
          </cell>
          <cell r="H213" t="str">
            <v xml:space="preserve"> Metazoa</v>
          </cell>
          <cell r="I213" t="str">
            <v xml:space="preserve"> Chordata</v>
          </cell>
          <cell r="J213" t="str">
            <v xml:space="preserve"> Craniata</v>
          </cell>
          <cell r="K213" t="str">
            <v xml:space="preserve"> Vertebrata</v>
          </cell>
          <cell r="L213" t="str">
            <v xml:space="preserve"> Euteleostomi</v>
          </cell>
          <cell r="M213" t="str">
            <v>Mammalia</v>
          </cell>
          <cell r="N213" t="str">
            <v xml:space="preserve"> Eutheria</v>
          </cell>
          <cell r="O213" t="str">
            <v xml:space="preserve"> Laurasiatheria</v>
          </cell>
          <cell r="P213" t="str">
            <v xml:space="preserve"> Chiroptera</v>
          </cell>
          <cell r="Q213" t="str">
            <v xml:space="preserve"> Microchiroptera</v>
          </cell>
          <cell r="R213" t="str">
            <v>Vespertilionidae</v>
          </cell>
          <cell r="S213" t="str">
            <v xml:space="preserve"> Myotis.</v>
          </cell>
        </row>
        <row r="214">
          <cell r="A214" t="str">
            <v>G1PJC5_MYOLU</v>
          </cell>
          <cell r="B214" t="str">
            <v>G1PJC5</v>
          </cell>
          <cell r="C214" t="str">
            <v xml:space="preserve"> Myotis lucifugus (Little brown bat).</v>
          </cell>
          <cell r="E214" t="str">
            <v xml:space="preserve"> NCBI_TaxID=59463;</v>
          </cell>
          <cell r="G214" t="str">
            <v>Eukaryota</v>
          </cell>
          <cell r="H214" t="str">
            <v xml:space="preserve"> Metazoa</v>
          </cell>
          <cell r="I214" t="str">
            <v xml:space="preserve"> Chordata</v>
          </cell>
          <cell r="J214" t="str">
            <v xml:space="preserve"> Craniata</v>
          </cell>
          <cell r="K214" t="str">
            <v xml:space="preserve"> Vertebrata</v>
          </cell>
          <cell r="L214" t="str">
            <v xml:space="preserve"> Euteleostomi</v>
          </cell>
          <cell r="M214" t="str">
            <v>Mammalia</v>
          </cell>
          <cell r="N214" t="str">
            <v xml:space="preserve"> Eutheria</v>
          </cell>
          <cell r="O214" t="str">
            <v xml:space="preserve"> Laurasiatheria</v>
          </cell>
          <cell r="P214" t="str">
            <v xml:space="preserve"> Chiroptera</v>
          </cell>
          <cell r="Q214" t="str">
            <v xml:space="preserve"> Microchiroptera</v>
          </cell>
          <cell r="R214" t="str">
            <v>Vespertilionidae</v>
          </cell>
          <cell r="S214" t="str">
            <v xml:space="preserve"> Myotis.</v>
          </cell>
        </row>
        <row r="215">
          <cell r="A215" t="str">
            <v>G1Q004_MYOLU</v>
          </cell>
          <cell r="B215" t="str">
            <v>G1Q004</v>
          </cell>
          <cell r="C215" t="str">
            <v xml:space="preserve"> Myotis lucifugus (Little brown bat).</v>
          </cell>
          <cell r="E215" t="str">
            <v xml:space="preserve"> NCBI_TaxID=59463;</v>
          </cell>
          <cell r="G215" t="str">
            <v>Eukaryota</v>
          </cell>
          <cell r="H215" t="str">
            <v xml:space="preserve"> Metazoa</v>
          </cell>
          <cell r="I215" t="str">
            <v xml:space="preserve"> Chordata</v>
          </cell>
          <cell r="J215" t="str">
            <v xml:space="preserve"> Craniata</v>
          </cell>
          <cell r="K215" t="str">
            <v xml:space="preserve"> Vertebrata</v>
          </cell>
          <cell r="L215" t="str">
            <v xml:space="preserve"> Euteleostomi</v>
          </cell>
          <cell r="M215" t="str">
            <v>Mammalia</v>
          </cell>
          <cell r="N215" t="str">
            <v xml:space="preserve"> Eutheria</v>
          </cell>
          <cell r="O215" t="str">
            <v xml:space="preserve"> Laurasiatheria</v>
          </cell>
          <cell r="P215" t="str">
            <v xml:space="preserve"> Chiroptera</v>
          </cell>
          <cell r="Q215" t="str">
            <v xml:space="preserve"> Microchiroptera</v>
          </cell>
          <cell r="R215" t="str">
            <v>Vespertilionidae</v>
          </cell>
          <cell r="S215" t="str">
            <v xml:space="preserve"> Myotis.</v>
          </cell>
        </row>
        <row r="216">
          <cell r="A216" t="str">
            <v>G1Q0V0_MYOLU</v>
          </cell>
          <cell r="B216" t="str">
            <v>G1Q0V0</v>
          </cell>
          <cell r="C216" t="str">
            <v xml:space="preserve"> Myotis lucifugus (Little brown bat).</v>
          </cell>
          <cell r="E216" t="str">
            <v xml:space="preserve"> NCBI_TaxID=59463;</v>
          </cell>
          <cell r="G216" t="str">
            <v>Eukaryota</v>
          </cell>
          <cell r="H216" t="str">
            <v xml:space="preserve"> Metazoa</v>
          </cell>
          <cell r="I216" t="str">
            <v xml:space="preserve"> Chordata</v>
          </cell>
          <cell r="J216" t="str">
            <v xml:space="preserve"> Craniata</v>
          </cell>
          <cell r="K216" t="str">
            <v xml:space="preserve"> Vertebrata</v>
          </cell>
          <cell r="L216" t="str">
            <v xml:space="preserve"> Euteleostomi</v>
          </cell>
          <cell r="M216" t="str">
            <v>Mammalia</v>
          </cell>
          <cell r="N216" t="str">
            <v xml:space="preserve"> Eutheria</v>
          </cell>
          <cell r="O216" t="str">
            <v xml:space="preserve"> Laurasiatheria</v>
          </cell>
          <cell r="P216" t="str">
            <v xml:space="preserve"> Chiroptera</v>
          </cell>
          <cell r="Q216" t="str">
            <v xml:space="preserve"> Microchiroptera</v>
          </cell>
          <cell r="R216" t="str">
            <v>Vespertilionidae</v>
          </cell>
          <cell r="S216" t="str">
            <v xml:space="preserve"> Myotis.</v>
          </cell>
        </row>
        <row r="217">
          <cell r="A217" t="str">
            <v>G1Q6X4_MYOLU</v>
          </cell>
          <cell r="B217" t="str">
            <v>G1Q6X4</v>
          </cell>
          <cell r="C217" t="str">
            <v xml:space="preserve"> Myotis lucifugus (Little brown bat).</v>
          </cell>
          <cell r="E217" t="str">
            <v xml:space="preserve"> NCBI_TaxID=59463;</v>
          </cell>
          <cell r="G217" t="str">
            <v>Eukaryota</v>
          </cell>
          <cell r="H217" t="str">
            <v xml:space="preserve"> Metazoa</v>
          </cell>
          <cell r="I217" t="str">
            <v xml:space="preserve"> Chordata</v>
          </cell>
          <cell r="J217" t="str">
            <v xml:space="preserve"> Craniata</v>
          </cell>
          <cell r="K217" t="str">
            <v xml:space="preserve"> Vertebrata</v>
          </cell>
          <cell r="L217" t="str">
            <v xml:space="preserve"> Euteleostomi</v>
          </cell>
          <cell r="M217" t="str">
            <v>Mammalia</v>
          </cell>
          <cell r="N217" t="str">
            <v xml:space="preserve"> Eutheria</v>
          </cell>
          <cell r="O217" t="str">
            <v xml:space="preserve"> Laurasiatheria</v>
          </cell>
          <cell r="P217" t="str">
            <v xml:space="preserve"> Chiroptera</v>
          </cell>
          <cell r="Q217" t="str">
            <v xml:space="preserve"> Microchiroptera</v>
          </cell>
          <cell r="R217" t="str">
            <v>Vespertilionidae</v>
          </cell>
          <cell r="S217" t="str">
            <v xml:space="preserve"> Myotis.</v>
          </cell>
        </row>
        <row r="218">
          <cell r="A218" t="str">
            <v>G1Q8I1_MYOLU</v>
          </cell>
          <cell r="B218" t="str">
            <v>G1Q8I1</v>
          </cell>
          <cell r="C218" t="str">
            <v xml:space="preserve"> Myotis lucifugus (Little brown bat).</v>
          </cell>
          <cell r="E218" t="str">
            <v xml:space="preserve"> NCBI_TaxID=59463;</v>
          </cell>
          <cell r="G218" t="str">
            <v>Eukaryota</v>
          </cell>
          <cell r="H218" t="str">
            <v xml:space="preserve"> Metazoa</v>
          </cell>
          <cell r="I218" t="str">
            <v xml:space="preserve"> Chordata</v>
          </cell>
          <cell r="J218" t="str">
            <v xml:space="preserve"> Craniata</v>
          </cell>
          <cell r="K218" t="str">
            <v xml:space="preserve"> Vertebrata</v>
          </cell>
          <cell r="L218" t="str">
            <v xml:space="preserve"> Euteleostomi</v>
          </cell>
          <cell r="M218" t="str">
            <v>Mammalia</v>
          </cell>
          <cell r="N218" t="str">
            <v xml:space="preserve"> Eutheria</v>
          </cell>
          <cell r="O218" t="str">
            <v xml:space="preserve"> Laurasiatheria</v>
          </cell>
          <cell r="P218" t="str">
            <v xml:space="preserve"> Chiroptera</v>
          </cell>
          <cell r="Q218" t="str">
            <v xml:space="preserve"> Microchiroptera</v>
          </cell>
          <cell r="R218" t="str">
            <v>Vespertilionidae</v>
          </cell>
          <cell r="S218" t="str">
            <v xml:space="preserve"> Myotis.</v>
          </cell>
        </row>
        <row r="219">
          <cell r="A219" t="str">
            <v>G1QCK6_MYOLU</v>
          </cell>
          <cell r="B219" t="str">
            <v>G1QCK6</v>
          </cell>
          <cell r="C219" t="str">
            <v xml:space="preserve"> Myotis lucifugus (Little brown bat).</v>
          </cell>
          <cell r="E219" t="str">
            <v xml:space="preserve"> NCBI_TaxID=59463;</v>
          </cell>
          <cell r="G219" t="str">
            <v>Eukaryota</v>
          </cell>
          <cell r="H219" t="str">
            <v xml:space="preserve"> Metazoa</v>
          </cell>
          <cell r="I219" t="str">
            <v xml:space="preserve"> Chordata</v>
          </cell>
          <cell r="J219" t="str">
            <v xml:space="preserve"> Craniata</v>
          </cell>
          <cell r="K219" t="str">
            <v xml:space="preserve"> Vertebrata</v>
          </cell>
          <cell r="L219" t="str">
            <v xml:space="preserve"> Euteleostomi</v>
          </cell>
          <cell r="M219" t="str">
            <v>Mammalia</v>
          </cell>
          <cell r="N219" t="str">
            <v xml:space="preserve"> Eutheria</v>
          </cell>
          <cell r="O219" t="str">
            <v xml:space="preserve"> Laurasiatheria</v>
          </cell>
          <cell r="P219" t="str">
            <v xml:space="preserve"> Chiroptera</v>
          </cell>
          <cell r="Q219" t="str">
            <v xml:space="preserve"> Microchiroptera</v>
          </cell>
          <cell r="R219" t="str">
            <v>Vespertilionidae</v>
          </cell>
          <cell r="S219" t="str">
            <v xml:space="preserve"> Myotis.</v>
          </cell>
        </row>
        <row r="220">
          <cell r="A220" t="str">
            <v>G1QMS9_NOMLE</v>
          </cell>
          <cell r="B220" t="str">
            <v>G1QMS9</v>
          </cell>
          <cell r="C220" t="str">
            <v xml:space="preserve"> Nomascus leucogenys (Northern white-cheeked gibbon) (Hylobates leucogenys).</v>
          </cell>
          <cell r="E220" t="str">
            <v xml:space="preserve"> NCBI_TaxID=61853;</v>
          </cell>
          <cell r="G220" t="str">
            <v>Eukaryota</v>
          </cell>
          <cell r="H220" t="str">
            <v xml:space="preserve"> Metazoa</v>
          </cell>
          <cell r="I220" t="str">
            <v xml:space="preserve"> Chordata</v>
          </cell>
          <cell r="J220" t="str">
            <v xml:space="preserve"> Craniata</v>
          </cell>
          <cell r="K220" t="str">
            <v xml:space="preserve"> Vertebrata</v>
          </cell>
          <cell r="L220" t="str">
            <v xml:space="preserve"> Euteleostomi</v>
          </cell>
          <cell r="M220" t="str">
            <v>Mammalia</v>
          </cell>
          <cell r="N220" t="str">
            <v xml:space="preserve"> Eutheria</v>
          </cell>
          <cell r="O220" t="str">
            <v xml:space="preserve"> Euarchontoglires</v>
          </cell>
          <cell r="P220" t="str">
            <v xml:space="preserve"> Primates</v>
          </cell>
          <cell r="Q220" t="str">
            <v xml:space="preserve"> Haplorrhini</v>
          </cell>
          <cell r="R220" t="str">
            <v>Catarrhini</v>
          </cell>
          <cell r="S220" t="str">
            <v xml:space="preserve"> Hylobatidae</v>
          </cell>
          <cell r="T220" t="str">
            <v xml:space="preserve"> Nomascus.</v>
          </cell>
        </row>
        <row r="221">
          <cell r="A221" t="str">
            <v>G1QMW1_NOMLE</v>
          </cell>
          <cell r="B221" t="str">
            <v>G1QMW1</v>
          </cell>
          <cell r="C221" t="str">
            <v xml:space="preserve"> Nomascus leucogenys (Northern white-cheeked gibbon) (Hylobates leucogenys).</v>
          </cell>
          <cell r="E221" t="str">
            <v xml:space="preserve"> NCBI_TaxID=61853;</v>
          </cell>
          <cell r="G221" t="str">
            <v>Eukaryota</v>
          </cell>
          <cell r="H221" t="str">
            <v xml:space="preserve"> Metazoa</v>
          </cell>
          <cell r="I221" t="str">
            <v xml:space="preserve"> Chordata</v>
          </cell>
          <cell r="J221" t="str">
            <v xml:space="preserve"> Craniata</v>
          </cell>
          <cell r="K221" t="str">
            <v xml:space="preserve"> Vertebrata</v>
          </cell>
          <cell r="L221" t="str">
            <v xml:space="preserve"> Euteleostomi</v>
          </cell>
          <cell r="M221" t="str">
            <v>Mammalia</v>
          </cell>
          <cell r="N221" t="str">
            <v xml:space="preserve"> Eutheria</v>
          </cell>
          <cell r="O221" t="str">
            <v xml:space="preserve"> Euarchontoglires</v>
          </cell>
          <cell r="P221" t="str">
            <v xml:space="preserve"> Primates</v>
          </cell>
          <cell r="Q221" t="str">
            <v xml:space="preserve"> Haplorrhini</v>
          </cell>
          <cell r="R221" t="str">
            <v>Catarrhini</v>
          </cell>
          <cell r="S221" t="str">
            <v xml:space="preserve"> Hylobatidae</v>
          </cell>
          <cell r="T221" t="str">
            <v xml:space="preserve"> Nomascus.</v>
          </cell>
        </row>
        <row r="222">
          <cell r="A222" t="str">
            <v>G1QN29_NOMLE</v>
          </cell>
          <cell r="B222" t="str">
            <v>G1QN29</v>
          </cell>
          <cell r="C222" t="str">
            <v xml:space="preserve"> Nomascus leucogenys (Northern white-cheeked gibbon) (Hylobates leucogenys).</v>
          </cell>
          <cell r="E222" t="str">
            <v xml:space="preserve"> NCBI_TaxID=61853;</v>
          </cell>
          <cell r="G222" t="str">
            <v>Eukaryota</v>
          </cell>
          <cell r="H222" t="str">
            <v xml:space="preserve"> Metazoa</v>
          </cell>
          <cell r="I222" t="str">
            <v xml:space="preserve"> Chordata</v>
          </cell>
          <cell r="J222" t="str">
            <v xml:space="preserve"> Craniata</v>
          </cell>
          <cell r="K222" t="str">
            <v xml:space="preserve"> Vertebrata</v>
          </cell>
          <cell r="L222" t="str">
            <v xml:space="preserve"> Euteleostomi</v>
          </cell>
          <cell r="M222" t="str">
            <v>Mammalia</v>
          </cell>
          <cell r="N222" t="str">
            <v xml:space="preserve"> Eutheria</v>
          </cell>
          <cell r="O222" t="str">
            <v xml:space="preserve"> Euarchontoglires</v>
          </cell>
          <cell r="P222" t="str">
            <v xml:space="preserve"> Primates</v>
          </cell>
          <cell r="Q222" t="str">
            <v xml:space="preserve"> Haplorrhini</v>
          </cell>
          <cell r="R222" t="str">
            <v>Catarrhini</v>
          </cell>
          <cell r="S222" t="str">
            <v xml:space="preserve"> Hylobatidae</v>
          </cell>
          <cell r="T222" t="str">
            <v xml:space="preserve"> Nomascus.</v>
          </cell>
        </row>
        <row r="223">
          <cell r="A223" t="str">
            <v>G1QN31_NOMLE</v>
          </cell>
          <cell r="B223" t="str">
            <v>G1QN31</v>
          </cell>
          <cell r="C223" t="str">
            <v xml:space="preserve"> Nomascus leucogenys (Northern white-cheeked gibbon) (Hylobates leucogenys).</v>
          </cell>
          <cell r="E223" t="str">
            <v xml:space="preserve"> NCBI_TaxID=61853;</v>
          </cell>
          <cell r="G223" t="str">
            <v>Eukaryota</v>
          </cell>
          <cell r="H223" t="str">
            <v xml:space="preserve"> Metazoa</v>
          </cell>
          <cell r="I223" t="str">
            <v xml:space="preserve"> Chordata</v>
          </cell>
          <cell r="J223" t="str">
            <v xml:space="preserve"> Craniata</v>
          </cell>
          <cell r="K223" t="str">
            <v xml:space="preserve"> Vertebrata</v>
          </cell>
          <cell r="L223" t="str">
            <v xml:space="preserve"> Euteleostomi</v>
          </cell>
          <cell r="M223" t="str">
            <v>Mammalia</v>
          </cell>
          <cell r="N223" t="str">
            <v xml:space="preserve"> Eutheria</v>
          </cell>
          <cell r="O223" t="str">
            <v xml:space="preserve"> Euarchontoglires</v>
          </cell>
          <cell r="P223" t="str">
            <v xml:space="preserve"> Primates</v>
          </cell>
          <cell r="Q223" t="str">
            <v xml:space="preserve"> Haplorrhini</v>
          </cell>
          <cell r="R223" t="str">
            <v>Catarrhini</v>
          </cell>
          <cell r="S223" t="str">
            <v xml:space="preserve"> Hylobatidae</v>
          </cell>
          <cell r="T223" t="str">
            <v xml:space="preserve"> Nomascus.</v>
          </cell>
        </row>
        <row r="224">
          <cell r="A224" t="str">
            <v>G1QN77_NOMLE</v>
          </cell>
          <cell r="B224" t="str">
            <v>G1QN77</v>
          </cell>
          <cell r="C224" t="str">
            <v xml:space="preserve"> Nomascus leucogenys (Northern white-cheeked gibbon) (Hylobates leucogenys).</v>
          </cell>
          <cell r="E224" t="str">
            <v xml:space="preserve"> NCBI_TaxID=61853;</v>
          </cell>
          <cell r="G224" t="str">
            <v>Eukaryota</v>
          </cell>
          <cell r="H224" t="str">
            <v xml:space="preserve"> Metazoa</v>
          </cell>
          <cell r="I224" t="str">
            <v xml:space="preserve"> Chordata</v>
          </cell>
          <cell r="J224" t="str">
            <v xml:space="preserve"> Craniata</v>
          </cell>
          <cell r="K224" t="str">
            <v xml:space="preserve"> Vertebrata</v>
          </cell>
          <cell r="L224" t="str">
            <v xml:space="preserve"> Euteleostomi</v>
          </cell>
          <cell r="M224" t="str">
            <v>Mammalia</v>
          </cell>
          <cell r="N224" t="str">
            <v xml:space="preserve"> Eutheria</v>
          </cell>
          <cell r="O224" t="str">
            <v xml:space="preserve"> Euarchontoglires</v>
          </cell>
          <cell r="P224" t="str">
            <v xml:space="preserve"> Primates</v>
          </cell>
          <cell r="Q224" t="str">
            <v xml:space="preserve"> Haplorrhini</v>
          </cell>
          <cell r="R224" t="str">
            <v>Catarrhini</v>
          </cell>
          <cell r="S224" t="str">
            <v xml:space="preserve"> Hylobatidae</v>
          </cell>
          <cell r="T224" t="str">
            <v xml:space="preserve"> Nomascus.</v>
          </cell>
        </row>
        <row r="225">
          <cell r="A225" t="str">
            <v>G1QN82_NOMLE</v>
          </cell>
          <cell r="B225" t="str">
            <v>G1QN82</v>
          </cell>
          <cell r="C225" t="str">
            <v xml:space="preserve"> Nomascus leucogenys (Northern white-cheeked gibbon) (Hylobates leucogenys).</v>
          </cell>
          <cell r="E225" t="str">
            <v xml:space="preserve"> NCBI_TaxID=61853;</v>
          </cell>
          <cell r="G225" t="str">
            <v>Eukaryota</v>
          </cell>
          <cell r="H225" t="str">
            <v xml:space="preserve"> Metazoa</v>
          </cell>
          <cell r="I225" t="str">
            <v xml:space="preserve"> Chordata</v>
          </cell>
          <cell r="J225" t="str">
            <v xml:space="preserve"> Craniata</v>
          </cell>
          <cell r="K225" t="str">
            <v xml:space="preserve"> Vertebrata</v>
          </cell>
          <cell r="L225" t="str">
            <v xml:space="preserve"> Euteleostomi</v>
          </cell>
          <cell r="M225" t="str">
            <v>Mammalia</v>
          </cell>
          <cell r="N225" t="str">
            <v xml:space="preserve"> Eutheria</v>
          </cell>
          <cell r="O225" t="str">
            <v xml:space="preserve"> Euarchontoglires</v>
          </cell>
          <cell r="P225" t="str">
            <v xml:space="preserve"> Primates</v>
          </cell>
          <cell r="Q225" t="str">
            <v xml:space="preserve"> Haplorrhini</v>
          </cell>
          <cell r="R225" t="str">
            <v>Catarrhini</v>
          </cell>
          <cell r="S225" t="str">
            <v xml:space="preserve"> Hylobatidae</v>
          </cell>
          <cell r="T225" t="str">
            <v xml:space="preserve"> Nomascus.</v>
          </cell>
        </row>
        <row r="226">
          <cell r="A226" t="str">
            <v>G1QNA8_NOMLE</v>
          </cell>
          <cell r="B226" t="str">
            <v>G1QNA8</v>
          </cell>
          <cell r="C226" t="str">
            <v xml:space="preserve"> Nomascus leucogenys (Northern white-cheeked gibbon) (Hylobates leucogenys).</v>
          </cell>
          <cell r="E226" t="str">
            <v xml:space="preserve"> NCBI_TaxID=61853;</v>
          </cell>
          <cell r="G226" t="str">
            <v>Eukaryota</v>
          </cell>
          <cell r="H226" t="str">
            <v xml:space="preserve"> Metazoa</v>
          </cell>
          <cell r="I226" t="str">
            <v xml:space="preserve"> Chordata</v>
          </cell>
          <cell r="J226" t="str">
            <v xml:space="preserve"> Craniata</v>
          </cell>
          <cell r="K226" t="str">
            <v xml:space="preserve"> Vertebrata</v>
          </cell>
          <cell r="L226" t="str">
            <v xml:space="preserve"> Euteleostomi</v>
          </cell>
          <cell r="M226" t="str">
            <v>Mammalia</v>
          </cell>
          <cell r="N226" t="str">
            <v xml:space="preserve"> Eutheria</v>
          </cell>
          <cell r="O226" t="str">
            <v xml:space="preserve"> Euarchontoglires</v>
          </cell>
          <cell r="P226" t="str">
            <v xml:space="preserve"> Primates</v>
          </cell>
          <cell r="Q226" t="str">
            <v xml:space="preserve"> Haplorrhini</v>
          </cell>
          <cell r="R226" t="str">
            <v>Catarrhini</v>
          </cell>
          <cell r="S226" t="str">
            <v xml:space="preserve"> Hylobatidae</v>
          </cell>
          <cell r="T226" t="str">
            <v xml:space="preserve"> Nomascus.</v>
          </cell>
        </row>
        <row r="227">
          <cell r="A227" t="str">
            <v>G1R6S4_NOMLE</v>
          </cell>
          <cell r="B227" t="str">
            <v>G1R6S4</v>
          </cell>
          <cell r="C227" t="str">
            <v xml:space="preserve"> Nomascus leucogenys (Northern white-cheeked gibbon) (Hylobates leucogenys).</v>
          </cell>
          <cell r="E227" t="str">
            <v xml:space="preserve"> NCBI_TaxID=61853;</v>
          </cell>
          <cell r="G227" t="str">
            <v>Eukaryota</v>
          </cell>
          <cell r="H227" t="str">
            <v xml:space="preserve"> Metazoa</v>
          </cell>
          <cell r="I227" t="str">
            <v xml:space="preserve"> Chordata</v>
          </cell>
          <cell r="J227" t="str">
            <v xml:space="preserve"> Craniata</v>
          </cell>
          <cell r="K227" t="str">
            <v xml:space="preserve"> Vertebrata</v>
          </cell>
          <cell r="L227" t="str">
            <v xml:space="preserve"> Euteleostomi</v>
          </cell>
          <cell r="M227" t="str">
            <v>Mammalia</v>
          </cell>
          <cell r="N227" t="str">
            <v xml:space="preserve"> Eutheria</v>
          </cell>
          <cell r="O227" t="str">
            <v xml:space="preserve"> Euarchontoglires</v>
          </cell>
          <cell r="P227" t="str">
            <v xml:space="preserve"> Primates</v>
          </cell>
          <cell r="Q227" t="str">
            <v xml:space="preserve"> Haplorrhini</v>
          </cell>
          <cell r="R227" t="str">
            <v>Catarrhini</v>
          </cell>
          <cell r="S227" t="str">
            <v xml:space="preserve"> Hylobatidae</v>
          </cell>
          <cell r="T227" t="str">
            <v xml:space="preserve"> Nomascus.</v>
          </cell>
        </row>
        <row r="228">
          <cell r="A228" t="str">
            <v>G1SNP0_RABIT</v>
          </cell>
          <cell r="B228" t="str">
            <v>G1SNP0</v>
          </cell>
          <cell r="C228" t="str">
            <v xml:space="preserve"> Oryctolagus cuniculus (Rabbit).</v>
          </cell>
          <cell r="E228" t="str">
            <v xml:space="preserve"> NCBI_TaxID=9986;</v>
          </cell>
          <cell r="G228" t="str">
            <v>Eukaryota</v>
          </cell>
          <cell r="H228" t="str">
            <v xml:space="preserve"> Metazoa</v>
          </cell>
          <cell r="I228" t="str">
            <v xml:space="preserve"> Chordata</v>
          </cell>
          <cell r="J228" t="str">
            <v xml:space="preserve"> Craniata</v>
          </cell>
          <cell r="K228" t="str">
            <v xml:space="preserve"> Vertebrata</v>
          </cell>
          <cell r="L228" t="str">
            <v xml:space="preserve"> Euteleostomi</v>
          </cell>
          <cell r="M228" t="str">
            <v>Mammalia</v>
          </cell>
          <cell r="N228" t="str">
            <v xml:space="preserve"> Eutheria</v>
          </cell>
          <cell r="O228" t="str">
            <v xml:space="preserve"> Euarchontoglires</v>
          </cell>
          <cell r="P228" t="str">
            <v xml:space="preserve"> Glires</v>
          </cell>
          <cell r="Q228" t="str">
            <v xml:space="preserve"> Lagomorpha</v>
          </cell>
          <cell r="R228" t="str">
            <v xml:space="preserve"> Leporidae</v>
          </cell>
          <cell r="S228" t="str">
            <v>Oryctolagus.</v>
          </cell>
        </row>
        <row r="229">
          <cell r="A229" t="str">
            <v>G1SRG0_RABIT</v>
          </cell>
          <cell r="B229" t="str">
            <v>G1SRG0</v>
          </cell>
          <cell r="C229" t="str">
            <v xml:space="preserve"> Oryctolagus cuniculus (Rabbit).</v>
          </cell>
          <cell r="E229" t="str">
            <v xml:space="preserve"> NCBI_TaxID=9986;</v>
          </cell>
          <cell r="G229" t="str">
            <v>Eukaryota</v>
          </cell>
          <cell r="H229" t="str">
            <v xml:space="preserve"> Metazoa</v>
          </cell>
          <cell r="I229" t="str">
            <v xml:space="preserve"> Chordata</v>
          </cell>
          <cell r="J229" t="str">
            <v xml:space="preserve"> Craniata</v>
          </cell>
          <cell r="K229" t="str">
            <v xml:space="preserve"> Vertebrata</v>
          </cell>
          <cell r="L229" t="str">
            <v xml:space="preserve"> Euteleostomi</v>
          </cell>
          <cell r="M229" t="str">
            <v>Mammalia</v>
          </cell>
          <cell r="N229" t="str">
            <v xml:space="preserve"> Eutheria</v>
          </cell>
          <cell r="O229" t="str">
            <v xml:space="preserve"> Euarchontoglires</v>
          </cell>
          <cell r="P229" t="str">
            <v xml:space="preserve"> Glires</v>
          </cell>
          <cell r="Q229" t="str">
            <v xml:space="preserve"> Lagomorpha</v>
          </cell>
          <cell r="R229" t="str">
            <v xml:space="preserve"> Leporidae</v>
          </cell>
          <cell r="S229" t="str">
            <v>Oryctolagus.</v>
          </cell>
        </row>
        <row r="230">
          <cell r="A230" t="str">
            <v>G1T0E8_RABIT</v>
          </cell>
          <cell r="B230" t="str">
            <v>G1T0E8</v>
          </cell>
          <cell r="C230" t="str">
            <v xml:space="preserve"> Oryctolagus cuniculus (Rabbit).</v>
          </cell>
          <cell r="E230" t="str">
            <v xml:space="preserve"> NCBI_TaxID=9986;</v>
          </cell>
          <cell r="G230" t="str">
            <v>Eukaryota</v>
          </cell>
          <cell r="H230" t="str">
            <v xml:space="preserve"> Metazoa</v>
          </cell>
          <cell r="I230" t="str">
            <v xml:space="preserve"> Chordata</v>
          </cell>
          <cell r="J230" t="str">
            <v xml:space="preserve"> Craniata</v>
          </cell>
          <cell r="K230" t="str">
            <v xml:space="preserve"> Vertebrata</v>
          </cell>
          <cell r="L230" t="str">
            <v xml:space="preserve"> Euteleostomi</v>
          </cell>
          <cell r="M230" t="str">
            <v>Mammalia</v>
          </cell>
          <cell r="N230" t="str">
            <v xml:space="preserve"> Eutheria</v>
          </cell>
          <cell r="O230" t="str">
            <v xml:space="preserve"> Euarchontoglires</v>
          </cell>
          <cell r="P230" t="str">
            <v xml:space="preserve"> Glires</v>
          </cell>
          <cell r="Q230" t="str">
            <v xml:space="preserve"> Lagomorpha</v>
          </cell>
          <cell r="R230" t="str">
            <v xml:space="preserve"> Leporidae</v>
          </cell>
          <cell r="S230" t="str">
            <v>Oryctolagus.</v>
          </cell>
        </row>
        <row r="231">
          <cell r="A231" t="str">
            <v>G1T8I3_RABIT</v>
          </cell>
          <cell r="B231" t="str">
            <v>G1T8I3</v>
          </cell>
          <cell r="C231" t="str">
            <v xml:space="preserve"> Oryctolagus cuniculus (Rabbit).</v>
          </cell>
          <cell r="E231" t="str">
            <v xml:space="preserve"> NCBI_TaxID=9986;</v>
          </cell>
          <cell r="G231" t="str">
            <v>Eukaryota</v>
          </cell>
          <cell r="H231" t="str">
            <v xml:space="preserve"> Metazoa</v>
          </cell>
          <cell r="I231" t="str">
            <v xml:space="preserve"> Chordata</v>
          </cell>
          <cell r="J231" t="str">
            <v xml:space="preserve"> Craniata</v>
          </cell>
          <cell r="K231" t="str">
            <v xml:space="preserve"> Vertebrata</v>
          </cell>
          <cell r="L231" t="str">
            <v xml:space="preserve"> Euteleostomi</v>
          </cell>
          <cell r="M231" t="str">
            <v>Mammalia</v>
          </cell>
          <cell r="N231" t="str">
            <v xml:space="preserve"> Eutheria</v>
          </cell>
          <cell r="O231" t="str">
            <v xml:space="preserve"> Euarchontoglires</v>
          </cell>
          <cell r="P231" t="str">
            <v xml:space="preserve"> Glires</v>
          </cell>
          <cell r="Q231" t="str">
            <v xml:space="preserve"> Lagomorpha</v>
          </cell>
          <cell r="R231" t="str">
            <v xml:space="preserve"> Leporidae</v>
          </cell>
          <cell r="S231" t="str">
            <v>Oryctolagus.</v>
          </cell>
        </row>
        <row r="232">
          <cell r="A232" t="str">
            <v>G1TXR4_RABIT</v>
          </cell>
          <cell r="B232" t="str">
            <v>G1TXR4</v>
          </cell>
          <cell r="C232" t="str">
            <v xml:space="preserve"> Oryctolagus cuniculus (Rabbit).</v>
          </cell>
          <cell r="E232" t="str">
            <v xml:space="preserve"> NCBI_TaxID=9986;</v>
          </cell>
          <cell r="G232" t="str">
            <v>Eukaryota</v>
          </cell>
          <cell r="H232" t="str">
            <v xml:space="preserve"> Metazoa</v>
          </cell>
          <cell r="I232" t="str">
            <v xml:space="preserve"> Chordata</v>
          </cell>
          <cell r="J232" t="str">
            <v xml:space="preserve"> Craniata</v>
          </cell>
          <cell r="K232" t="str">
            <v xml:space="preserve"> Vertebrata</v>
          </cell>
          <cell r="L232" t="str">
            <v xml:space="preserve"> Euteleostomi</v>
          </cell>
          <cell r="M232" t="str">
            <v>Mammalia</v>
          </cell>
          <cell r="N232" t="str">
            <v xml:space="preserve"> Eutheria</v>
          </cell>
          <cell r="O232" t="str">
            <v xml:space="preserve"> Euarchontoglires</v>
          </cell>
          <cell r="P232" t="str">
            <v xml:space="preserve"> Glires</v>
          </cell>
          <cell r="Q232" t="str">
            <v xml:space="preserve"> Lagomorpha</v>
          </cell>
          <cell r="R232" t="str">
            <v xml:space="preserve"> Leporidae</v>
          </cell>
          <cell r="S232" t="str">
            <v>Oryctolagus.</v>
          </cell>
        </row>
        <row r="233">
          <cell r="A233" t="str">
            <v>G1U1C7_RABIT</v>
          </cell>
          <cell r="B233" t="str">
            <v>G1U1C7</v>
          </cell>
          <cell r="C233" t="str">
            <v xml:space="preserve"> Oryctolagus cuniculus (Rabbit).</v>
          </cell>
          <cell r="E233" t="str">
            <v xml:space="preserve"> NCBI_TaxID=9986;</v>
          </cell>
          <cell r="G233" t="str">
            <v>Eukaryota</v>
          </cell>
          <cell r="H233" t="str">
            <v xml:space="preserve"> Metazoa</v>
          </cell>
          <cell r="I233" t="str">
            <v xml:space="preserve"> Chordata</v>
          </cell>
          <cell r="J233" t="str">
            <v xml:space="preserve"> Craniata</v>
          </cell>
          <cell r="K233" t="str">
            <v xml:space="preserve"> Vertebrata</v>
          </cell>
          <cell r="L233" t="str">
            <v xml:space="preserve"> Euteleostomi</v>
          </cell>
          <cell r="M233" t="str">
            <v>Mammalia</v>
          </cell>
          <cell r="N233" t="str">
            <v xml:space="preserve"> Eutheria</v>
          </cell>
          <cell r="O233" t="str">
            <v xml:space="preserve"> Euarchontoglires</v>
          </cell>
          <cell r="P233" t="str">
            <v xml:space="preserve"> Glires</v>
          </cell>
          <cell r="Q233" t="str">
            <v xml:space="preserve"> Lagomorpha</v>
          </cell>
          <cell r="R233" t="str">
            <v xml:space="preserve"> Leporidae</v>
          </cell>
          <cell r="S233" t="str">
            <v>Oryctolagus.</v>
          </cell>
        </row>
        <row r="234">
          <cell r="A234" t="str">
            <v>G3BMU2_LABRO</v>
          </cell>
          <cell r="B234" t="str">
            <v>G3BMU2</v>
          </cell>
          <cell r="C234" t="str">
            <v xml:space="preserve"> Labeo rohita (Indian major carp).</v>
          </cell>
          <cell r="E234" t="str">
            <v xml:space="preserve"> NCBI_TaxID=84645;</v>
          </cell>
          <cell r="G234" t="str">
            <v>Eukaryota</v>
          </cell>
          <cell r="H234" t="str">
            <v xml:space="preserve"> Metazoa</v>
          </cell>
          <cell r="I234" t="str">
            <v xml:space="preserve"> Chordata</v>
          </cell>
          <cell r="J234" t="str">
            <v xml:space="preserve"> Craniata</v>
          </cell>
          <cell r="K234" t="str">
            <v xml:space="preserve"> Vertebrata</v>
          </cell>
          <cell r="L234" t="str">
            <v xml:space="preserve"> Euteleostomi</v>
          </cell>
          <cell r="M234" t="str">
            <v>Actinopterygii</v>
          </cell>
          <cell r="N234" t="str">
            <v xml:space="preserve"> Neopterygii</v>
          </cell>
          <cell r="O234" t="str">
            <v xml:space="preserve"> Teleostei</v>
          </cell>
          <cell r="P234" t="str">
            <v xml:space="preserve"> Ostariophysi</v>
          </cell>
          <cell r="Q234" t="str">
            <v xml:space="preserve"> Cypriniformes</v>
          </cell>
          <cell r="R234" t="str">
            <v>Cyprinidae</v>
          </cell>
          <cell r="S234" t="str">
            <v xml:space="preserve"> Labeo.</v>
          </cell>
        </row>
        <row r="235">
          <cell r="A235" t="str">
            <v>G3H2H9_CRIGR</v>
          </cell>
          <cell r="B235" t="str">
            <v>G3H2H9</v>
          </cell>
          <cell r="C235" t="str">
            <v xml:space="preserve"> Cricetulus griseus (Chinese hamster) (Cricetulus barabensis griseus).</v>
          </cell>
          <cell r="E235" t="str">
            <v xml:space="preserve"> NCBI_TaxID=10029;</v>
          </cell>
          <cell r="G235" t="str">
            <v>Eukaryota</v>
          </cell>
          <cell r="H235" t="str">
            <v xml:space="preserve"> Metazoa</v>
          </cell>
          <cell r="I235" t="str">
            <v xml:space="preserve"> Chordata</v>
          </cell>
          <cell r="J235" t="str">
            <v xml:space="preserve"> Craniata</v>
          </cell>
          <cell r="K235" t="str">
            <v xml:space="preserve"> Vertebrata</v>
          </cell>
          <cell r="L235" t="str">
            <v xml:space="preserve"> Euteleostomi</v>
          </cell>
          <cell r="M235" t="str">
            <v>Mammalia</v>
          </cell>
          <cell r="N235" t="str">
            <v xml:space="preserve"> Eutheria</v>
          </cell>
          <cell r="O235" t="str">
            <v xml:space="preserve"> Euarchontoglires</v>
          </cell>
          <cell r="P235" t="str">
            <v xml:space="preserve"> Glires</v>
          </cell>
          <cell r="Q235" t="str">
            <v xml:space="preserve"> Rodentia</v>
          </cell>
          <cell r="R235" t="str">
            <v xml:space="preserve"> Sciurognathi</v>
          </cell>
          <cell r="S235" t="str">
            <v>Muroidea</v>
          </cell>
          <cell r="T235" t="str">
            <v xml:space="preserve"> Cricetidae</v>
          </cell>
          <cell r="U235" t="str">
            <v xml:space="preserve"> Cricetinae</v>
          </cell>
          <cell r="V235" t="str">
            <v xml:space="preserve"> Cricetulus.</v>
          </cell>
        </row>
        <row r="236">
          <cell r="A236" t="str">
            <v>G3I1B0_CRIGR</v>
          </cell>
          <cell r="B236" t="str">
            <v>G3I1B0</v>
          </cell>
          <cell r="C236" t="str">
            <v xml:space="preserve"> Cricetulus griseus (Chinese hamster) (Cricetulus barabensis griseus).</v>
          </cell>
          <cell r="E236" t="str">
            <v xml:space="preserve"> NCBI_TaxID=10029;</v>
          </cell>
          <cell r="G236" t="str">
            <v>Eukaryota</v>
          </cell>
          <cell r="H236" t="str">
            <v xml:space="preserve"> Metazoa</v>
          </cell>
          <cell r="I236" t="str">
            <v xml:space="preserve"> Chordata</v>
          </cell>
          <cell r="J236" t="str">
            <v xml:space="preserve"> Craniata</v>
          </cell>
          <cell r="K236" t="str">
            <v xml:space="preserve"> Vertebrata</v>
          </cell>
          <cell r="L236" t="str">
            <v xml:space="preserve"> Euteleostomi</v>
          </cell>
          <cell r="M236" t="str">
            <v>Mammalia</v>
          </cell>
          <cell r="N236" t="str">
            <v xml:space="preserve"> Eutheria</v>
          </cell>
          <cell r="O236" t="str">
            <v xml:space="preserve"> Euarchontoglires</v>
          </cell>
          <cell r="P236" t="str">
            <v xml:space="preserve"> Glires</v>
          </cell>
          <cell r="Q236" t="str">
            <v xml:space="preserve"> Rodentia</v>
          </cell>
          <cell r="R236" t="str">
            <v xml:space="preserve"> Sciurognathi</v>
          </cell>
          <cell r="S236" t="str">
            <v>Muroidea</v>
          </cell>
          <cell r="T236" t="str">
            <v xml:space="preserve"> Cricetidae</v>
          </cell>
          <cell r="U236" t="str">
            <v xml:space="preserve"> Cricetinae</v>
          </cell>
          <cell r="V236" t="str">
            <v xml:space="preserve"> Cricetulus.</v>
          </cell>
        </row>
        <row r="237">
          <cell r="A237" t="str">
            <v>G3IHF8_CRIGR</v>
          </cell>
          <cell r="B237" t="str">
            <v>G3IHF8</v>
          </cell>
          <cell r="C237" t="str">
            <v xml:space="preserve"> Cricetulus griseus (Chinese hamster) (Cricetulus barabensis griseus).</v>
          </cell>
          <cell r="E237" t="str">
            <v xml:space="preserve"> NCBI_TaxID=10029;</v>
          </cell>
          <cell r="G237" t="str">
            <v>Eukaryota</v>
          </cell>
          <cell r="H237" t="str">
            <v xml:space="preserve"> Metazoa</v>
          </cell>
          <cell r="I237" t="str">
            <v xml:space="preserve"> Chordata</v>
          </cell>
          <cell r="J237" t="str">
            <v xml:space="preserve"> Craniata</v>
          </cell>
          <cell r="K237" t="str">
            <v xml:space="preserve"> Vertebrata</v>
          </cell>
          <cell r="L237" t="str">
            <v xml:space="preserve"> Euteleostomi</v>
          </cell>
          <cell r="M237" t="str">
            <v>Mammalia</v>
          </cell>
          <cell r="N237" t="str">
            <v xml:space="preserve"> Eutheria</v>
          </cell>
          <cell r="O237" t="str">
            <v xml:space="preserve"> Euarchontoglires</v>
          </cell>
          <cell r="P237" t="str">
            <v xml:space="preserve"> Glires</v>
          </cell>
          <cell r="Q237" t="str">
            <v xml:space="preserve"> Rodentia</v>
          </cell>
          <cell r="R237" t="str">
            <v xml:space="preserve"> Sciurognathi</v>
          </cell>
          <cell r="S237" t="str">
            <v>Muroidea</v>
          </cell>
          <cell r="T237" t="str">
            <v xml:space="preserve"> Cricetidae</v>
          </cell>
          <cell r="U237" t="str">
            <v xml:space="preserve"> Cricetinae</v>
          </cell>
          <cell r="V237" t="str">
            <v xml:space="preserve"> Cricetulus.</v>
          </cell>
        </row>
        <row r="238">
          <cell r="A238" t="str">
            <v>G3IHF9_CRIGR</v>
          </cell>
          <cell r="B238" t="str">
            <v>G3IHF9</v>
          </cell>
          <cell r="C238" t="str">
            <v xml:space="preserve"> Cricetulus griseus (Chinese hamster) (Cricetulus barabensis griseus).</v>
          </cell>
          <cell r="E238" t="str">
            <v xml:space="preserve"> NCBI_TaxID=10029;</v>
          </cell>
          <cell r="G238" t="str">
            <v>Eukaryota</v>
          </cell>
          <cell r="H238" t="str">
            <v xml:space="preserve"> Metazoa</v>
          </cell>
          <cell r="I238" t="str">
            <v xml:space="preserve"> Chordata</v>
          </cell>
          <cell r="J238" t="str">
            <v xml:space="preserve"> Craniata</v>
          </cell>
          <cell r="K238" t="str">
            <v xml:space="preserve"> Vertebrata</v>
          </cell>
          <cell r="L238" t="str">
            <v xml:space="preserve"> Euteleostomi</v>
          </cell>
          <cell r="M238" t="str">
            <v>Mammalia</v>
          </cell>
          <cell r="N238" t="str">
            <v xml:space="preserve"> Eutheria</v>
          </cell>
          <cell r="O238" t="str">
            <v xml:space="preserve"> Euarchontoglires</v>
          </cell>
          <cell r="P238" t="str">
            <v xml:space="preserve"> Glires</v>
          </cell>
          <cell r="Q238" t="str">
            <v xml:space="preserve"> Rodentia</v>
          </cell>
          <cell r="R238" t="str">
            <v xml:space="preserve"> Sciurognathi</v>
          </cell>
          <cell r="S238" t="str">
            <v>Muroidea</v>
          </cell>
          <cell r="T238" t="str">
            <v xml:space="preserve"> Cricetidae</v>
          </cell>
          <cell r="U238" t="str">
            <v xml:space="preserve"> Cricetinae</v>
          </cell>
          <cell r="V238" t="str">
            <v xml:space="preserve"> Cricetulus.</v>
          </cell>
        </row>
        <row r="239">
          <cell r="A239" t="str">
            <v>G3IHG0_CRIGR</v>
          </cell>
          <cell r="B239" t="str">
            <v>G3IHG0</v>
          </cell>
          <cell r="C239" t="str">
            <v xml:space="preserve"> Cricetulus griseus (Chinese hamster) (Cricetulus barabensis griseus).</v>
          </cell>
          <cell r="E239" t="str">
            <v xml:space="preserve"> NCBI_TaxID=10029;</v>
          </cell>
          <cell r="G239" t="str">
            <v>Eukaryota</v>
          </cell>
          <cell r="H239" t="str">
            <v xml:space="preserve"> Metazoa</v>
          </cell>
          <cell r="I239" t="str">
            <v xml:space="preserve"> Chordata</v>
          </cell>
          <cell r="J239" t="str">
            <v xml:space="preserve"> Craniata</v>
          </cell>
          <cell r="K239" t="str">
            <v xml:space="preserve"> Vertebrata</v>
          </cell>
          <cell r="L239" t="str">
            <v xml:space="preserve"> Euteleostomi</v>
          </cell>
          <cell r="M239" t="str">
            <v>Mammalia</v>
          </cell>
          <cell r="N239" t="str">
            <v xml:space="preserve"> Eutheria</v>
          </cell>
          <cell r="O239" t="str">
            <v xml:space="preserve"> Euarchontoglires</v>
          </cell>
          <cell r="P239" t="str">
            <v xml:space="preserve"> Glires</v>
          </cell>
          <cell r="Q239" t="str">
            <v xml:space="preserve"> Rodentia</v>
          </cell>
          <cell r="R239" t="str">
            <v xml:space="preserve"> Sciurognathi</v>
          </cell>
          <cell r="S239" t="str">
            <v>Muroidea</v>
          </cell>
          <cell r="T239" t="str">
            <v xml:space="preserve"> Cricetidae</v>
          </cell>
          <cell r="U239" t="str">
            <v xml:space="preserve"> Cricetinae</v>
          </cell>
          <cell r="V239" t="str">
            <v xml:space="preserve"> Cricetulus.</v>
          </cell>
        </row>
        <row r="240">
          <cell r="A240" t="str">
            <v>G3IKA6_CRIGR</v>
          </cell>
          <cell r="B240" t="str">
            <v>G3IKA6</v>
          </cell>
          <cell r="C240" t="str">
            <v xml:space="preserve"> Cricetulus griseus (Chinese hamster) (Cricetulus barabensis griseus).</v>
          </cell>
          <cell r="E240" t="str">
            <v xml:space="preserve"> NCBI_TaxID=10029;</v>
          </cell>
          <cell r="G240" t="str">
            <v>Eukaryota</v>
          </cell>
          <cell r="H240" t="str">
            <v xml:space="preserve"> Metazoa</v>
          </cell>
          <cell r="I240" t="str">
            <v xml:space="preserve"> Chordata</v>
          </cell>
          <cell r="J240" t="str">
            <v xml:space="preserve"> Craniata</v>
          </cell>
          <cell r="K240" t="str">
            <v xml:space="preserve"> Vertebrata</v>
          </cell>
          <cell r="L240" t="str">
            <v xml:space="preserve"> Euteleostomi</v>
          </cell>
          <cell r="M240" t="str">
            <v>Mammalia</v>
          </cell>
          <cell r="N240" t="str">
            <v xml:space="preserve"> Eutheria</v>
          </cell>
          <cell r="O240" t="str">
            <v xml:space="preserve"> Euarchontoglires</v>
          </cell>
          <cell r="P240" t="str">
            <v xml:space="preserve"> Glires</v>
          </cell>
          <cell r="Q240" t="str">
            <v xml:space="preserve"> Rodentia</v>
          </cell>
          <cell r="R240" t="str">
            <v xml:space="preserve"> Sciurognathi</v>
          </cell>
          <cell r="S240" t="str">
            <v>Muroidea</v>
          </cell>
          <cell r="T240" t="str">
            <v xml:space="preserve"> Cricetidae</v>
          </cell>
          <cell r="U240" t="str">
            <v xml:space="preserve"> Cricetinae</v>
          </cell>
          <cell r="V240" t="str">
            <v xml:space="preserve"> Cricetulus.</v>
          </cell>
        </row>
        <row r="241">
          <cell r="A241" t="str">
            <v>G3IN67_CRIGR</v>
          </cell>
          <cell r="B241" t="str">
            <v>G3IN67</v>
          </cell>
          <cell r="C241" t="str">
            <v xml:space="preserve"> Cricetulus griseus (Chinese hamster) (Cricetulus barabensis griseus).</v>
          </cell>
          <cell r="E241" t="str">
            <v xml:space="preserve"> NCBI_TaxID=10029;</v>
          </cell>
          <cell r="G241" t="str">
            <v>Eukaryota</v>
          </cell>
          <cell r="H241" t="str">
            <v xml:space="preserve"> Metazoa</v>
          </cell>
          <cell r="I241" t="str">
            <v xml:space="preserve"> Chordata</v>
          </cell>
          <cell r="J241" t="str">
            <v xml:space="preserve"> Craniata</v>
          </cell>
          <cell r="K241" t="str">
            <v xml:space="preserve"> Vertebrata</v>
          </cell>
          <cell r="L241" t="str">
            <v xml:space="preserve"> Euteleostomi</v>
          </cell>
          <cell r="M241" t="str">
            <v>Mammalia</v>
          </cell>
          <cell r="N241" t="str">
            <v xml:space="preserve"> Eutheria</v>
          </cell>
          <cell r="O241" t="str">
            <v xml:space="preserve"> Euarchontoglires</v>
          </cell>
          <cell r="P241" t="str">
            <v xml:space="preserve"> Glires</v>
          </cell>
          <cell r="Q241" t="str">
            <v xml:space="preserve"> Rodentia</v>
          </cell>
          <cell r="R241" t="str">
            <v xml:space="preserve"> Sciurognathi</v>
          </cell>
          <cell r="S241" t="str">
            <v>Muroidea</v>
          </cell>
          <cell r="T241" t="str">
            <v xml:space="preserve"> Cricetidae</v>
          </cell>
          <cell r="U241" t="str">
            <v xml:space="preserve"> Cricetinae</v>
          </cell>
          <cell r="V241" t="str">
            <v xml:space="preserve"> Cricetulus.</v>
          </cell>
        </row>
        <row r="242">
          <cell r="A242" t="str">
            <v>G3MX81_BOVIN</v>
          </cell>
          <cell r="B242" t="str">
            <v>G3MX81</v>
          </cell>
          <cell r="C242" t="str">
            <v xml:space="preserve"> Bos taurus (Bovine).</v>
          </cell>
          <cell r="E242" t="str">
            <v xml:space="preserve"> NCBI_TaxID=9913;</v>
          </cell>
          <cell r="G242" t="str">
            <v>Eukaryota</v>
          </cell>
          <cell r="H242" t="str">
            <v xml:space="preserve"> Metazoa</v>
          </cell>
          <cell r="I242" t="str">
            <v xml:space="preserve"> Chordata</v>
          </cell>
          <cell r="J242" t="str">
            <v xml:space="preserve"> Craniata</v>
          </cell>
          <cell r="K242" t="str">
            <v xml:space="preserve"> Vertebrata</v>
          </cell>
          <cell r="L242" t="str">
            <v xml:space="preserve"> Euteleostomi</v>
          </cell>
          <cell r="M242" t="str">
            <v>Mammalia</v>
          </cell>
          <cell r="N242" t="str">
            <v xml:space="preserve"> Eutheria</v>
          </cell>
          <cell r="O242" t="str">
            <v xml:space="preserve"> Laurasiatheria</v>
          </cell>
          <cell r="P242" t="str">
            <v xml:space="preserve"> Cetartiodactyla</v>
          </cell>
          <cell r="Q242" t="str">
            <v xml:space="preserve"> Ruminantia</v>
          </cell>
          <cell r="R242" t="str">
            <v>Pecora</v>
          </cell>
          <cell r="S242" t="str">
            <v xml:space="preserve"> Bovidae</v>
          </cell>
          <cell r="T242" t="str">
            <v xml:space="preserve"> Bovinae</v>
          </cell>
          <cell r="U242" t="str">
            <v xml:space="preserve"> Bos.</v>
          </cell>
        </row>
        <row r="243">
          <cell r="A243" t="str">
            <v>G3MYY5_BOVIN</v>
          </cell>
          <cell r="B243" t="str">
            <v>G3MYY5</v>
          </cell>
          <cell r="C243" t="str">
            <v xml:space="preserve"> Bos taurus (Bovine).</v>
          </cell>
          <cell r="E243" t="str">
            <v xml:space="preserve"> NCBI_TaxID=9913;</v>
          </cell>
          <cell r="G243" t="str">
            <v>Eukaryota</v>
          </cell>
          <cell r="H243" t="str">
            <v xml:space="preserve"> Metazoa</v>
          </cell>
          <cell r="I243" t="str">
            <v xml:space="preserve"> Chordata</v>
          </cell>
          <cell r="J243" t="str">
            <v xml:space="preserve"> Craniata</v>
          </cell>
          <cell r="K243" t="str">
            <v xml:space="preserve"> Vertebrata</v>
          </cell>
          <cell r="L243" t="str">
            <v xml:space="preserve"> Euteleostomi</v>
          </cell>
          <cell r="M243" t="str">
            <v>Mammalia</v>
          </cell>
          <cell r="N243" t="str">
            <v xml:space="preserve"> Eutheria</v>
          </cell>
          <cell r="O243" t="str">
            <v xml:space="preserve"> Laurasiatheria</v>
          </cell>
          <cell r="P243" t="str">
            <v xml:space="preserve"> Cetartiodactyla</v>
          </cell>
          <cell r="Q243" t="str">
            <v xml:space="preserve"> Ruminantia</v>
          </cell>
          <cell r="R243" t="str">
            <v>Pecora</v>
          </cell>
          <cell r="S243" t="str">
            <v xml:space="preserve"> Bovidae</v>
          </cell>
          <cell r="T243" t="str">
            <v xml:space="preserve"> Bovinae</v>
          </cell>
          <cell r="U243" t="str">
            <v xml:space="preserve"> Bos.</v>
          </cell>
        </row>
        <row r="244">
          <cell r="A244" t="str">
            <v>G3PNV4_GASAC</v>
          </cell>
          <cell r="B244" t="str">
            <v>G3PNV4</v>
          </cell>
          <cell r="C244" t="str">
            <v xml:space="preserve"> Gasterosteus aculeatus (Three-spined stickleback).</v>
          </cell>
          <cell r="E244" t="str">
            <v xml:space="preserve"> NCBI_TaxID=69293;</v>
          </cell>
          <cell r="G244" t="str">
            <v>Eukaryota</v>
          </cell>
          <cell r="H244" t="str">
            <v xml:space="preserve"> Metazoa</v>
          </cell>
          <cell r="I244" t="str">
            <v xml:space="preserve"> Chordata</v>
          </cell>
          <cell r="J244" t="str">
            <v xml:space="preserve"> Craniata</v>
          </cell>
          <cell r="K244" t="str">
            <v xml:space="preserve"> Vertebrata</v>
          </cell>
          <cell r="L244" t="str">
            <v xml:space="preserve"> Euteleostomi</v>
          </cell>
          <cell r="M244" t="str">
            <v>Actinopterygii</v>
          </cell>
          <cell r="N244" t="str">
            <v xml:space="preserve"> Neopterygii</v>
          </cell>
          <cell r="O244" t="str">
            <v xml:space="preserve"> Teleostei</v>
          </cell>
          <cell r="P244" t="str">
            <v xml:space="preserve"> Euteleostei</v>
          </cell>
          <cell r="Q244" t="str">
            <v xml:space="preserve"> Neoteleostei</v>
          </cell>
          <cell r="R244" t="str">
            <v>Acanthomorpha</v>
          </cell>
          <cell r="S244" t="str">
            <v xml:space="preserve"> Acanthopterygii</v>
          </cell>
          <cell r="T244" t="str">
            <v xml:space="preserve"> Percomorpha</v>
          </cell>
          <cell r="U244" t="str">
            <v xml:space="preserve"> Gasterosteiformes</v>
          </cell>
          <cell r="V244" t="str">
            <v>Gasterosteidae</v>
          </cell>
          <cell r="W244" t="str">
            <v xml:space="preserve"> Gasterosteus.</v>
          </cell>
        </row>
        <row r="245">
          <cell r="A245" t="str">
            <v>G3PQP7_GASAC</v>
          </cell>
          <cell r="B245" t="str">
            <v>G3PQP7</v>
          </cell>
          <cell r="C245" t="str">
            <v xml:space="preserve"> Gasterosteus aculeatus (Three-spined stickleback).</v>
          </cell>
          <cell r="E245" t="str">
            <v xml:space="preserve"> NCBI_TaxID=69293;</v>
          </cell>
          <cell r="G245" t="str">
            <v>Eukaryota</v>
          </cell>
          <cell r="H245" t="str">
            <v xml:space="preserve"> Metazoa</v>
          </cell>
          <cell r="I245" t="str">
            <v xml:space="preserve"> Chordata</v>
          </cell>
          <cell r="J245" t="str">
            <v xml:space="preserve"> Craniata</v>
          </cell>
          <cell r="K245" t="str">
            <v xml:space="preserve"> Vertebrata</v>
          </cell>
          <cell r="L245" t="str">
            <v xml:space="preserve"> Euteleostomi</v>
          </cell>
          <cell r="M245" t="str">
            <v>Actinopterygii</v>
          </cell>
          <cell r="N245" t="str">
            <v xml:space="preserve"> Neopterygii</v>
          </cell>
          <cell r="O245" t="str">
            <v xml:space="preserve"> Teleostei</v>
          </cell>
          <cell r="P245" t="str">
            <v xml:space="preserve"> Euteleostei</v>
          </cell>
          <cell r="Q245" t="str">
            <v xml:space="preserve"> Neoteleostei</v>
          </cell>
          <cell r="R245" t="str">
            <v>Acanthomorpha</v>
          </cell>
          <cell r="S245" t="str">
            <v xml:space="preserve"> Acanthopterygii</v>
          </cell>
          <cell r="T245" t="str">
            <v xml:space="preserve"> Percomorpha</v>
          </cell>
          <cell r="U245" t="str">
            <v xml:space="preserve"> Gasterosteiformes</v>
          </cell>
          <cell r="V245" t="str">
            <v>Gasterosteidae</v>
          </cell>
          <cell r="W245" t="str">
            <v xml:space="preserve"> Gasterosteus.</v>
          </cell>
        </row>
        <row r="246">
          <cell r="A246" t="str">
            <v>G3QLV0_GORGO</v>
          </cell>
          <cell r="B246" t="str">
            <v>G3QLV0</v>
          </cell>
          <cell r="C246" t="str">
            <v xml:space="preserve"> Gorilla gorilla gorilla (Lowland gorilla).</v>
          </cell>
          <cell r="E246" t="str">
            <v xml:space="preserve"> NCBI_TaxID=9595;</v>
          </cell>
          <cell r="G246" t="str">
            <v>Eukaryota</v>
          </cell>
          <cell r="H246" t="str">
            <v xml:space="preserve"> Metazoa</v>
          </cell>
          <cell r="I246" t="str">
            <v xml:space="preserve"> Chordata</v>
          </cell>
          <cell r="J246" t="str">
            <v xml:space="preserve"> Craniata</v>
          </cell>
          <cell r="K246" t="str">
            <v xml:space="preserve"> Vertebrata</v>
          </cell>
          <cell r="L246" t="str">
            <v xml:space="preserve"> Euteleostomi</v>
          </cell>
          <cell r="M246" t="str">
            <v>Mammalia</v>
          </cell>
          <cell r="N246" t="str">
            <v xml:space="preserve"> Eutheria</v>
          </cell>
          <cell r="O246" t="str">
            <v xml:space="preserve"> Euarchontoglires</v>
          </cell>
          <cell r="P246" t="str">
            <v xml:space="preserve"> Primates</v>
          </cell>
          <cell r="Q246" t="str">
            <v xml:space="preserve"> Haplorrhini</v>
          </cell>
          <cell r="R246" t="str">
            <v>Catarrhini</v>
          </cell>
          <cell r="S246" t="str">
            <v xml:space="preserve"> Hominidae</v>
          </cell>
          <cell r="T246" t="str">
            <v xml:space="preserve"> Gorilla.</v>
          </cell>
        </row>
        <row r="247">
          <cell r="A247" t="str">
            <v>G3QPI4_GORGO</v>
          </cell>
          <cell r="B247" t="str">
            <v>G3QPI4</v>
          </cell>
          <cell r="C247" t="str">
            <v xml:space="preserve"> Gorilla gorilla gorilla (Lowland gorilla).</v>
          </cell>
          <cell r="E247" t="str">
            <v xml:space="preserve"> NCBI_TaxID=9595;</v>
          </cell>
          <cell r="G247" t="str">
            <v>Eukaryota</v>
          </cell>
          <cell r="H247" t="str">
            <v xml:space="preserve"> Metazoa</v>
          </cell>
          <cell r="I247" t="str">
            <v xml:space="preserve"> Chordata</v>
          </cell>
          <cell r="J247" t="str">
            <v xml:space="preserve"> Craniata</v>
          </cell>
          <cell r="K247" t="str">
            <v xml:space="preserve"> Vertebrata</v>
          </cell>
          <cell r="L247" t="str">
            <v xml:space="preserve"> Euteleostomi</v>
          </cell>
          <cell r="M247" t="str">
            <v>Mammalia</v>
          </cell>
          <cell r="N247" t="str">
            <v xml:space="preserve"> Eutheria</v>
          </cell>
          <cell r="O247" t="str">
            <v xml:space="preserve"> Euarchontoglires</v>
          </cell>
          <cell r="P247" t="str">
            <v xml:space="preserve"> Primates</v>
          </cell>
          <cell r="Q247" t="str">
            <v xml:space="preserve"> Haplorrhini</v>
          </cell>
          <cell r="R247" t="str">
            <v>Catarrhini</v>
          </cell>
          <cell r="S247" t="str">
            <v xml:space="preserve"> Hominidae</v>
          </cell>
          <cell r="T247" t="str">
            <v xml:space="preserve"> Gorilla.</v>
          </cell>
        </row>
        <row r="248">
          <cell r="A248" t="str">
            <v>G3QU53_GORGO</v>
          </cell>
          <cell r="B248" t="str">
            <v>G3QU53</v>
          </cell>
          <cell r="C248" t="str">
            <v xml:space="preserve"> Gorilla gorilla gorilla (Lowland gorilla).</v>
          </cell>
          <cell r="E248" t="str">
            <v xml:space="preserve"> NCBI_TaxID=9595;</v>
          </cell>
          <cell r="G248" t="str">
            <v>Eukaryota</v>
          </cell>
          <cell r="H248" t="str">
            <v xml:space="preserve"> Metazoa</v>
          </cell>
          <cell r="I248" t="str">
            <v xml:space="preserve"> Chordata</v>
          </cell>
          <cell r="J248" t="str">
            <v xml:space="preserve"> Craniata</v>
          </cell>
          <cell r="K248" t="str">
            <v xml:space="preserve"> Vertebrata</v>
          </cell>
          <cell r="L248" t="str">
            <v xml:space="preserve"> Euteleostomi</v>
          </cell>
          <cell r="M248" t="str">
            <v>Mammalia</v>
          </cell>
          <cell r="N248" t="str">
            <v xml:space="preserve"> Eutheria</v>
          </cell>
          <cell r="O248" t="str">
            <v xml:space="preserve"> Euarchontoglires</v>
          </cell>
          <cell r="P248" t="str">
            <v xml:space="preserve"> Primates</v>
          </cell>
          <cell r="Q248" t="str">
            <v xml:space="preserve"> Haplorrhini</v>
          </cell>
          <cell r="R248" t="str">
            <v>Catarrhini</v>
          </cell>
          <cell r="S248" t="str">
            <v xml:space="preserve"> Hominidae</v>
          </cell>
          <cell r="T248" t="str">
            <v xml:space="preserve"> Gorilla.</v>
          </cell>
        </row>
        <row r="249">
          <cell r="A249" t="str">
            <v>G3R1W6_GORGO</v>
          </cell>
          <cell r="B249" t="str">
            <v>G3R1W6</v>
          </cell>
          <cell r="C249" t="str">
            <v xml:space="preserve"> Gorilla gorilla gorilla (Lowland gorilla).</v>
          </cell>
          <cell r="E249" t="str">
            <v xml:space="preserve"> NCBI_TaxID=9595;</v>
          </cell>
          <cell r="G249" t="str">
            <v>Eukaryota</v>
          </cell>
          <cell r="H249" t="str">
            <v xml:space="preserve"> Metazoa</v>
          </cell>
          <cell r="I249" t="str">
            <v xml:space="preserve"> Chordata</v>
          </cell>
          <cell r="J249" t="str">
            <v xml:space="preserve"> Craniata</v>
          </cell>
          <cell r="K249" t="str">
            <v xml:space="preserve"> Vertebrata</v>
          </cell>
          <cell r="L249" t="str">
            <v xml:space="preserve"> Euteleostomi</v>
          </cell>
          <cell r="M249" t="str">
            <v>Mammalia</v>
          </cell>
          <cell r="N249" t="str">
            <v xml:space="preserve"> Eutheria</v>
          </cell>
          <cell r="O249" t="str">
            <v xml:space="preserve"> Euarchontoglires</v>
          </cell>
          <cell r="P249" t="str">
            <v xml:space="preserve"> Primates</v>
          </cell>
          <cell r="Q249" t="str">
            <v xml:space="preserve"> Haplorrhini</v>
          </cell>
          <cell r="R249" t="str">
            <v>Catarrhini</v>
          </cell>
          <cell r="S249" t="str">
            <v xml:space="preserve"> Hominidae</v>
          </cell>
          <cell r="T249" t="str">
            <v xml:space="preserve"> Gorilla.</v>
          </cell>
        </row>
        <row r="250">
          <cell r="A250" t="str">
            <v>G3R1W9_GORGO</v>
          </cell>
          <cell r="B250" t="str">
            <v>G3R1W9</v>
          </cell>
          <cell r="C250" t="str">
            <v xml:space="preserve"> Gorilla gorilla gorilla (Lowland gorilla).</v>
          </cell>
          <cell r="E250" t="str">
            <v xml:space="preserve"> NCBI_TaxID=9595;</v>
          </cell>
          <cell r="G250" t="str">
            <v>Eukaryota</v>
          </cell>
          <cell r="H250" t="str">
            <v xml:space="preserve"> Metazoa</v>
          </cell>
          <cell r="I250" t="str">
            <v xml:space="preserve"> Chordata</v>
          </cell>
          <cell r="J250" t="str">
            <v xml:space="preserve"> Craniata</v>
          </cell>
          <cell r="K250" t="str">
            <v xml:space="preserve"> Vertebrata</v>
          </cell>
          <cell r="L250" t="str">
            <v xml:space="preserve"> Euteleostomi</v>
          </cell>
          <cell r="M250" t="str">
            <v>Mammalia</v>
          </cell>
          <cell r="N250" t="str">
            <v xml:space="preserve"> Eutheria</v>
          </cell>
          <cell r="O250" t="str">
            <v xml:space="preserve"> Euarchontoglires</v>
          </cell>
          <cell r="P250" t="str">
            <v xml:space="preserve"> Primates</v>
          </cell>
          <cell r="Q250" t="str">
            <v xml:space="preserve"> Haplorrhini</v>
          </cell>
          <cell r="R250" t="str">
            <v>Catarrhini</v>
          </cell>
          <cell r="S250" t="str">
            <v xml:space="preserve"> Hominidae</v>
          </cell>
          <cell r="T250" t="str">
            <v xml:space="preserve"> Gorilla.</v>
          </cell>
        </row>
        <row r="251">
          <cell r="A251" t="str">
            <v>G3RIH2_GORGO</v>
          </cell>
          <cell r="B251" t="str">
            <v>G3RIH2</v>
          </cell>
          <cell r="C251" t="str">
            <v xml:space="preserve"> Gorilla gorilla gorilla (Lowland gorilla).</v>
          </cell>
          <cell r="E251" t="str">
            <v xml:space="preserve"> NCBI_TaxID=9595;</v>
          </cell>
          <cell r="G251" t="str">
            <v>Eukaryota</v>
          </cell>
          <cell r="H251" t="str">
            <v xml:space="preserve"> Metazoa</v>
          </cell>
          <cell r="I251" t="str">
            <v xml:space="preserve"> Chordata</v>
          </cell>
          <cell r="J251" t="str">
            <v xml:space="preserve"> Craniata</v>
          </cell>
          <cell r="K251" t="str">
            <v xml:space="preserve"> Vertebrata</v>
          </cell>
          <cell r="L251" t="str">
            <v xml:space="preserve"> Euteleostomi</v>
          </cell>
          <cell r="M251" t="str">
            <v>Mammalia</v>
          </cell>
          <cell r="N251" t="str">
            <v xml:space="preserve"> Eutheria</v>
          </cell>
          <cell r="O251" t="str">
            <v xml:space="preserve"> Euarchontoglires</v>
          </cell>
          <cell r="P251" t="str">
            <v xml:space="preserve"> Primates</v>
          </cell>
          <cell r="Q251" t="str">
            <v xml:space="preserve"> Haplorrhini</v>
          </cell>
          <cell r="R251" t="str">
            <v>Catarrhini</v>
          </cell>
          <cell r="S251" t="str">
            <v xml:space="preserve"> Hominidae</v>
          </cell>
          <cell r="T251" t="str">
            <v xml:space="preserve"> Gorilla.</v>
          </cell>
        </row>
        <row r="252">
          <cell r="A252" t="str">
            <v>G3RIS6_GORGO</v>
          </cell>
          <cell r="B252" t="str">
            <v>G3RIS6</v>
          </cell>
          <cell r="C252" t="str">
            <v xml:space="preserve"> Gorilla gorilla gorilla (Lowland gorilla).</v>
          </cell>
          <cell r="E252" t="str">
            <v xml:space="preserve"> NCBI_TaxID=9595;</v>
          </cell>
          <cell r="G252" t="str">
            <v>Eukaryota</v>
          </cell>
          <cell r="H252" t="str">
            <v xml:space="preserve"> Metazoa</v>
          </cell>
          <cell r="I252" t="str">
            <v xml:space="preserve"> Chordata</v>
          </cell>
          <cell r="J252" t="str">
            <v xml:space="preserve"> Craniata</v>
          </cell>
          <cell r="K252" t="str">
            <v xml:space="preserve"> Vertebrata</v>
          </cell>
          <cell r="L252" t="str">
            <v xml:space="preserve"> Euteleostomi</v>
          </cell>
          <cell r="M252" t="str">
            <v>Mammalia</v>
          </cell>
          <cell r="N252" t="str">
            <v xml:space="preserve"> Eutheria</v>
          </cell>
          <cell r="O252" t="str">
            <v xml:space="preserve"> Euarchontoglires</v>
          </cell>
          <cell r="P252" t="str">
            <v xml:space="preserve"> Primates</v>
          </cell>
          <cell r="Q252" t="str">
            <v xml:space="preserve"> Haplorrhini</v>
          </cell>
          <cell r="R252" t="str">
            <v>Catarrhini</v>
          </cell>
          <cell r="S252" t="str">
            <v xml:space="preserve"> Hominidae</v>
          </cell>
          <cell r="T252" t="str">
            <v xml:space="preserve"> Gorilla.</v>
          </cell>
        </row>
        <row r="253">
          <cell r="A253" t="str">
            <v>G3RIS9_GORGO</v>
          </cell>
          <cell r="B253" t="str">
            <v>G3RIS9</v>
          </cell>
          <cell r="C253" t="str">
            <v xml:space="preserve"> Gorilla gorilla gorilla (Lowland gorilla).</v>
          </cell>
          <cell r="E253" t="str">
            <v xml:space="preserve"> NCBI_TaxID=9595;</v>
          </cell>
          <cell r="G253" t="str">
            <v>Eukaryota</v>
          </cell>
          <cell r="H253" t="str">
            <v xml:space="preserve"> Metazoa</v>
          </cell>
          <cell r="I253" t="str">
            <v xml:space="preserve"> Chordata</v>
          </cell>
          <cell r="J253" t="str">
            <v xml:space="preserve"> Craniata</v>
          </cell>
          <cell r="K253" t="str">
            <v xml:space="preserve"> Vertebrata</v>
          </cell>
          <cell r="L253" t="str">
            <v xml:space="preserve"> Euteleostomi</v>
          </cell>
          <cell r="M253" t="str">
            <v>Mammalia</v>
          </cell>
          <cell r="N253" t="str">
            <v xml:space="preserve"> Eutheria</v>
          </cell>
          <cell r="O253" t="str">
            <v xml:space="preserve"> Euarchontoglires</v>
          </cell>
          <cell r="P253" t="str">
            <v xml:space="preserve"> Primates</v>
          </cell>
          <cell r="Q253" t="str">
            <v xml:space="preserve"> Haplorrhini</v>
          </cell>
          <cell r="R253" t="str">
            <v>Catarrhini</v>
          </cell>
          <cell r="S253" t="str">
            <v xml:space="preserve"> Hominidae</v>
          </cell>
          <cell r="T253" t="str">
            <v xml:space="preserve"> Gorilla.</v>
          </cell>
        </row>
        <row r="254">
          <cell r="A254" t="str">
            <v>G3RVP4_GORGO</v>
          </cell>
          <cell r="B254" t="str">
            <v>G3RVP4</v>
          </cell>
          <cell r="C254" t="str">
            <v xml:space="preserve"> Gorilla gorilla gorilla (Lowland gorilla).</v>
          </cell>
          <cell r="E254" t="str">
            <v xml:space="preserve"> NCBI_TaxID=9595;</v>
          </cell>
          <cell r="G254" t="str">
            <v>Eukaryota</v>
          </cell>
          <cell r="H254" t="str">
            <v xml:space="preserve"> Metazoa</v>
          </cell>
          <cell r="I254" t="str">
            <v xml:space="preserve"> Chordata</v>
          </cell>
          <cell r="J254" t="str">
            <v xml:space="preserve"> Craniata</v>
          </cell>
          <cell r="K254" t="str">
            <v xml:space="preserve"> Vertebrata</v>
          </cell>
          <cell r="L254" t="str">
            <v xml:space="preserve"> Euteleostomi</v>
          </cell>
          <cell r="M254" t="str">
            <v>Mammalia</v>
          </cell>
          <cell r="N254" t="str">
            <v xml:space="preserve"> Eutheria</v>
          </cell>
          <cell r="O254" t="str">
            <v xml:space="preserve"> Euarchontoglires</v>
          </cell>
          <cell r="P254" t="str">
            <v xml:space="preserve"> Primates</v>
          </cell>
          <cell r="Q254" t="str">
            <v xml:space="preserve"> Haplorrhini</v>
          </cell>
          <cell r="R254" t="str">
            <v>Catarrhini</v>
          </cell>
          <cell r="S254" t="str">
            <v xml:space="preserve"> Hominidae</v>
          </cell>
          <cell r="T254" t="str">
            <v xml:space="preserve"> Gorilla.</v>
          </cell>
        </row>
        <row r="255">
          <cell r="A255" t="str">
            <v>G3S1V6_GORGO</v>
          </cell>
          <cell r="B255" t="str">
            <v>G3S1V6</v>
          </cell>
          <cell r="C255" t="str">
            <v xml:space="preserve"> Gorilla gorilla gorilla (Lowland gorilla).</v>
          </cell>
          <cell r="E255" t="str">
            <v xml:space="preserve"> NCBI_TaxID=9595;</v>
          </cell>
          <cell r="G255" t="str">
            <v>Eukaryota</v>
          </cell>
          <cell r="H255" t="str">
            <v xml:space="preserve"> Metazoa</v>
          </cell>
          <cell r="I255" t="str">
            <v xml:space="preserve"> Chordata</v>
          </cell>
          <cell r="J255" t="str">
            <v xml:space="preserve"> Craniata</v>
          </cell>
          <cell r="K255" t="str">
            <v xml:space="preserve"> Vertebrata</v>
          </cell>
          <cell r="L255" t="str">
            <v xml:space="preserve"> Euteleostomi</v>
          </cell>
          <cell r="M255" t="str">
            <v>Mammalia</v>
          </cell>
          <cell r="N255" t="str">
            <v xml:space="preserve"> Eutheria</v>
          </cell>
          <cell r="O255" t="str">
            <v xml:space="preserve"> Euarchontoglires</v>
          </cell>
          <cell r="P255" t="str">
            <v xml:space="preserve"> Primates</v>
          </cell>
          <cell r="Q255" t="str">
            <v xml:space="preserve"> Haplorrhini</v>
          </cell>
          <cell r="R255" t="str">
            <v>Catarrhini</v>
          </cell>
          <cell r="S255" t="str">
            <v xml:space="preserve"> Hominidae</v>
          </cell>
          <cell r="T255" t="str">
            <v xml:space="preserve"> Gorilla.</v>
          </cell>
        </row>
        <row r="256">
          <cell r="A256" t="str">
            <v>G3SF34_GORGO</v>
          </cell>
          <cell r="B256" t="str">
            <v>G3SF34</v>
          </cell>
          <cell r="C256" t="str">
            <v xml:space="preserve"> Gorilla gorilla gorilla (Lowland gorilla).</v>
          </cell>
          <cell r="E256" t="str">
            <v xml:space="preserve"> NCBI_TaxID=9595;</v>
          </cell>
          <cell r="G256" t="str">
            <v>Eukaryota</v>
          </cell>
          <cell r="H256" t="str">
            <v xml:space="preserve"> Metazoa</v>
          </cell>
          <cell r="I256" t="str">
            <v xml:space="preserve"> Chordata</v>
          </cell>
          <cell r="J256" t="str">
            <v xml:space="preserve"> Craniata</v>
          </cell>
          <cell r="K256" t="str">
            <v xml:space="preserve"> Vertebrata</v>
          </cell>
          <cell r="L256" t="str">
            <v xml:space="preserve"> Euteleostomi</v>
          </cell>
          <cell r="M256" t="str">
            <v>Mammalia</v>
          </cell>
          <cell r="N256" t="str">
            <v xml:space="preserve"> Eutheria</v>
          </cell>
          <cell r="O256" t="str">
            <v xml:space="preserve"> Euarchontoglires</v>
          </cell>
          <cell r="P256" t="str">
            <v xml:space="preserve"> Primates</v>
          </cell>
          <cell r="Q256" t="str">
            <v xml:space="preserve"> Haplorrhini</v>
          </cell>
          <cell r="R256" t="str">
            <v>Catarrhini</v>
          </cell>
          <cell r="S256" t="str">
            <v xml:space="preserve"> Hominidae</v>
          </cell>
          <cell r="T256" t="str">
            <v xml:space="preserve"> Gorilla.</v>
          </cell>
        </row>
        <row r="257">
          <cell r="A257" t="str">
            <v>G3SN89_LOXAF</v>
          </cell>
          <cell r="B257" t="str">
            <v>G3SN89</v>
          </cell>
          <cell r="C257" t="str">
            <v xml:space="preserve"> Loxodonta africana (African elephant).</v>
          </cell>
          <cell r="E257" t="str">
            <v xml:space="preserve"> NCBI_TaxID=9785;</v>
          </cell>
          <cell r="G257" t="str">
            <v>Eukaryota</v>
          </cell>
          <cell r="H257" t="str">
            <v xml:space="preserve"> Metazoa</v>
          </cell>
          <cell r="I257" t="str">
            <v xml:space="preserve"> Chordata</v>
          </cell>
          <cell r="J257" t="str">
            <v xml:space="preserve"> Craniata</v>
          </cell>
          <cell r="K257" t="str">
            <v xml:space="preserve"> Vertebrata</v>
          </cell>
          <cell r="L257" t="str">
            <v xml:space="preserve"> Euteleostomi</v>
          </cell>
          <cell r="M257" t="str">
            <v>Mammalia</v>
          </cell>
          <cell r="N257" t="str">
            <v xml:space="preserve"> Eutheria</v>
          </cell>
          <cell r="O257" t="str">
            <v xml:space="preserve"> Afrotheria</v>
          </cell>
          <cell r="P257" t="str">
            <v xml:space="preserve"> Proboscidea</v>
          </cell>
          <cell r="Q257" t="str">
            <v xml:space="preserve"> Elephantidae</v>
          </cell>
          <cell r="R257" t="str">
            <v xml:space="preserve"> Loxodonta.</v>
          </cell>
        </row>
        <row r="258">
          <cell r="A258" t="str">
            <v>G3STJ8_LOXAF</v>
          </cell>
          <cell r="B258" t="str">
            <v>G3STJ8</v>
          </cell>
          <cell r="C258" t="str">
            <v xml:space="preserve"> Loxodonta africana (African elephant).</v>
          </cell>
          <cell r="E258" t="str">
            <v xml:space="preserve"> NCBI_TaxID=9785;</v>
          </cell>
          <cell r="G258" t="str">
            <v>Eukaryota</v>
          </cell>
          <cell r="H258" t="str">
            <v xml:space="preserve"> Metazoa</v>
          </cell>
          <cell r="I258" t="str">
            <v xml:space="preserve"> Chordata</v>
          </cell>
          <cell r="J258" t="str">
            <v xml:space="preserve"> Craniata</v>
          </cell>
          <cell r="K258" t="str">
            <v xml:space="preserve"> Vertebrata</v>
          </cell>
          <cell r="L258" t="str">
            <v xml:space="preserve"> Euteleostomi</v>
          </cell>
          <cell r="M258" t="str">
            <v>Mammalia</v>
          </cell>
          <cell r="N258" t="str">
            <v xml:space="preserve"> Eutheria</v>
          </cell>
          <cell r="O258" t="str">
            <v xml:space="preserve"> Afrotheria</v>
          </cell>
          <cell r="P258" t="str">
            <v xml:space="preserve"> Proboscidea</v>
          </cell>
          <cell r="Q258" t="str">
            <v xml:space="preserve"> Elephantidae</v>
          </cell>
          <cell r="R258" t="str">
            <v xml:space="preserve"> Loxodonta.</v>
          </cell>
        </row>
        <row r="259">
          <cell r="A259" t="str">
            <v>G3TDR9_LOXAF</v>
          </cell>
          <cell r="B259" t="str">
            <v>G3TDR9</v>
          </cell>
          <cell r="C259" t="str">
            <v xml:space="preserve"> Loxodonta africana (African elephant).</v>
          </cell>
          <cell r="E259" t="str">
            <v xml:space="preserve"> NCBI_TaxID=9785;</v>
          </cell>
          <cell r="G259" t="str">
            <v>Eukaryota</v>
          </cell>
          <cell r="H259" t="str">
            <v xml:space="preserve"> Metazoa</v>
          </cell>
          <cell r="I259" t="str">
            <v xml:space="preserve"> Chordata</v>
          </cell>
          <cell r="J259" t="str">
            <v xml:space="preserve"> Craniata</v>
          </cell>
          <cell r="K259" t="str">
            <v xml:space="preserve"> Vertebrata</v>
          </cell>
          <cell r="L259" t="str">
            <v xml:space="preserve"> Euteleostomi</v>
          </cell>
          <cell r="M259" t="str">
            <v>Mammalia</v>
          </cell>
          <cell r="N259" t="str">
            <v xml:space="preserve"> Eutheria</v>
          </cell>
          <cell r="O259" t="str">
            <v xml:space="preserve"> Afrotheria</v>
          </cell>
          <cell r="P259" t="str">
            <v xml:space="preserve"> Proboscidea</v>
          </cell>
          <cell r="Q259" t="str">
            <v xml:space="preserve"> Elephantidae</v>
          </cell>
          <cell r="R259" t="str">
            <v xml:space="preserve"> Loxodonta.</v>
          </cell>
        </row>
        <row r="260">
          <cell r="A260" t="str">
            <v>G3TP50_LOXAF</v>
          </cell>
          <cell r="B260" t="str">
            <v>G3TP50</v>
          </cell>
          <cell r="C260" t="str">
            <v xml:space="preserve"> Loxodonta africana (African elephant).</v>
          </cell>
          <cell r="E260" t="str">
            <v xml:space="preserve"> NCBI_TaxID=9785;</v>
          </cell>
          <cell r="G260" t="str">
            <v>Eukaryota</v>
          </cell>
          <cell r="H260" t="str">
            <v xml:space="preserve"> Metazoa</v>
          </cell>
          <cell r="I260" t="str">
            <v xml:space="preserve"> Chordata</v>
          </cell>
          <cell r="J260" t="str">
            <v xml:space="preserve"> Craniata</v>
          </cell>
          <cell r="K260" t="str">
            <v xml:space="preserve"> Vertebrata</v>
          </cell>
          <cell r="L260" t="str">
            <v xml:space="preserve"> Euteleostomi</v>
          </cell>
          <cell r="M260" t="str">
            <v>Mammalia</v>
          </cell>
          <cell r="N260" t="str">
            <v xml:space="preserve"> Eutheria</v>
          </cell>
          <cell r="O260" t="str">
            <v xml:space="preserve"> Afrotheria</v>
          </cell>
          <cell r="P260" t="str">
            <v xml:space="preserve"> Proboscidea</v>
          </cell>
          <cell r="Q260" t="str">
            <v xml:space="preserve"> Elephantidae</v>
          </cell>
          <cell r="R260" t="str">
            <v xml:space="preserve"> Loxodonta.</v>
          </cell>
        </row>
        <row r="261">
          <cell r="A261" t="str">
            <v>G3TQR6_LOXAF</v>
          </cell>
          <cell r="B261" t="str">
            <v>G3TQR6</v>
          </cell>
          <cell r="C261" t="str">
            <v xml:space="preserve"> Loxodonta africana (African elephant).</v>
          </cell>
          <cell r="E261" t="str">
            <v xml:space="preserve"> NCBI_TaxID=9785;</v>
          </cell>
          <cell r="G261" t="str">
            <v>Eukaryota</v>
          </cell>
          <cell r="H261" t="str">
            <v xml:space="preserve"> Metazoa</v>
          </cell>
          <cell r="I261" t="str">
            <v xml:space="preserve"> Chordata</v>
          </cell>
          <cell r="J261" t="str">
            <v xml:space="preserve"> Craniata</v>
          </cell>
          <cell r="K261" t="str">
            <v xml:space="preserve"> Vertebrata</v>
          </cell>
          <cell r="L261" t="str">
            <v xml:space="preserve"> Euteleostomi</v>
          </cell>
          <cell r="M261" t="str">
            <v>Mammalia</v>
          </cell>
          <cell r="N261" t="str">
            <v xml:space="preserve"> Eutheria</v>
          </cell>
          <cell r="O261" t="str">
            <v xml:space="preserve"> Afrotheria</v>
          </cell>
          <cell r="P261" t="str">
            <v xml:space="preserve"> Proboscidea</v>
          </cell>
          <cell r="Q261" t="str">
            <v xml:space="preserve"> Elephantidae</v>
          </cell>
          <cell r="R261" t="str">
            <v xml:space="preserve"> Loxodonta.</v>
          </cell>
        </row>
        <row r="262">
          <cell r="A262" t="str">
            <v>G3TQV3_LOXAF</v>
          </cell>
          <cell r="B262" t="str">
            <v>G3TQV3</v>
          </cell>
          <cell r="C262" t="str">
            <v xml:space="preserve"> Loxodonta africana (African elephant).</v>
          </cell>
          <cell r="E262" t="str">
            <v xml:space="preserve"> NCBI_TaxID=9785;</v>
          </cell>
          <cell r="G262" t="str">
            <v>Eukaryota</v>
          </cell>
          <cell r="H262" t="str">
            <v xml:space="preserve"> Metazoa</v>
          </cell>
          <cell r="I262" t="str">
            <v xml:space="preserve"> Chordata</v>
          </cell>
          <cell r="J262" t="str">
            <v xml:space="preserve"> Craniata</v>
          </cell>
          <cell r="K262" t="str">
            <v xml:space="preserve"> Vertebrata</v>
          </cell>
          <cell r="L262" t="str">
            <v xml:space="preserve"> Euteleostomi</v>
          </cell>
          <cell r="M262" t="str">
            <v>Mammalia</v>
          </cell>
          <cell r="N262" t="str">
            <v xml:space="preserve"> Eutheria</v>
          </cell>
          <cell r="O262" t="str">
            <v xml:space="preserve"> Afrotheria</v>
          </cell>
          <cell r="P262" t="str">
            <v xml:space="preserve"> Proboscidea</v>
          </cell>
          <cell r="Q262" t="str">
            <v xml:space="preserve"> Elephantidae</v>
          </cell>
          <cell r="R262" t="str">
            <v xml:space="preserve"> Loxodonta.</v>
          </cell>
        </row>
        <row r="263">
          <cell r="A263" t="str">
            <v>G3TRR2_LOXAF</v>
          </cell>
          <cell r="B263" t="str">
            <v>G3TRR2</v>
          </cell>
          <cell r="C263" t="str">
            <v xml:space="preserve"> Loxodonta africana (African elephant).</v>
          </cell>
          <cell r="E263" t="str">
            <v xml:space="preserve"> NCBI_TaxID=9785;</v>
          </cell>
          <cell r="G263" t="str">
            <v>Eukaryota</v>
          </cell>
          <cell r="H263" t="str">
            <v xml:space="preserve"> Metazoa</v>
          </cell>
          <cell r="I263" t="str">
            <v xml:space="preserve"> Chordata</v>
          </cell>
          <cell r="J263" t="str">
            <v xml:space="preserve"> Craniata</v>
          </cell>
          <cell r="K263" t="str">
            <v xml:space="preserve"> Vertebrata</v>
          </cell>
          <cell r="L263" t="str">
            <v xml:space="preserve"> Euteleostomi</v>
          </cell>
          <cell r="M263" t="str">
            <v>Mammalia</v>
          </cell>
          <cell r="N263" t="str">
            <v xml:space="preserve"> Eutheria</v>
          </cell>
          <cell r="O263" t="str">
            <v xml:space="preserve"> Afrotheria</v>
          </cell>
          <cell r="P263" t="str">
            <v xml:space="preserve"> Proboscidea</v>
          </cell>
          <cell r="Q263" t="str">
            <v xml:space="preserve"> Elephantidae</v>
          </cell>
          <cell r="R263" t="str">
            <v xml:space="preserve"> Loxodonta.</v>
          </cell>
        </row>
        <row r="264">
          <cell r="A264" t="str">
            <v>G3U4J6_LOXAF</v>
          </cell>
          <cell r="B264" t="str">
            <v>G3U4J6</v>
          </cell>
          <cell r="C264" t="str">
            <v xml:space="preserve"> Loxodonta africana (African elephant).</v>
          </cell>
          <cell r="E264" t="str">
            <v xml:space="preserve"> NCBI_TaxID=9785;</v>
          </cell>
          <cell r="G264" t="str">
            <v>Eukaryota</v>
          </cell>
          <cell r="H264" t="str">
            <v xml:space="preserve"> Metazoa</v>
          </cell>
          <cell r="I264" t="str">
            <v xml:space="preserve"> Chordata</v>
          </cell>
          <cell r="J264" t="str">
            <v xml:space="preserve"> Craniata</v>
          </cell>
          <cell r="K264" t="str">
            <v xml:space="preserve"> Vertebrata</v>
          </cell>
          <cell r="L264" t="str">
            <v xml:space="preserve"> Euteleostomi</v>
          </cell>
          <cell r="M264" t="str">
            <v>Mammalia</v>
          </cell>
          <cell r="N264" t="str">
            <v xml:space="preserve"> Eutheria</v>
          </cell>
          <cell r="O264" t="str">
            <v xml:space="preserve"> Afrotheria</v>
          </cell>
          <cell r="P264" t="str">
            <v xml:space="preserve"> Proboscidea</v>
          </cell>
          <cell r="Q264" t="str">
            <v xml:space="preserve"> Elephantidae</v>
          </cell>
          <cell r="R264" t="str">
            <v xml:space="preserve"> Loxodonta.</v>
          </cell>
        </row>
        <row r="265">
          <cell r="A265" t="str">
            <v>G3U869_LOXAF</v>
          </cell>
          <cell r="B265" t="str">
            <v>G3U869</v>
          </cell>
          <cell r="C265" t="str">
            <v xml:space="preserve"> Loxodonta africana (African elephant).</v>
          </cell>
          <cell r="E265" t="str">
            <v xml:space="preserve"> NCBI_TaxID=9785;</v>
          </cell>
          <cell r="G265" t="str">
            <v>Eukaryota</v>
          </cell>
          <cell r="H265" t="str">
            <v xml:space="preserve"> Metazoa</v>
          </cell>
          <cell r="I265" t="str">
            <v xml:space="preserve"> Chordata</v>
          </cell>
          <cell r="J265" t="str">
            <v xml:space="preserve"> Craniata</v>
          </cell>
          <cell r="K265" t="str">
            <v xml:space="preserve"> Vertebrata</v>
          </cell>
          <cell r="L265" t="str">
            <v xml:space="preserve"> Euteleostomi</v>
          </cell>
          <cell r="M265" t="str">
            <v>Mammalia</v>
          </cell>
          <cell r="N265" t="str">
            <v xml:space="preserve"> Eutheria</v>
          </cell>
          <cell r="O265" t="str">
            <v xml:space="preserve"> Afrotheria</v>
          </cell>
          <cell r="P265" t="str">
            <v xml:space="preserve"> Proboscidea</v>
          </cell>
          <cell r="Q265" t="str">
            <v xml:space="preserve"> Elephantidae</v>
          </cell>
          <cell r="R265" t="str">
            <v xml:space="preserve"> Loxodonta.</v>
          </cell>
        </row>
        <row r="266">
          <cell r="A266" t="str">
            <v>G3UL62_LOXAF</v>
          </cell>
          <cell r="B266" t="str">
            <v>G3UL62</v>
          </cell>
          <cell r="C266" t="str">
            <v xml:space="preserve"> Loxodonta africana (African elephant).</v>
          </cell>
          <cell r="E266" t="str">
            <v xml:space="preserve"> NCBI_TaxID=9785;</v>
          </cell>
          <cell r="G266" t="str">
            <v>Eukaryota</v>
          </cell>
          <cell r="H266" t="str">
            <v xml:space="preserve"> Metazoa</v>
          </cell>
          <cell r="I266" t="str">
            <v xml:space="preserve"> Chordata</v>
          </cell>
          <cell r="J266" t="str">
            <v xml:space="preserve"> Craniata</v>
          </cell>
          <cell r="K266" t="str">
            <v xml:space="preserve"> Vertebrata</v>
          </cell>
          <cell r="L266" t="str">
            <v xml:space="preserve"> Euteleostomi</v>
          </cell>
          <cell r="M266" t="str">
            <v>Mammalia</v>
          </cell>
          <cell r="N266" t="str">
            <v xml:space="preserve"> Eutheria</v>
          </cell>
          <cell r="O266" t="str">
            <v xml:space="preserve"> Afrotheria</v>
          </cell>
          <cell r="P266" t="str">
            <v xml:space="preserve"> Proboscidea</v>
          </cell>
          <cell r="Q266" t="str">
            <v xml:space="preserve"> Elephantidae</v>
          </cell>
          <cell r="R266" t="str">
            <v xml:space="preserve"> Loxodonta.</v>
          </cell>
        </row>
        <row r="267">
          <cell r="A267" t="str">
            <v>G3W2K5_SARHA</v>
          </cell>
          <cell r="B267" t="str">
            <v>G3W2K5</v>
          </cell>
          <cell r="C267" t="str">
            <v xml:space="preserve"> Sarcophilus harrisii (Tasmanian devil) (Sarcophilus laniarius).</v>
          </cell>
          <cell r="E267" t="str">
            <v xml:space="preserve"> NCBI_TaxID=9305;</v>
          </cell>
          <cell r="G267" t="str">
            <v>Eukaryota</v>
          </cell>
          <cell r="H267" t="str">
            <v xml:space="preserve"> Metazoa</v>
          </cell>
          <cell r="I267" t="str">
            <v xml:space="preserve"> Chordata</v>
          </cell>
          <cell r="J267" t="str">
            <v xml:space="preserve"> Craniata</v>
          </cell>
          <cell r="K267" t="str">
            <v xml:space="preserve"> Vertebrata</v>
          </cell>
          <cell r="L267" t="str">
            <v xml:space="preserve"> Euteleostomi</v>
          </cell>
          <cell r="M267" t="str">
            <v>Mammalia</v>
          </cell>
          <cell r="N267" t="str">
            <v xml:space="preserve"> Metatheria</v>
          </cell>
          <cell r="O267" t="str">
            <v xml:space="preserve"> Dasyuromorphia</v>
          </cell>
          <cell r="P267" t="str">
            <v xml:space="preserve"> Dasyuridae</v>
          </cell>
          <cell r="Q267" t="str">
            <v xml:space="preserve"> Sarcophilus.</v>
          </cell>
        </row>
        <row r="268">
          <cell r="A268" t="str">
            <v>G3W4G1_SARHA</v>
          </cell>
          <cell r="B268" t="str">
            <v>G3W4G1</v>
          </cell>
          <cell r="C268" t="str">
            <v xml:space="preserve"> Sarcophilus harrisii (Tasmanian devil) (Sarcophilus laniarius).</v>
          </cell>
          <cell r="E268" t="str">
            <v xml:space="preserve"> NCBI_TaxID=9305;</v>
          </cell>
          <cell r="G268" t="str">
            <v>Eukaryota</v>
          </cell>
          <cell r="H268" t="str">
            <v xml:space="preserve"> Metazoa</v>
          </cell>
          <cell r="I268" t="str">
            <v xml:space="preserve"> Chordata</v>
          </cell>
          <cell r="J268" t="str">
            <v xml:space="preserve"> Craniata</v>
          </cell>
          <cell r="K268" t="str">
            <v xml:space="preserve"> Vertebrata</v>
          </cell>
          <cell r="L268" t="str">
            <v xml:space="preserve"> Euteleostomi</v>
          </cell>
          <cell r="M268" t="str">
            <v>Mammalia</v>
          </cell>
          <cell r="N268" t="str">
            <v xml:space="preserve"> Metatheria</v>
          </cell>
          <cell r="O268" t="str">
            <v xml:space="preserve"> Dasyuromorphia</v>
          </cell>
          <cell r="P268" t="str">
            <v xml:space="preserve"> Dasyuridae</v>
          </cell>
          <cell r="Q268" t="str">
            <v xml:space="preserve"> Sarcophilus.</v>
          </cell>
        </row>
        <row r="269">
          <cell r="A269" t="str">
            <v>G3W911_SARHA</v>
          </cell>
          <cell r="B269" t="str">
            <v>G3W911</v>
          </cell>
          <cell r="C269" t="str">
            <v xml:space="preserve"> Sarcophilus harrisii (Tasmanian devil) (Sarcophilus laniarius).</v>
          </cell>
          <cell r="E269" t="str">
            <v xml:space="preserve"> NCBI_TaxID=9305;</v>
          </cell>
          <cell r="G269" t="str">
            <v>Eukaryota</v>
          </cell>
          <cell r="H269" t="str">
            <v xml:space="preserve"> Metazoa</v>
          </cell>
          <cell r="I269" t="str">
            <v xml:space="preserve"> Chordata</v>
          </cell>
          <cell r="J269" t="str">
            <v xml:space="preserve"> Craniata</v>
          </cell>
          <cell r="K269" t="str">
            <v xml:space="preserve"> Vertebrata</v>
          </cell>
          <cell r="L269" t="str">
            <v xml:space="preserve"> Euteleostomi</v>
          </cell>
          <cell r="M269" t="str">
            <v>Mammalia</v>
          </cell>
          <cell r="N269" t="str">
            <v xml:space="preserve"> Metatheria</v>
          </cell>
          <cell r="O269" t="str">
            <v xml:space="preserve"> Dasyuromorphia</v>
          </cell>
          <cell r="P269" t="str">
            <v xml:space="preserve"> Dasyuridae</v>
          </cell>
          <cell r="Q269" t="str">
            <v xml:space="preserve"> Sarcophilus.</v>
          </cell>
        </row>
        <row r="270">
          <cell r="A270" t="str">
            <v>G3W9W2_SARHA</v>
          </cell>
          <cell r="B270" t="str">
            <v>G3W9W2</v>
          </cell>
          <cell r="C270" t="str">
            <v xml:space="preserve"> Sarcophilus harrisii (Tasmanian devil) (Sarcophilus laniarius).</v>
          </cell>
          <cell r="E270" t="str">
            <v xml:space="preserve"> NCBI_TaxID=9305;</v>
          </cell>
          <cell r="G270" t="str">
            <v>Eukaryota</v>
          </cell>
          <cell r="H270" t="str">
            <v xml:space="preserve"> Metazoa</v>
          </cell>
          <cell r="I270" t="str">
            <v xml:space="preserve"> Chordata</v>
          </cell>
          <cell r="J270" t="str">
            <v xml:space="preserve"> Craniata</v>
          </cell>
          <cell r="K270" t="str">
            <v xml:space="preserve"> Vertebrata</v>
          </cell>
          <cell r="L270" t="str">
            <v xml:space="preserve"> Euteleostomi</v>
          </cell>
          <cell r="M270" t="str">
            <v>Mammalia</v>
          </cell>
          <cell r="N270" t="str">
            <v xml:space="preserve"> Metatheria</v>
          </cell>
          <cell r="O270" t="str">
            <v xml:space="preserve"> Dasyuromorphia</v>
          </cell>
          <cell r="P270" t="str">
            <v xml:space="preserve"> Dasyuridae</v>
          </cell>
          <cell r="Q270" t="str">
            <v xml:space="preserve"> Sarcophilus.</v>
          </cell>
        </row>
        <row r="271">
          <cell r="A271" t="str">
            <v>G3WA84_SARHA</v>
          </cell>
          <cell r="B271" t="str">
            <v>G3WA84</v>
          </cell>
          <cell r="C271" t="str">
            <v xml:space="preserve"> Sarcophilus harrisii (Tasmanian devil) (Sarcophilus laniarius).</v>
          </cell>
          <cell r="E271" t="str">
            <v xml:space="preserve"> NCBI_TaxID=9305;</v>
          </cell>
          <cell r="G271" t="str">
            <v>Eukaryota</v>
          </cell>
          <cell r="H271" t="str">
            <v xml:space="preserve"> Metazoa</v>
          </cell>
          <cell r="I271" t="str">
            <v xml:space="preserve"> Chordata</v>
          </cell>
          <cell r="J271" t="str">
            <v xml:space="preserve"> Craniata</v>
          </cell>
          <cell r="K271" t="str">
            <v xml:space="preserve"> Vertebrata</v>
          </cell>
          <cell r="L271" t="str">
            <v xml:space="preserve"> Euteleostomi</v>
          </cell>
          <cell r="M271" t="str">
            <v>Mammalia</v>
          </cell>
          <cell r="N271" t="str">
            <v xml:space="preserve"> Metatheria</v>
          </cell>
          <cell r="O271" t="str">
            <v xml:space="preserve"> Dasyuromorphia</v>
          </cell>
          <cell r="P271" t="str">
            <v xml:space="preserve"> Dasyuridae</v>
          </cell>
          <cell r="Q271" t="str">
            <v xml:space="preserve"> Sarcophilus.</v>
          </cell>
        </row>
        <row r="272">
          <cell r="A272" t="str">
            <v>G3WAG9_SARHA</v>
          </cell>
          <cell r="B272" t="str">
            <v>G3WAG9</v>
          </cell>
          <cell r="C272" t="str">
            <v xml:space="preserve"> Sarcophilus harrisii (Tasmanian devil) (Sarcophilus laniarius).</v>
          </cell>
          <cell r="E272" t="str">
            <v xml:space="preserve"> NCBI_TaxID=9305;</v>
          </cell>
          <cell r="G272" t="str">
            <v>Eukaryota</v>
          </cell>
          <cell r="H272" t="str">
            <v xml:space="preserve"> Metazoa</v>
          </cell>
          <cell r="I272" t="str">
            <v xml:space="preserve"> Chordata</v>
          </cell>
          <cell r="J272" t="str">
            <v xml:space="preserve"> Craniata</v>
          </cell>
          <cell r="K272" t="str">
            <v xml:space="preserve"> Vertebrata</v>
          </cell>
          <cell r="L272" t="str">
            <v xml:space="preserve"> Euteleostomi</v>
          </cell>
          <cell r="M272" t="str">
            <v>Mammalia</v>
          </cell>
          <cell r="N272" t="str">
            <v xml:space="preserve"> Metatheria</v>
          </cell>
          <cell r="O272" t="str">
            <v xml:space="preserve"> Dasyuromorphia</v>
          </cell>
          <cell r="P272" t="str">
            <v xml:space="preserve"> Dasyuridae</v>
          </cell>
          <cell r="Q272" t="str">
            <v xml:space="preserve"> Sarcophilus.</v>
          </cell>
        </row>
        <row r="273">
          <cell r="A273" t="str">
            <v>G3WC28_SARHA</v>
          </cell>
          <cell r="B273" t="str">
            <v>G3WC28</v>
          </cell>
          <cell r="C273" t="str">
            <v xml:space="preserve"> Sarcophilus harrisii (Tasmanian devil) (Sarcophilus laniarius).</v>
          </cell>
          <cell r="E273" t="str">
            <v xml:space="preserve"> NCBI_TaxID=9305;</v>
          </cell>
          <cell r="G273" t="str">
            <v>Eukaryota</v>
          </cell>
          <cell r="H273" t="str">
            <v xml:space="preserve"> Metazoa</v>
          </cell>
          <cell r="I273" t="str">
            <v xml:space="preserve"> Chordata</v>
          </cell>
          <cell r="J273" t="str">
            <v xml:space="preserve"> Craniata</v>
          </cell>
          <cell r="K273" t="str">
            <v xml:space="preserve"> Vertebrata</v>
          </cell>
          <cell r="L273" t="str">
            <v xml:space="preserve"> Euteleostomi</v>
          </cell>
          <cell r="M273" t="str">
            <v>Mammalia</v>
          </cell>
          <cell r="N273" t="str">
            <v xml:space="preserve"> Metatheria</v>
          </cell>
          <cell r="O273" t="str">
            <v xml:space="preserve"> Dasyuromorphia</v>
          </cell>
          <cell r="P273" t="str">
            <v xml:space="preserve"> Dasyuridae</v>
          </cell>
          <cell r="Q273" t="str">
            <v xml:space="preserve"> Sarcophilus.</v>
          </cell>
        </row>
        <row r="274">
          <cell r="A274" t="str">
            <v>G3WE02_SARHA</v>
          </cell>
          <cell r="B274" t="str">
            <v>G3WE02</v>
          </cell>
          <cell r="C274" t="str">
            <v xml:space="preserve"> Sarcophilus harrisii (Tasmanian devil) (Sarcophilus laniarius).</v>
          </cell>
          <cell r="E274" t="str">
            <v xml:space="preserve"> NCBI_TaxID=9305;</v>
          </cell>
          <cell r="G274" t="str">
            <v>Eukaryota</v>
          </cell>
          <cell r="H274" t="str">
            <v xml:space="preserve"> Metazoa</v>
          </cell>
          <cell r="I274" t="str">
            <v xml:space="preserve"> Chordata</v>
          </cell>
          <cell r="J274" t="str">
            <v xml:space="preserve"> Craniata</v>
          </cell>
          <cell r="K274" t="str">
            <v xml:space="preserve"> Vertebrata</v>
          </cell>
          <cell r="L274" t="str">
            <v xml:space="preserve"> Euteleostomi</v>
          </cell>
          <cell r="M274" t="str">
            <v>Mammalia</v>
          </cell>
          <cell r="N274" t="str">
            <v xml:space="preserve"> Metatheria</v>
          </cell>
          <cell r="O274" t="str">
            <v xml:space="preserve"> Dasyuromorphia</v>
          </cell>
          <cell r="P274" t="str">
            <v xml:space="preserve"> Dasyuridae</v>
          </cell>
          <cell r="Q274" t="str">
            <v xml:space="preserve"> Sarcophilus.</v>
          </cell>
        </row>
        <row r="275">
          <cell r="A275" t="str">
            <v>G3WEP2_SARHA</v>
          </cell>
          <cell r="B275" t="str">
            <v>G3WEP2</v>
          </cell>
          <cell r="C275" t="str">
            <v xml:space="preserve"> Sarcophilus harrisii (Tasmanian devil) (Sarcophilus laniarius).</v>
          </cell>
          <cell r="E275" t="str">
            <v xml:space="preserve"> NCBI_TaxID=9305;</v>
          </cell>
          <cell r="G275" t="str">
            <v>Eukaryota</v>
          </cell>
          <cell r="H275" t="str">
            <v xml:space="preserve"> Metazoa</v>
          </cell>
          <cell r="I275" t="str">
            <v xml:space="preserve"> Chordata</v>
          </cell>
          <cell r="J275" t="str">
            <v xml:space="preserve"> Craniata</v>
          </cell>
          <cell r="K275" t="str">
            <v xml:space="preserve"> Vertebrata</v>
          </cell>
          <cell r="L275" t="str">
            <v xml:space="preserve"> Euteleostomi</v>
          </cell>
          <cell r="M275" t="str">
            <v>Mammalia</v>
          </cell>
          <cell r="N275" t="str">
            <v xml:space="preserve"> Metatheria</v>
          </cell>
          <cell r="O275" t="str">
            <v xml:space="preserve"> Dasyuromorphia</v>
          </cell>
          <cell r="P275" t="str">
            <v xml:space="preserve"> Dasyuridae</v>
          </cell>
          <cell r="Q275" t="str">
            <v xml:space="preserve"> Sarcophilus.</v>
          </cell>
        </row>
        <row r="276">
          <cell r="A276" t="str">
            <v>G3WEP3_SARHA</v>
          </cell>
          <cell r="B276" t="str">
            <v>G3WEP3</v>
          </cell>
          <cell r="C276" t="str">
            <v xml:space="preserve"> Sarcophilus harrisii (Tasmanian devil) (Sarcophilus laniarius).</v>
          </cell>
          <cell r="E276" t="str">
            <v xml:space="preserve"> NCBI_TaxID=9305;</v>
          </cell>
          <cell r="G276" t="str">
            <v>Eukaryota</v>
          </cell>
          <cell r="H276" t="str">
            <v xml:space="preserve"> Metazoa</v>
          </cell>
          <cell r="I276" t="str">
            <v xml:space="preserve"> Chordata</v>
          </cell>
          <cell r="J276" t="str">
            <v xml:space="preserve"> Craniata</v>
          </cell>
          <cell r="K276" t="str">
            <v xml:space="preserve"> Vertebrata</v>
          </cell>
          <cell r="L276" t="str">
            <v xml:space="preserve"> Euteleostomi</v>
          </cell>
          <cell r="M276" t="str">
            <v>Mammalia</v>
          </cell>
          <cell r="N276" t="str">
            <v xml:space="preserve"> Metatheria</v>
          </cell>
          <cell r="O276" t="str">
            <v xml:space="preserve"> Dasyuromorphia</v>
          </cell>
          <cell r="P276" t="str">
            <v xml:space="preserve"> Dasyuridae</v>
          </cell>
          <cell r="Q276" t="str">
            <v xml:space="preserve"> Sarcophilus.</v>
          </cell>
        </row>
        <row r="277">
          <cell r="A277" t="str">
            <v>G3WGN8_SARHA</v>
          </cell>
          <cell r="B277" t="str">
            <v>G3WGN8</v>
          </cell>
          <cell r="C277" t="str">
            <v xml:space="preserve"> Sarcophilus harrisii (Tasmanian devil) (Sarcophilus laniarius).</v>
          </cell>
          <cell r="E277" t="str">
            <v xml:space="preserve"> NCBI_TaxID=9305;</v>
          </cell>
          <cell r="G277" t="str">
            <v>Eukaryota</v>
          </cell>
          <cell r="H277" t="str">
            <v xml:space="preserve"> Metazoa</v>
          </cell>
          <cell r="I277" t="str">
            <v xml:space="preserve"> Chordata</v>
          </cell>
          <cell r="J277" t="str">
            <v xml:space="preserve"> Craniata</v>
          </cell>
          <cell r="K277" t="str">
            <v xml:space="preserve"> Vertebrata</v>
          </cell>
          <cell r="L277" t="str">
            <v xml:space="preserve"> Euteleostomi</v>
          </cell>
          <cell r="M277" t="str">
            <v>Mammalia</v>
          </cell>
          <cell r="N277" t="str">
            <v xml:space="preserve"> Metatheria</v>
          </cell>
          <cell r="O277" t="str">
            <v xml:space="preserve"> Dasyuromorphia</v>
          </cell>
          <cell r="P277" t="str">
            <v xml:space="preserve"> Dasyuridae</v>
          </cell>
          <cell r="Q277" t="str">
            <v xml:space="preserve"> Sarcophilus.</v>
          </cell>
        </row>
        <row r="278">
          <cell r="A278" t="str">
            <v>G3XEV3_COTJA</v>
          </cell>
          <cell r="B278" t="str">
            <v>G3XEV3</v>
          </cell>
          <cell r="C278" t="str">
            <v xml:space="preserve"> Coturnix coturnix japonica (Japanese quail) (Coturnix japonica).</v>
          </cell>
          <cell r="E278" t="str">
            <v xml:space="preserve"> NCBI_TaxID=93934;</v>
          </cell>
          <cell r="G278" t="str">
            <v>Eukaryota</v>
          </cell>
          <cell r="H278" t="str">
            <v xml:space="preserve"> Metazoa</v>
          </cell>
          <cell r="I278" t="str">
            <v xml:space="preserve"> Chordata</v>
          </cell>
          <cell r="J278" t="str">
            <v xml:space="preserve"> Craniata</v>
          </cell>
          <cell r="K278" t="str">
            <v xml:space="preserve"> Vertebrata</v>
          </cell>
          <cell r="L278" t="str">
            <v xml:space="preserve"> Euteleostomi</v>
          </cell>
          <cell r="M278" t="str">
            <v>Testudines + Archosauria group</v>
          </cell>
          <cell r="N278" t="str">
            <v xml:space="preserve"> Archosauria</v>
          </cell>
          <cell r="O278" t="str">
            <v xml:space="preserve"> Dinosauria</v>
          </cell>
          <cell r="P278" t="str">
            <v xml:space="preserve"> Saurischia</v>
          </cell>
          <cell r="Q278" t="str">
            <v>Theropoda</v>
          </cell>
          <cell r="R278" t="str">
            <v xml:space="preserve"> Coelurosauria</v>
          </cell>
          <cell r="S278" t="str">
            <v xml:space="preserve"> Aves</v>
          </cell>
          <cell r="T278" t="str">
            <v xml:space="preserve"> Neognathae</v>
          </cell>
          <cell r="U278" t="str">
            <v xml:space="preserve"> Galliformes</v>
          </cell>
          <cell r="V278" t="str">
            <v xml:space="preserve"> Phasianidae</v>
          </cell>
          <cell r="W278" t="str">
            <v>Perdicinae</v>
          </cell>
          <cell r="X278" t="str">
            <v xml:space="preserve"> Coturnix.</v>
          </cell>
        </row>
        <row r="279">
          <cell r="A279" t="str">
            <v>G4Y7C4_CYPCA</v>
          </cell>
          <cell r="B279" t="str">
            <v>G4Y7C4</v>
          </cell>
          <cell r="C279" t="str">
            <v xml:space="preserve"> Cyprinus carpio (Common carp).</v>
          </cell>
          <cell r="E279" t="str">
            <v xml:space="preserve"> NCBI_TaxID=7962;</v>
          </cell>
          <cell r="G279" t="str">
            <v>Eukaryota</v>
          </cell>
          <cell r="H279" t="str">
            <v xml:space="preserve"> Metazoa</v>
          </cell>
          <cell r="I279" t="str">
            <v xml:space="preserve"> Chordata</v>
          </cell>
          <cell r="J279" t="str">
            <v xml:space="preserve"> Craniata</v>
          </cell>
          <cell r="K279" t="str">
            <v xml:space="preserve"> Vertebrata</v>
          </cell>
          <cell r="L279" t="str">
            <v xml:space="preserve"> Euteleostomi</v>
          </cell>
          <cell r="M279" t="str">
            <v>Actinopterygii</v>
          </cell>
          <cell r="N279" t="str">
            <v xml:space="preserve"> Neopterygii</v>
          </cell>
          <cell r="O279" t="str">
            <v xml:space="preserve"> Teleostei</v>
          </cell>
          <cell r="P279" t="str">
            <v xml:space="preserve"> Ostariophysi</v>
          </cell>
          <cell r="Q279" t="str">
            <v xml:space="preserve"> Cypriniformes</v>
          </cell>
          <cell r="R279" t="str">
            <v>Cyprinidae</v>
          </cell>
          <cell r="S279" t="str">
            <v xml:space="preserve"> Cyprinus.</v>
          </cell>
        </row>
        <row r="280">
          <cell r="A280" t="str">
            <v>G4Y7C6_9CICH</v>
          </cell>
          <cell r="B280" t="str">
            <v>G4Y7C6</v>
          </cell>
          <cell r="C280" t="str">
            <v xml:space="preserve"> Oreochromis aureus x Oreochromis niloticus.</v>
          </cell>
          <cell r="E280" t="str">
            <v xml:space="preserve"> NCBI_TaxID=239089;</v>
          </cell>
          <cell r="G280" t="str">
            <v>Eukaryota</v>
          </cell>
          <cell r="H280" t="str">
            <v xml:space="preserve"> Metazoa</v>
          </cell>
          <cell r="I280" t="str">
            <v xml:space="preserve"> Chordata</v>
          </cell>
          <cell r="J280" t="str">
            <v xml:space="preserve"> Craniata</v>
          </cell>
          <cell r="K280" t="str">
            <v xml:space="preserve"> Vertebrata</v>
          </cell>
          <cell r="L280" t="str">
            <v xml:space="preserve"> Euteleostomi</v>
          </cell>
          <cell r="M280" t="str">
            <v>Actinopterygii</v>
          </cell>
          <cell r="N280" t="str">
            <v xml:space="preserve"> Neopterygii</v>
          </cell>
          <cell r="O280" t="str">
            <v xml:space="preserve"> Teleostei</v>
          </cell>
          <cell r="P280" t="str">
            <v xml:space="preserve"> Euteleostei</v>
          </cell>
          <cell r="Q280" t="str">
            <v xml:space="preserve"> Neoteleostei</v>
          </cell>
          <cell r="R280" t="str">
            <v>Acanthomorpha</v>
          </cell>
          <cell r="S280" t="str">
            <v xml:space="preserve"> Acanthopterygii</v>
          </cell>
          <cell r="T280" t="str">
            <v xml:space="preserve"> Percomorpha</v>
          </cell>
          <cell r="U280" t="str">
            <v xml:space="preserve"> Perciformes</v>
          </cell>
          <cell r="V280" t="str">
            <v xml:space="preserve"> Labroidei</v>
          </cell>
          <cell r="W280" t="str">
            <v>Cichlidae</v>
          </cell>
          <cell r="X280" t="str">
            <v xml:space="preserve"> African cichlids</v>
          </cell>
          <cell r="Y280" t="str">
            <v xml:space="preserve"> Pseudocrenilabrinae</v>
          </cell>
          <cell r="Z280" t="str">
            <v xml:space="preserve"> Oreochromini</v>
          </cell>
          <cell r="AA280" t="str">
            <v>Oreochromis.</v>
          </cell>
        </row>
        <row r="281">
          <cell r="A281" t="str">
            <v>G5AQ60_HETGA</v>
          </cell>
          <cell r="B281" t="str">
            <v>G5AQ60</v>
          </cell>
          <cell r="C281" t="str">
            <v xml:space="preserve"> Heterocephalus glaber (Naked mole rat).</v>
          </cell>
          <cell r="E281" t="str">
            <v xml:space="preserve"> NCBI_TaxID=10181;</v>
          </cell>
          <cell r="G281" t="str">
            <v>Eukaryota</v>
          </cell>
          <cell r="H281" t="str">
            <v xml:space="preserve"> Metazoa</v>
          </cell>
          <cell r="I281" t="str">
            <v xml:space="preserve"> Chordata</v>
          </cell>
          <cell r="J281" t="str">
            <v xml:space="preserve"> Craniata</v>
          </cell>
          <cell r="K281" t="str">
            <v xml:space="preserve"> Vertebrata</v>
          </cell>
          <cell r="L281" t="str">
            <v xml:space="preserve"> Euteleostomi</v>
          </cell>
          <cell r="M281" t="str">
            <v>Mammalia</v>
          </cell>
          <cell r="N281" t="str">
            <v xml:space="preserve"> Eutheria</v>
          </cell>
          <cell r="O281" t="str">
            <v xml:space="preserve"> Euarchontoglires</v>
          </cell>
          <cell r="P281" t="str">
            <v xml:space="preserve"> Glires</v>
          </cell>
          <cell r="Q281" t="str">
            <v xml:space="preserve"> Rodentia</v>
          </cell>
          <cell r="R281" t="str">
            <v>Hystricognathi</v>
          </cell>
          <cell r="S281" t="str">
            <v xml:space="preserve"> Bathyergidae</v>
          </cell>
          <cell r="T281" t="str">
            <v xml:space="preserve"> Heterocephalus.</v>
          </cell>
        </row>
        <row r="282">
          <cell r="A282" t="str">
            <v>G5AQ61_HETGA</v>
          </cell>
          <cell r="B282" t="str">
            <v>G5AQ61</v>
          </cell>
          <cell r="C282" t="str">
            <v xml:space="preserve"> Heterocephalus glaber (Naked mole rat).</v>
          </cell>
          <cell r="E282" t="str">
            <v xml:space="preserve"> NCBI_TaxID=10181;</v>
          </cell>
          <cell r="G282" t="str">
            <v>Eukaryota</v>
          </cell>
          <cell r="H282" t="str">
            <v xml:space="preserve"> Metazoa</v>
          </cell>
          <cell r="I282" t="str">
            <v xml:space="preserve"> Chordata</v>
          </cell>
          <cell r="J282" t="str">
            <v xml:space="preserve"> Craniata</v>
          </cell>
          <cell r="K282" t="str">
            <v xml:space="preserve"> Vertebrata</v>
          </cell>
          <cell r="L282" t="str">
            <v xml:space="preserve"> Euteleostomi</v>
          </cell>
          <cell r="M282" t="str">
            <v>Mammalia</v>
          </cell>
          <cell r="N282" t="str">
            <v xml:space="preserve"> Eutheria</v>
          </cell>
          <cell r="O282" t="str">
            <v xml:space="preserve"> Euarchontoglires</v>
          </cell>
          <cell r="P282" t="str">
            <v xml:space="preserve"> Glires</v>
          </cell>
          <cell r="Q282" t="str">
            <v xml:space="preserve"> Rodentia</v>
          </cell>
          <cell r="R282" t="str">
            <v>Hystricognathi</v>
          </cell>
          <cell r="S282" t="str">
            <v xml:space="preserve"> Bathyergidae</v>
          </cell>
          <cell r="T282" t="str">
            <v xml:space="preserve"> Heterocephalus.</v>
          </cell>
        </row>
        <row r="283">
          <cell r="A283" t="str">
            <v>G5B005_HETGA</v>
          </cell>
          <cell r="B283" t="str">
            <v>G5B005</v>
          </cell>
          <cell r="C283" t="str">
            <v xml:space="preserve"> Heterocephalus glaber (Naked mole rat).</v>
          </cell>
          <cell r="E283" t="str">
            <v xml:space="preserve"> NCBI_TaxID=10181;</v>
          </cell>
          <cell r="G283" t="str">
            <v>Eukaryota</v>
          </cell>
          <cell r="H283" t="str">
            <v xml:space="preserve"> Metazoa</v>
          </cell>
          <cell r="I283" t="str">
            <v xml:space="preserve"> Chordata</v>
          </cell>
          <cell r="J283" t="str">
            <v xml:space="preserve"> Craniata</v>
          </cell>
          <cell r="K283" t="str">
            <v xml:space="preserve"> Vertebrata</v>
          </cell>
          <cell r="L283" t="str">
            <v xml:space="preserve"> Euteleostomi</v>
          </cell>
          <cell r="M283" t="str">
            <v>Mammalia</v>
          </cell>
          <cell r="N283" t="str">
            <v xml:space="preserve"> Eutheria</v>
          </cell>
          <cell r="O283" t="str">
            <v xml:space="preserve"> Euarchontoglires</v>
          </cell>
          <cell r="P283" t="str">
            <v xml:space="preserve"> Glires</v>
          </cell>
          <cell r="Q283" t="str">
            <v xml:space="preserve"> Rodentia</v>
          </cell>
          <cell r="R283" t="str">
            <v>Hystricognathi</v>
          </cell>
          <cell r="S283" t="str">
            <v xml:space="preserve"> Bathyergidae</v>
          </cell>
          <cell r="T283" t="str">
            <v xml:space="preserve"> Heterocephalus.</v>
          </cell>
        </row>
        <row r="284">
          <cell r="A284" t="str">
            <v>G5B006_HETGA</v>
          </cell>
          <cell r="B284" t="str">
            <v>G5B006</v>
          </cell>
          <cell r="C284" t="str">
            <v xml:space="preserve"> Heterocephalus glaber (Naked mole rat).</v>
          </cell>
          <cell r="E284" t="str">
            <v xml:space="preserve"> NCBI_TaxID=10181;</v>
          </cell>
          <cell r="G284" t="str">
            <v>Eukaryota</v>
          </cell>
          <cell r="H284" t="str">
            <v xml:space="preserve"> Metazoa</v>
          </cell>
          <cell r="I284" t="str">
            <v xml:space="preserve"> Chordata</v>
          </cell>
          <cell r="J284" t="str">
            <v xml:space="preserve"> Craniata</v>
          </cell>
          <cell r="K284" t="str">
            <v xml:space="preserve"> Vertebrata</v>
          </cell>
          <cell r="L284" t="str">
            <v xml:space="preserve"> Euteleostomi</v>
          </cell>
          <cell r="M284" t="str">
            <v>Mammalia</v>
          </cell>
          <cell r="N284" t="str">
            <v xml:space="preserve"> Eutheria</v>
          </cell>
          <cell r="O284" t="str">
            <v xml:space="preserve"> Euarchontoglires</v>
          </cell>
          <cell r="P284" t="str">
            <v xml:space="preserve"> Glires</v>
          </cell>
          <cell r="Q284" t="str">
            <v xml:space="preserve"> Rodentia</v>
          </cell>
          <cell r="R284" t="str">
            <v>Hystricognathi</v>
          </cell>
          <cell r="S284" t="str">
            <v xml:space="preserve"> Bathyergidae</v>
          </cell>
          <cell r="T284" t="str">
            <v xml:space="preserve"> Heterocephalus.</v>
          </cell>
        </row>
        <row r="285">
          <cell r="A285" t="str">
            <v>G5B414_HETGA</v>
          </cell>
          <cell r="B285" t="str">
            <v>G5B414</v>
          </cell>
          <cell r="C285" t="str">
            <v xml:space="preserve"> Heterocephalus glaber (Naked mole rat).</v>
          </cell>
          <cell r="E285" t="str">
            <v xml:space="preserve"> NCBI_TaxID=10181;</v>
          </cell>
          <cell r="G285" t="str">
            <v>Eukaryota</v>
          </cell>
          <cell r="H285" t="str">
            <v xml:space="preserve"> Metazoa</v>
          </cell>
          <cell r="I285" t="str">
            <v xml:space="preserve"> Chordata</v>
          </cell>
          <cell r="J285" t="str">
            <v xml:space="preserve"> Craniata</v>
          </cell>
          <cell r="K285" t="str">
            <v xml:space="preserve"> Vertebrata</v>
          </cell>
          <cell r="L285" t="str">
            <v xml:space="preserve"> Euteleostomi</v>
          </cell>
          <cell r="M285" t="str">
            <v>Mammalia</v>
          </cell>
          <cell r="N285" t="str">
            <v xml:space="preserve"> Eutheria</v>
          </cell>
          <cell r="O285" t="str">
            <v xml:space="preserve"> Euarchontoglires</v>
          </cell>
          <cell r="P285" t="str">
            <v xml:space="preserve"> Glires</v>
          </cell>
          <cell r="Q285" t="str">
            <v xml:space="preserve"> Rodentia</v>
          </cell>
          <cell r="R285" t="str">
            <v>Hystricognathi</v>
          </cell>
          <cell r="S285" t="str">
            <v xml:space="preserve"> Bathyergidae</v>
          </cell>
          <cell r="T285" t="str">
            <v xml:space="preserve"> Heterocephalus.</v>
          </cell>
        </row>
        <row r="286">
          <cell r="A286" t="str">
            <v>G5B415_HETGA</v>
          </cell>
          <cell r="B286" t="str">
            <v>G5B415</v>
          </cell>
          <cell r="C286" t="str">
            <v xml:space="preserve"> Heterocephalus glaber (Naked mole rat).</v>
          </cell>
          <cell r="E286" t="str">
            <v xml:space="preserve"> NCBI_TaxID=10181;</v>
          </cell>
          <cell r="G286" t="str">
            <v>Eukaryota</v>
          </cell>
          <cell r="H286" t="str">
            <v xml:space="preserve"> Metazoa</v>
          </cell>
          <cell r="I286" t="str">
            <v xml:space="preserve"> Chordata</v>
          </cell>
          <cell r="J286" t="str">
            <v xml:space="preserve"> Craniata</v>
          </cell>
          <cell r="K286" t="str">
            <v xml:space="preserve"> Vertebrata</v>
          </cell>
          <cell r="L286" t="str">
            <v xml:space="preserve"> Euteleostomi</v>
          </cell>
          <cell r="M286" t="str">
            <v>Mammalia</v>
          </cell>
          <cell r="N286" t="str">
            <v xml:space="preserve"> Eutheria</v>
          </cell>
          <cell r="O286" t="str">
            <v xml:space="preserve"> Euarchontoglires</v>
          </cell>
          <cell r="P286" t="str">
            <v xml:space="preserve"> Glires</v>
          </cell>
          <cell r="Q286" t="str">
            <v xml:space="preserve"> Rodentia</v>
          </cell>
          <cell r="R286" t="str">
            <v>Hystricognathi</v>
          </cell>
          <cell r="S286" t="str">
            <v xml:space="preserve"> Bathyergidae</v>
          </cell>
          <cell r="T286" t="str">
            <v xml:space="preserve"> Heterocephalus.</v>
          </cell>
        </row>
        <row r="287">
          <cell r="A287" t="str">
            <v>G5B416_HETGA</v>
          </cell>
          <cell r="B287" t="str">
            <v>G5B416</v>
          </cell>
          <cell r="C287" t="str">
            <v xml:space="preserve"> Heterocephalus glaber (Naked mole rat).</v>
          </cell>
          <cell r="E287" t="str">
            <v xml:space="preserve"> NCBI_TaxID=10181;</v>
          </cell>
          <cell r="G287" t="str">
            <v>Eukaryota</v>
          </cell>
          <cell r="H287" t="str">
            <v xml:space="preserve"> Metazoa</v>
          </cell>
          <cell r="I287" t="str">
            <v xml:space="preserve"> Chordata</v>
          </cell>
          <cell r="J287" t="str">
            <v xml:space="preserve"> Craniata</v>
          </cell>
          <cell r="K287" t="str">
            <v xml:space="preserve"> Vertebrata</v>
          </cell>
          <cell r="L287" t="str">
            <v xml:space="preserve"> Euteleostomi</v>
          </cell>
          <cell r="M287" t="str">
            <v>Mammalia</v>
          </cell>
          <cell r="N287" t="str">
            <v xml:space="preserve"> Eutheria</v>
          </cell>
          <cell r="O287" t="str">
            <v xml:space="preserve"> Euarchontoglires</v>
          </cell>
          <cell r="P287" t="str">
            <v xml:space="preserve"> Glires</v>
          </cell>
          <cell r="Q287" t="str">
            <v xml:space="preserve"> Rodentia</v>
          </cell>
          <cell r="R287" t="str">
            <v>Hystricognathi</v>
          </cell>
          <cell r="S287" t="str">
            <v xml:space="preserve"> Bathyergidae</v>
          </cell>
          <cell r="T287" t="str">
            <v xml:space="preserve"> Heterocephalus.</v>
          </cell>
        </row>
        <row r="288">
          <cell r="A288" t="str">
            <v>G5BKU9_HETGA</v>
          </cell>
          <cell r="B288" t="str">
            <v>G5BKU9</v>
          </cell>
          <cell r="C288" t="str">
            <v xml:space="preserve"> Heterocephalus glaber (Naked mole rat).</v>
          </cell>
          <cell r="E288" t="str">
            <v xml:space="preserve"> NCBI_TaxID=10181;</v>
          </cell>
          <cell r="G288" t="str">
            <v>Eukaryota</v>
          </cell>
          <cell r="H288" t="str">
            <v xml:space="preserve"> Metazoa</v>
          </cell>
          <cell r="I288" t="str">
            <v xml:space="preserve"> Chordata</v>
          </cell>
          <cell r="J288" t="str">
            <v xml:space="preserve"> Craniata</v>
          </cell>
          <cell r="K288" t="str">
            <v xml:space="preserve"> Vertebrata</v>
          </cell>
          <cell r="L288" t="str">
            <v xml:space="preserve"> Euteleostomi</v>
          </cell>
          <cell r="M288" t="str">
            <v>Mammalia</v>
          </cell>
          <cell r="N288" t="str">
            <v xml:space="preserve"> Eutheria</v>
          </cell>
          <cell r="O288" t="str">
            <v xml:space="preserve"> Euarchontoglires</v>
          </cell>
          <cell r="P288" t="str">
            <v xml:space="preserve"> Glires</v>
          </cell>
          <cell r="Q288" t="str">
            <v xml:space="preserve"> Rodentia</v>
          </cell>
          <cell r="R288" t="str">
            <v>Hystricognathi</v>
          </cell>
          <cell r="S288" t="str">
            <v xml:space="preserve"> Bathyergidae</v>
          </cell>
          <cell r="T288" t="str">
            <v xml:space="preserve"> Heterocephalus.</v>
          </cell>
        </row>
        <row r="289">
          <cell r="A289" t="str">
            <v>G5CAZ3_HETGA</v>
          </cell>
          <cell r="B289" t="str">
            <v>G5CAZ3</v>
          </cell>
          <cell r="C289" t="str">
            <v xml:space="preserve"> Heterocephalus glaber (Naked mole rat).</v>
          </cell>
          <cell r="E289" t="str">
            <v xml:space="preserve"> NCBI_TaxID=10181;</v>
          </cell>
          <cell r="G289" t="str">
            <v>Eukaryota</v>
          </cell>
          <cell r="H289" t="str">
            <v xml:space="preserve"> Metazoa</v>
          </cell>
          <cell r="I289" t="str">
            <v xml:space="preserve"> Chordata</v>
          </cell>
          <cell r="J289" t="str">
            <v xml:space="preserve"> Craniata</v>
          </cell>
          <cell r="K289" t="str">
            <v xml:space="preserve"> Vertebrata</v>
          </cell>
          <cell r="L289" t="str">
            <v xml:space="preserve"> Euteleostomi</v>
          </cell>
          <cell r="M289" t="str">
            <v>Mammalia</v>
          </cell>
          <cell r="N289" t="str">
            <v xml:space="preserve"> Eutheria</v>
          </cell>
          <cell r="O289" t="str">
            <v xml:space="preserve"> Euarchontoglires</v>
          </cell>
          <cell r="P289" t="str">
            <v xml:space="preserve"> Glires</v>
          </cell>
          <cell r="Q289" t="str">
            <v xml:space="preserve"> Rodentia</v>
          </cell>
          <cell r="R289" t="str">
            <v>Hystricognathi</v>
          </cell>
          <cell r="S289" t="str">
            <v xml:space="preserve"> Bathyergidae</v>
          </cell>
          <cell r="T289" t="str">
            <v xml:space="preserve"> Heterocephalus.</v>
          </cell>
        </row>
        <row r="290">
          <cell r="A290" t="str">
            <v>G7NAY1_MACMU</v>
          </cell>
          <cell r="B290" t="str">
            <v>G7NAY1</v>
          </cell>
          <cell r="C290" t="str">
            <v xml:space="preserve"> Macaca mulatta (Rhesus macaque).</v>
          </cell>
          <cell r="E290" t="str">
            <v xml:space="preserve"> NCBI_TaxID=9544;</v>
          </cell>
          <cell r="G290" t="str">
            <v>Eukaryota</v>
          </cell>
          <cell r="H290" t="str">
            <v xml:space="preserve"> Metazoa</v>
          </cell>
          <cell r="I290" t="str">
            <v xml:space="preserve"> Chordata</v>
          </cell>
          <cell r="J290" t="str">
            <v xml:space="preserve"> Craniata</v>
          </cell>
          <cell r="K290" t="str">
            <v xml:space="preserve"> Vertebrata</v>
          </cell>
          <cell r="L290" t="str">
            <v xml:space="preserve"> Euteleostomi</v>
          </cell>
          <cell r="M290" t="str">
            <v>Mammalia</v>
          </cell>
          <cell r="N290" t="str">
            <v xml:space="preserve"> Eutheria</v>
          </cell>
          <cell r="O290" t="str">
            <v xml:space="preserve"> Euarchontoglires</v>
          </cell>
          <cell r="P290" t="str">
            <v xml:space="preserve"> Primates</v>
          </cell>
          <cell r="Q290" t="str">
            <v xml:space="preserve"> Haplorrhini</v>
          </cell>
          <cell r="R290" t="str">
            <v>Catarrhini</v>
          </cell>
          <cell r="S290" t="str">
            <v xml:space="preserve"> Cercopithecidae</v>
          </cell>
          <cell r="T290" t="str">
            <v xml:space="preserve"> Cercopithecinae</v>
          </cell>
          <cell r="U290" t="str">
            <v xml:space="preserve"> Macaca.</v>
          </cell>
        </row>
        <row r="291">
          <cell r="A291" t="str">
            <v>G7NAY3_MACMU</v>
          </cell>
          <cell r="B291" t="str">
            <v>G7NAY3</v>
          </cell>
          <cell r="C291" t="str">
            <v xml:space="preserve"> Macaca mulatta (Rhesus macaque).</v>
          </cell>
          <cell r="E291" t="str">
            <v xml:space="preserve"> NCBI_TaxID=9544;</v>
          </cell>
          <cell r="G291" t="str">
            <v>Eukaryota</v>
          </cell>
          <cell r="H291" t="str">
            <v xml:space="preserve"> Metazoa</v>
          </cell>
          <cell r="I291" t="str">
            <v xml:space="preserve"> Chordata</v>
          </cell>
          <cell r="J291" t="str">
            <v xml:space="preserve"> Craniata</v>
          </cell>
          <cell r="K291" t="str">
            <v xml:space="preserve"> Vertebrata</v>
          </cell>
          <cell r="L291" t="str">
            <v xml:space="preserve"> Euteleostomi</v>
          </cell>
          <cell r="M291" t="str">
            <v>Mammalia</v>
          </cell>
          <cell r="N291" t="str">
            <v xml:space="preserve"> Eutheria</v>
          </cell>
          <cell r="O291" t="str">
            <v xml:space="preserve"> Euarchontoglires</v>
          </cell>
          <cell r="P291" t="str">
            <v xml:space="preserve"> Primates</v>
          </cell>
          <cell r="Q291" t="str">
            <v xml:space="preserve"> Haplorrhini</v>
          </cell>
          <cell r="R291" t="str">
            <v>Catarrhini</v>
          </cell>
          <cell r="S291" t="str">
            <v xml:space="preserve"> Cercopithecidae</v>
          </cell>
          <cell r="T291" t="str">
            <v xml:space="preserve"> Cercopithecinae</v>
          </cell>
          <cell r="U291" t="str">
            <v xml:space="preserve"> Macaca.</v>
          </cell>
        </row>
        <row r="292">
          <cell r="A292" t="str">
            <v>G7NAY4_MACMU</v>
          </cell>
          <cell r="B292" t="str">
            <v>G7NAY4</v>
          </cell>
          <cell r="C292" t="str">
            <v xml:space="preserve"> Macaca mulatta (Rhesus macaque).</v>
          </cell>
          <cell r="E292" t="str">
            <v xml:space="preserve"> NCBI_TaxID=9544;</v>
          </cell>
          <cell r="G292" t="str">
            <v>Eukaryota</v>
          </cell>
          <cell r="H292" t="str">
            <v xml:space="preserve"> Metazoa</v>
          </cell>
          <cell r="I292" t="str">
            <v xml:space="preserve"> Chordata</v>
          </cell>
          <cell r="J292" t="str">
            <v xml:space="preserve"> Craniata</v>
          </cell>
          <cell r="K292" t="str">
            <v xml:space="preserve"> Vertebrata</v>
          </cell>
          <cell r="L292" t="str">
            <v xml:space="preserve"> Euteleostomi</v>
          </cell>
          <cell r="M292" t="str">
            <v>Mammalia</v>
          </cell>
          <cell r="N292" t="str">
            <v xml:space="preserve"> Eutheria</v>
          </cell>
          <cell r="O292" t="str">
            <v xml:space="preserve"> Euarchontoglires</v>
          </cell>
          <cell r="P292" t="str">
            <v xml:space="preserve"> Primates</v>
          </cell>
          <cell r="Q292" t="str">
            <v xml:space="preserve"> Haplorrhini</v>
          </cell>
          <cell r="R292" t="str">
            <v>Catarrhini</v>
          </cell>
          <cell r="S292" t="str">
            <v xml:space="preserve"> Cercopithecidae</v>
          </cell>
          <cell r="T292" t="str">
            <v xml:space="preserve"> Cercopithecinae</v>
          </cell>
          <cell r="U292" t="str">
            <v xml:space="preserve"> Macaca.</v>
          </cell>
        </row>
        <row r="293">
          <cell r="A293" t="str">
            <v>G7NAY5_MACMU</v>
          </cell>
          <cell r="B293" t="str">
            <v>G7NAY5</v>
          </cell>
          <cell r="C293" t="str">
            <v xml:space="preserve"> Macaca mulatta (Rhesus macaque).</v>
          </cell>
          <cell r="E293" t="str">
            <v xml:space="preserve"> NCBI_TaxID=9544;</v>
          </cell>
          <cell r="G293" t="str">
            <v>Eukaryota</v>
          </cell>
          <cell r="H293" t="str">
            <v xml:space="preserve"> Metazoa</v>
          </cell>
          <cell r="I293" t="str">
            <v xml:space="preserve"> Chordata</v>
          </cell>
          <cell r="J293" t="str">
            <v xml:space="preserve"> Craniata</v>
          </cell>
          <cell r="K293" t="str">
            <v xml:space="preserve"> Vertebrata</v>
          </cell>
          <cell r="L293" t="str">
            <v xml:space="preserve"> Euteleostomi</v>
          </cell>
          <cell r="M293" t="str">
            <v>Mammalia</v>
          </cell>
          <cell r="N293" t="str">
            <v xml:space="preserve"> Eutheria</v>
          </cell>
          <cell r="O293" t="str">
            <v xml:space="preserve"> Euarchontoglires</v>
          </cell>
          <cell r="P293" t="str">
            <v xml:space="preserve"> Primates</v>
          </cell>
          <cell r="Q293" t="str">
            <v xml:space="preserve"> Haplorrhini</v>
          </cell>
          <cell r="R293" t="str">
            <v>Catarrhini</v>
          </cell>
          <cell r="S293" t="str">
            <v xml:space="preserve"> Cercopithecidae</v>
          </cell>
          <cell r="T293" t="str">
            <v xml:space="preserve"> Cercopithecinae</v>
          </cell>
          <cell r="U293" t="str">
            <v xml:space="preserve"> Macaca.</v>
          </cell>
        </row>
        <row r="294">
          <cell r="A294" t="str">
            <v>G7NAY8_MACMU</v>
          </cell>
          <cell r="B294" t="str">
            <v>G7NAY8</v>
          </cell>
          <cell r="C294" t="str">
            <v xml:space="preserve"> Macaca mulatta (Rhesus macaque).</v>
          </cell>
          <cell r="E294" t="str">
            <v xml:space="preserve"> NCBI_TaxID=9544;</v>
          </cell>
          <cell r="G294" t="str">
            <v>Eukaryota</v>
          </cell>
          <cell r="H294" t="str">
            <v xml:space="preserve"> Metazoa</v>
          </cell>
          <cell r="I294" t="str">
            <v xml:space="preserve"> Chordata</v>
          </cell>
          <cell r="J294" t="str">
            <v xml:space="preserve"> Craniata</v>
          </cell>
          <cell r="K294" t="str">
            <v xml:space="preserve"> Vertebrata</v>
          </cell>
          <cell r="L294" t="str">
            <v xml:space="preserve"> Euteleostomi</v>
          </cell>
          <cell r="M294" t="str">
            <v>Mammalia</v>
          </cell>
          <cell r="N294" t="str">
            <v xml:space="preserve"> Eutheria</v>
          </cell>
          <cell r="O294" t="str">
            <v xml:space="preserve"> Euarchontoglires</v>
          </cell>
          <cell r="P294" t="str">
            <v xml:space="preserve"> Primates</v>
          </cell>
          <cell r="Q294" t="str">
            <v xml:space="preserve"> Haplorrhini</v>
          </cell>
          <cell r="R294" t="str">
            <v>Catarrhini</v>
          </cell>
          <cell r="S294" t="str">
            <v xml:space="preserve"> Cercopithecidae</v>
          </cell>
          <cell r="T294" t="str">
            <v xml:space="preserve"> Cercopithecinae</v>
          </cell>
          <cell r="U294" t="str">
            <v xml:space="preserve"> Macaca.</v>
          </cell>
        </row>
        <row r="295">
          <cell r="A295" t="str">
            <v>G7NC19_MACMU</v>
          </cell>
          <cell r="B295" t="str">
            <v>G7NC19</v>
          </cell>
          <cell r="C295" t="str">
            <v xml:space="preserve"> Macaca mulatta (Rhesus macaque).</v>
          </cell>
          <cell r="E295" t="str">
            <v xml:space="preserve"> NCBI_TaxID=9544;</v>
          </cell>
          <cell r="G295" t="str">
            <v>Eukaryota</v>
          </cell>
          <cell r="H295" t="str">
            <v xml:space="preserve"> Metazoa</v>
          </cell>
          <cell r="I295" t="str">
            <v xml:space="preserve"> Chordata</v>
          </cell>
          <cell r="J295" t="str">
            <v xml:space="preserve"> Craniata</v>
          </cell>
          <cell r="K295" t="str">
            <v xml:space="preserve"> Vertebrata</v>
          </cell>
          <cell r="L295" t="str">
            <v xml:space="preserve"> Euteleostomi</v>
          </cell>
          <cell r="M295" t="str">
            <v>Mammalia</v>
          </cell>
          <cell r="N295" t="str">
            <v xml:space="preserve"> Eutheria</v>
          </cell>
          <cell r="O295" t="str">
            <v xml:space="preserve"> Euarchontoglires</v>
          </cell>
          <cell r="P295" t="str">
            <v xml:space="preserve"> Primates</v>
          </cell>
          <cell r="Q295" t="str">
            <v xml:space="preserve"> Haplorrhini</v>
          </cell>
          <cell r="R295" t="str">
            <v>Catarrhini</v>
          </cell>
          <cell r="S295" t="str">
            <v xml:space="preserve"> Cercopithecidae</v>
          </cell>
          <cell r="T295" t="str">
            <v xml:space="preserve"> Cercopithecinae</v>
          </cell>
          <cell r="U295" t="str">
            <v xml:space="preserve"> Macaca.</v>
          </cell>
        </row>
        <row r="296">
          <cell r="A296" t="str">
            <v>G7PMZ6_MACFA</v>
          </cell>
          <cell r="B296" t="str">
            <v>G7PMZ6</v>
          </cell>
          <cell r="C296" t="str">
            <v xml:space="preserve"> Macaca fascicularis (Crab-eating macaque) (Cynomolgus monkey).</v>
          </cell>
          <cell r="E296" t="str">
            <v xml:space="preserve"> NCBI_TaxID=9541;</v>
          </cell>
          <cell r="G296" t="str">
            <v>Eukaryota</v>
          </cell>
          <cell r="H296" t="str">
            <v xml:space="preserve"> Metazoa</v>
          </cell>
          <cell r="I296" t="str">
            <v xml:space="preserve"> Chordata</v>
          </cell>
          <cell r="J296" t="str">
            <v xml:space="preserve"> Craniata</v>
          </cell>
          <cell r="K296" t="str">
            <v xml:space="preserve"> Vertebrata</v>
          </cell>
          <cell r="L296" t="str">
            <v xml:space="preserve"> Euteleostomi</v>
          </cell>
          <cell r="M296" t="str">
            <v>Mammalia</v>
          </cell>
          <cell r="N296" t="str">
            <v xml:space="preserve"> Eutheria</v>
          </cell>
          <cell r="O296" t="str">
            <v xml:space="preserve"> Euarchontoglires</v>
          </cell>
          <cell r="P296" t="str">
            <v xml:space="preserve"> Primates</v>
          </cell>
          <cell r="Q296" t="str">
            <v xml:space="preserve"> Haplorrhini</v>
          </cell>
          <cell r="R296" t="str">
            <v>Catarrhini</v>
          </cell>
          <cell r="S296" t="str">
            <v xml:space="preserve"> Cercopithecidae</v>
          </cell>
          <cell r="T296" t="str">
            <v xml:space="preserve"> Cercopithecinae</v>
          </cell>
          <cell r="U296" t="str">
            <v xml:space="preserve"> Macaca.</v>
          </cell>
        </row>
        <row r="297">
          <cell r="A297" t="str">
            <v>G7PMZ7_MACFA</v>
          </cell>
          <cell r="B297" t="str">
            <v>G7PMZ7</v>
          </cell>
          <cell r="C297" t="str">
            <v xml:space="preserve"> Macaca fascicularis (Crab-eating macaque) (Cynomolgus monkey).</v>
          </cell>
          <cell r="E297" t="str">
            <v xml:space="preserve"> NCBI_TaxID=9541;</v>
          </cell>
          <cell r="G297" t="str">
            <v>Eukaryota</v>
          </cell>
          <cell r="H297" t="str">
            <v xml:space="preserve"> Metazoa</v>
          </cell>
          <cell r="I297" t="str">
            <v xml:space="preserve"> Chordata</v>
          </cell>
          <cell r="J297" t="str">
            <v xml:space="preserve"> Craniata</v>
          </cell>
          <cell r="K297" t="str">
            <v xml:space="preserve"> Vertebrata</v>
          </cell>
          <cell r="L297" t="str">
            <v xml:space="preserve"> Euteleostomi</v>
          </cell>
          <cell r="M297" t="str">
            <v>Mammalia</v>
          </cell>
          <cell r="N297" t="str">
            <v xml:space="preserve"> Eutheria</v>
          </cell>
          <cell r="O297" t="str">
            <v xml:space="preserve"> Euarchontoglires</v>
          </cell>
          <cell r="P297" t="str">
            <v xml:space="preserve"> Primates</v>
          </cell>
          <cell r="Q297" t="str">
            <v xml:space="preserve"> Haplorrhini</v>
          </cell>
          <cell r="R297" t="str">
            <v>Catarrhini</v>
          </cell>
          <cell r="S297" t="str">
            <v xml:space="preserve"> Cercopithecidae</v>
          </cell>
          <cell r="T297" t="str">
            <v xml:space="preserve"> Cercopithecinae</v>
          </cell>
          <cell r="U297" t="str">
            <v xml:space="preserve"> Macaca.</v>
          </cell>
        </row>
        <row r="298">
          <cell r="A298" t="str">
            <v>G7PMZ8_MACFA</v>
          </cell>
          <cell r="B298" t="str">
            <v>G7PMZ8</v>
          </cell>
          <cell r="C298" t="str">
            <v xml:space="preserve"> Macaca fascicularis (Crab-eating macaque) (Cynomolgus monkey).</v>
          </cell>
          <cell r="E298" t="str">
            <v xml:space="preserve"> NCBI_TaxID=9541;</v>
          </cell>
          <cell r="G298" t="str">
            <v>Eukaryota</v>
          </cell>
          <cell r="H298" t="str">
            <v xml:space="preserve"> Metazoa</v>
          </cell>
          <cell r="I298" t="str">
            <v xml:space="preserve"> Chordata</v>
          </cell>
          <cell r="J298" t="str">
            <v xml:space="preserve"> Craniata</v>
          </cell>
          <cell r="K298" t="str">
            <v xml:space="preserve"> Vertebrata</v>
          </cell>
          <cell r="L298" t="str">
            <v xml:space="preserve"> Euteleostomi</v>
          </cell>
          <cell r="M298" t="str">
            <v>Mammalia</v>
          </cell>
          <cell r="N298" t="str">
            <v xml:space="preserve"> Eutheria</v>
          </cell>
          <cell r="O298" t="str">
            <v xml:space="preserve"> Euarchontoglires</v>
          </cell>
          <cell r="P298" t="str">
            <v xml:space="preserve"> Primates</v>
          </cell>
          <cell r="Q298" t="str">
            <v xml:space="preserve"> Haplorrhini</v>
          </cell>
          <cell r="R298" t="str">
            <v>Catarrhini</v>
          </cell>
          <cell r="S298" t="str">
            <v xml:space="preserve"> Cercopithecidae</v>
          </cell>
          <cell r="T298" t="str">
            <v xml:space="preserve"> Cercopithecinae</v>
          </cell>
          <cell r="U298" t="str">
            <v xml:space="preserve"> Macaca.</v>
          </cell>
        </row>
        <row r="299">
          <cell r="A299" t="str">
            <v>G7PMZ9_MACFA</v>
          </cell>
          <cell r="B299" t="str">
            <v>G7PMZ9</v>
          </cell>
          <cell r="C299" t="str">
            <v xml:space="preserve"> Macaca fascicularis (Crab-eating macaque) (Cynomolgus monkey).</v>
          </cell>
          <cell r="E299" t="str">
            <v xml:space="preserve"> NCBI_TaxID=9541;</v>
          </cell>
          <cell r="G299" t="str">
            <v>Eukaryota</v>
          </cell>
          <cell r="H299" t="str">
            <v xml:space="preserve"> Metazoa</v>
          </cell>
          <cell r="I299" t="str">
            <v xml:space="preserve"> Chordata</v>
          </cell>
          <cell r="J299" t="str">
            <v xml:space="preserve"> Craniata</v>
          </cell>
          <cell r="K299" t="str">
            <v xml:space="preserve"> Vertebrata</v>
          </cell>
          <cell r="L299" t="str">
            <v xml:space="preserve"> Euteleostomi</v>
          </cell>
          <cell r="M299" t="str">
            <v>Mammalia</v>
          </cell>
          <cell r="N299" t="str">
            <v xml:space="preserve"> Eutheria</v>
          </cell>
          <cell r="O299" t="str">
            <v xml:space="preserve"> Euarchontoglires</v>
          </cell>
          <cell r="P299" t="str">
            <v xml:space="preserve"> Primates</v>
          </cell>
          <cell r="Q299" t="str">
            <v xml:space="preserve"> Haplorrhini</v>
          </cell>
          <cell r="R299" t="str">
            <v>Catarrhini</v>
          </cell>
          <cell r="S299" t="str">
            <v xml:space="preserve"> Cercopithecidae</v>
          </cell>
          <cell r="T299" t="str">
            <v xml:space="preserve"> Cercopithecinae</v>
          </cell>
          <cell r="U299" t="str">
            <v xml:space="preserve"> Macaca.</v>
          </cell>
        </row>
        <row r="300">
          <cell r="A300" t="str">
            <v>G7PN00_MACFA</v>
          </cell>
          <cell r="B300" t="str">
            <v>G7PN00</v>
          </cell>
          <cell r="C300" t="str">
            <v xml:space="preserve"> Macaca fascicularis (Crab-eating macaque) (Cynomolgus monkey).</v>
          </cell>
          <cell r="E300" t="str">
            <v xml:space="preserve"> NCBI_TaxID=9541;</v>
          </cell>
          <cell r="G300" t="str">
            <v>Eukaryota</v>
          </cell>
          <cell r="H300" t="str">
            <v xml:space="preserve"> Metazoa</v>
          </cell>
          <cell r="I300" t="str">
            <v xml:space="preserve"> Chordata</v>
          </cell>
          <cell r="J300" t="str">
            <v xml:space="preserve"> Craniata</v>
          </cell>
          <cell r="K300" t="str">
            <v xml:space="preserve"> Vertebrata</v>
          </cell>
          <cell r="L300" t="str">
            <v xml:space="preserve"> Euteleostomi</v>
          </cell>
          <cell r="M300" t="str">
            <v>Mammalia</v>
          </cell>
          <cell r="N300" t="str">
            <v xml:space="preserve"> Eutheria</v>
          </cell>
          <cell r="O300" t="str">
            <v xml:space="preserve"> Euarchontoglires</v>
          </cell>
          <cell r="P300" t="str">
            <v xml:space="preserve"> Primates</v>
          </cell>
          <cell r="Q300" t="str">
            <v xml:space="preserve"> Haplorrhini</v>
          </cell>
          <cell r="R300" t="str">
            <v>Catarrhini</v>
          </cell>
          <cell r="S300" t="str">
            <v xml:space="preserve"> Cercopithecidae</v>
          </cell>
          <cell r="T300" t="str">
            <v xml:space="preserve"> Cercopithecinae</v>
          </cell>
          <cell r="U300" t="str">
            <v xml:space="preserve"> Macaca.</v>
          </cell>
        </row>
        <row r="301">
          <cell r="A301" t="str">
            <v>G7PN02_MACFA</v>
          </cell>
          <cell r="B301" t="str">
            <v>G7PN02</v>
          </cell>
          <cell r="C301" t="str">
            <v xml:space="preserve"> Macaca fascicularis (Crab-eating macaque) (Cynomolgus monkey).</v>
          </cell>
          <cell r="E301" t="str">
            <v xml:space="preserve"> NCBI_TaxID=9541;</v>
          </cell>
          <cell r="G301" t="str">
            <v>Eukaryota</v>
          </cell>
          <cell r="H301" t="str">
            <v xml:space="preserve"> Metazoa</v>
          </cell>
          <cell r="I301" t="str">
            <v xml:space="preserve"> Chordata</v>
          </cell>
          <cell r="J301" t="str">
            <v xml:space="preserve"> Craniata</v>
          </cell>
          <cell r="K301" t="str">
            <v xml:space="preserve"> Vertebrata</v>
          </cell>
          <cell r="L301" t="str">
            <v xml:space="preserve"> Euteleostomi</v>
          </cell>
          <cell r="M301" t="str">
            <v>Mammalia</v>
          </cell>
          <cell r="N301" t="str">
            <v xml:space="preserve"> Eutheria</v>
          </cell>
          <cell r="O301" t="str">
            <v xml:space="preserve"> Euarchontoglires</v>
          </cell>
          <cell r="P301" t="str">
            <v xml:space="preserve"> Primates</v>
          </cell>
          <cell r="Q301" t="str">
            <v xml:space="preserve"> Haplorrhini</v>
          </cell>
          <cell r="R301" t="str">
            <v>Catarrhini</v>
          </cell>
          <cell r="S301" t="str">
            <v xml:space="preserve"> Cercopithecidae</v>
          </cell>
          <cell r="T301" t="str">
            <v xml:space="preserve"> Cercopithecinae</v>
          </cell>
          <cell r="U301" t="str">
            <v xml:space="preserve"> Macaca.</v>
          </cell>
        </row>
        <row r="302">
          <cell r="A302" t="str">
            <v>G7PN03_MACFA</v>
          </cell>
          <cell r="B302" t="str">
            <v>G7PN03</v>
          </cell>
          <cell r="C302" t="str">
            <v xml:space="preserve"> Macaca fascicularis (Crab-eating macaque) (Cynomolgus monkey).</v>
          </cell>
          <cell r="E302" t="str">
            <v xml:space="preserve"> NCBI_TaxID=9541;</v>
          </cell>
          <cell r="G302" t="str">
            <v>Eukaryota</v>
          </cell>
          <cell r="H302" t="str">
            <v xml:space="preserve"> Metazoa</v>
          </cell>
          <cell r="I302" t="str">
            <v xml:space="preserve"> Chordata</v>
          </cell>
          <cell r="J302" t="str">
            <v xml:space="preserve"> Craniata</v>
          </cell>
          <cell r="K302" t="str">
            <v xml:space="preserve"> Vertebrata</v>
          </cell>
          <cell r="L302" t="str">
            <v xml:space="preserve"> Euteleostomi</v>
          </cell>
          <cell r="M302" t="str">
            <v>Mammalia</v>
          </cell>
          <cell r="N302" t="str">
            <v xml:space="preserve"> Eutheria</v>
          </cell>
          <cell r="O302" t="str">
            <v xml:space="preserve"> Euarchontoglires</v>
          </cell>
          <cell r="P302" t="str">
            <v xml:space="preserve"> Primates</v>
          </cell>
          <cell r="Q302" t="str">
            <v xml:space="preserve"> Haplorrhini</v>
          </cell>
          <cell r="R302" t="str">
            <v>Catarrhini</v>
          </cell>
          <cell r="S302" t="str">
            <v xml:space="preserve"> Cercopithecidae</v>
          </cell>
          <cell r="T302" t="str">
            <v xml:space="preserve"> Cercopithecinae</v>
          </cell>
          <cell r="U302" t="str">
            <v xml:space="preserve"> Macaca.</v>
          </cell>
        </row>
        <row r="303">
          <cell r="A303" t="str">
            <v>G7PNT7_MACFA</v>
          </cell>
          <cell r="B303" t="str">
            <v>G7PNT7</v>
          </cell>
          <cell r="C303" t="str">
            <v xml:space="preserve"> Macaca fascicularis (Crab-eating macaque) (Cynomolgus monkey).</v>
          </cell>
          <cell r="E303" t="str">
            <v xml:space="preserve"> NCBI_TaxID=9541;</v>
          </cell>
          <cell r="G303" t="str">
            <v>Eukaryota</v>
          </cell>
          <cell r="H303" t="str">
            <v xml:space="preserve"> Metazoa</v>
          </cell>
          <cell r="I303" t="str">
            <v xml:space="preserve"> Chordata</v>
          </cell>
          <cell r="J303" t="str">
            <v xml:space="preserve"> Craniata</v>
          </cell>
          <cell r="K303" t="str">
            <v xml:space="preserve"> Vertebrata</v>
          </cell>
          <cell r="L303" t="str">
            <v xml:space="preserve"> Euteleostomi</v>
          </cell>
          <cell r="M303" t="str">
            <v>Mammalia</v>
          </cell>
          <cell r="N303" t="str">
            <v xml:space="preserve"> Eutheria</v>
          </cell>
          <cell r="O303" t="str">
            <v xml:space="preserve"> Euarchontoglires</v>
          </cell>
          <cell r="P303" t="str">
            <v xml:space="preserve"> Primates</v>
          </cell>
          <cell r="Q303" t="str">
            <v xml:space="preserve"> Haplorrhini</v>
          </cell>
          <cell r="R303" t="str">
            <v>Catarrhini</v>
          </cell>
          <cell r="S303" t="str">
            <v xml:space="preserve"> Cercopithecidae</v>
          </cell>
          <cell r="T303" t="str">
            <v xml:space="preserve"> Cercopithecinae</v>
          </cell>
          <cell r="U303" t="str">
            <v xml:space="preserve"> Macaca.</v>
          </cell>
        </row>
        <row r="304">
          <cell r="A304" t="str">
            <v>G8EGQ0_PIG</v>
          </cell>
          <cell r="B304" t="str">
            <v>G8EGQ0</v>
          </cell>
          <cell r="C304" t="str">
            <v xml:space="preserve"> Sus scrofa (Pig).</v>
          </cell>
          <cell r="E304" t="str">
            <v xml:space="preserve"> NCBI_TaxID=9823;</v>
          </cell>
          <cell r="G304" t="str">
            <v>Eukaryota</v>
          </cell>
          <cell r="H304" t="str">
            <v xml:space="preserve"> Metazoa</v>
          </cell>
          <cell r="I304" t="str">
            <v xml:space="preserve"> Chordata</v>
          </cell>
          <cell r="J304" t="str">
            <v xml:space="preserve"> Craniata</v>
          </cell>
          <cell r="K304" t="str">
            <v xml:space="preserve"> Vertebrata</v>
          </cell>
          <cell r="L304" t="str">
            <v xml:space="preserve"> Euteleostomi</v>
          </cell>
          <cell r="M304" t="str">
            <v>Mammalia</v>
          </cell>
          <cell r="N304" t="str">
            <v xml:space="preserve"> Eutheria</v>
          </cell>
          <cell r="O304" t="str">
            <v xml:space="preserve"> Laurasiatheria</v>
          </cell>
          <cell r="P304" t="str">
            <v xml:space="preserve"> Cetartiodactyla</v>
          </cell>
          <cell r="Q304" t="str">
            <v xml:space="preserve"> Suina</v>
          </cell>
          <cell r="R304" t="str">
            <v xml:space="preserve"> Suidae</v>
          </cell>
          <cell r="S304" t="str">
            <v>Sus.</v>
          </cell>
        </row>
        <row r="305">
          <cell r="A305" t="str">
            <v>G8IFI2_CTEID</v>
          </cell>
          <cell r="B305" t="str">
            <v>G8IFI2</v>
          </cell>
          <cell r="C305" t="str">
            <v xml:space="preserve"> Ctenopharyngodon idella (Grass carp) (Leuciscus idella).</v>
          </cell>
          <cell r="E305" t="str">
            <v xml:space="preserve"> NCBI_TaxID=7959;</v>
          </cell>
          <cell r="G305" t="str">
            <v>Eukaryota</v>
          </cell>
          <cell r="H305" t="str">
            <v xml:space="preserve"> Metazoa</v>
          </cell>
          <cell r="I305" t="str">
            <v xml:space="preserve"> Chordata</v>
          </cell>
          <cell r="J305" t="str">
            <v xml:space="preserve"> Craniata</v>
          </cell>
          <cell r="K305" t="str">
            <v xml:space="preserve"> Vertebrata</v>
          </cell>
          <cell r="L305" t="str">
            <v xml:space="preserve"> Euteleostomi</v>
          </cell>
          <cell r="M305" t="str">
            <v>Actinopterygii</v>
          </cell>
          <cell r="N305" t="str">
            <v xml:space="preserve"> Neopterygii</v>
          </cell>
          <cell r="O305" t="str">
            <v xml:space="preserve"> Teleostei</v>
          </cell>
          <cell r="P305" t="str">
            <v xml:space="preserve"> Ostariophysi</v>
          </cell>
          <cell r="Q305" t="str">
            <v xml:space="preserve"> Cypriniformes</v>
          </cell>
          <cell r="R305" t="str">
            <v>Cyprinidae</v>
          </cell>
          <cell r="S305" t="str">
            <v xml:space="preserve"> Ctenopharyngodon.</v>
          </cell>
        </row>
        <row r="306">
          <cell r="A306" t="str">
            <v>G8JKV1_BOVIN</v>
          </cell>
          <cell r="B306" t="str">
            <v>G8JKV1</v>
          </cell>
          <cell r="C306" t="str">
            <v xml:space="preserve"> Bos taurus (Bovine).</v>
          </cell>
          <cell r="E306" t="str">
            <v xml:space="preserve"> NCBI_TaxID=9913;</v>
          </cell>
          <cell r="G306" t="str">
            <v>Eukaryota</v>
          </cell>
          <cell r="H306" t="str">
            <v xml:space="preserve"> Metazoa</v>
          </cell>
          <cell r="I306" t="str">
            <v xml:space="preserve"> Chordata</v>
          </cell>
          <cell r="J306" t="str">
            <v xml:space="preserve"> Craniata</v>
          </cell>
          <cell r="K306" t="str">
            <v xml:space="preserve"> Vertebrata</v>
          </cell>
          <cell r="L306" t="str">
            <v xml:space="preserve"> Euteleostomi</v>
          </cell>
          <cell r="M306" t="str">
            <v>Mammalia</v>
          </cell>
          <cell r="N306" t="str">
            <v xml:space="preserve"> Eutheria</v>
          </cell>
          <cell r="O306" t="str">
            <v xml:space="preserve"> Laurasiatheria</v>
          </cell>
          <cell r="P306" t="str">
            <v xml:space="preserve"> Cetartiodactyla</v>
          </cell>
          <cell r="Q306" t="str">
            <v xml:space="preserve"> Ruminantia</v>
          </cell>
          <cell r="R306" t="str">
            <v>Pecora</v>
          </cell>
          <cell r="S306" t="str">
            <v xml:space="preserve"> Bovidae</v>
          </cell>
          <cell r="T306" t="str">
            <v xml:space="preserve"> Bovinae</v>
          </cell>
          <cell r="U306" t="str">
            <v xml:space="preserve"> Bos.</v>
          </cell>
        </row>
        <row r="307">
          <cell r="A307" t="str">
            <v>G9K5J7_MUSPF</v>
          </cell>
          <cell r="B307" t="str">
            <v>G9K5J7</v>
          </cell>
          <cell r="C307" t="str">
            <v xml:space="preserve"> Mustela putorius furo (European domestic ferret) (Mustela furo).</v>
          </cell>
          <cell r="E307" t="str">
            <v xml:space="preserve"> NCBI_TaxID=9669;</v>
          </cell>
          <cell r="G307" t="str">
            <v>Eukaryota</v>
          </cell>
          <cell r="H307" t="str">
            <v xml:space="preserve"> Metazoa</v>
          </cell>
          <cell r="I307" t="str">
            <v xml:space="preserve"> Chordata</v>
          </cell>
          <cell r="J307" t="str">
            <v xml:space="preserve"> Craniata</v>
          </cell>
          <cell r="K307" t="str">
            <v xml:space="preserve"> Vertebrata</v>
          </cell>
          <cell r="L307" t="str">
            <v xml:space="preserve"> Euteleostomi</v>
          </cell>
          <cell r="M307" t="str">
            <v>Mammalia</v>
          </cell>
          <cell r="N307" t="str">
            <v xml:space="preserve"> Eutheria</v>
          </cell>
          <cell r="O307" t="str">
            <v xml:space="preserve"> Laurasiatheria</v>
          </cell>
          <cell r="P307" t="str">
            <v xml:space="preserve"> Carnivora</v>
          </cell>
          <cell r="Q307" t="str">
            <v xml:space="preserve"> Caniformia</v>
          </cell>
          <cell r="R307" t="str">
            <v xml:space="preserve"> Mustelidae</v>
          </cell>
          <cell r="S307" t="str">
            <v>Mustelinae</v>
          </cell>
          <cell r="T307" t="str">
            <v xml:space="preserve"> Mustela.</v>
          </cell>
        </row>
        <row r="308">
          <cell r="A308" t="str">
            <v>G9K5K1_MUSPF</v>
          </cell>
          <cell r="B308" t="str">
            <v>G9K5K1</v>
          </cell>
          <cell r="C308" t="str">
            <v xml:space="preserve"> Mustela putorius furo (European domestic ferret) (Mustela furo).</v>
          </cell>
          <cell r="E308" t="str">
            <v xml:space="preserve"> NCBI_TaxID=9669;</v>
          </cell>
          <cell r="G308" t="str">
            <v>Eukaryota</v>
          </cell>
          <cell r="H308" t="str">
            <v xml:space="preserve"> Metazoa</v>
          </cell>
          <cell r="I308" t="str">
            <v xml:space="preserve"> Chordata</v>
          </cell>
          <cell r="J308" t="str">
            <v xml:space="preserve"> Craniata</v>
          </cell>
          <cell r="K308" t="str">
            <v xml:space="preserve"> Vertebrata</v>
          </cell>
          <cell r="L308" t="str">
            <v xml:space="preserve"> Euteleostomi</v>
          </cell>
          <cell r="M308" t="str">
            <v>Mammalia</v>
          </cell>
          <cell r="N308" t="str">
            <v xml:space="preserve"> Eutheria</v>
          </cell>
          <cell r="O308" t="str">
            <v xml:space="preserve"> Laurasiatheria</v>
          </cell>
          <cell r="P308" t="str">
            <v xml:space="preserve"> Carnivora</v>
          </cell>
          <cell r="Q308" t="str">
            <v xml:space="preserve"> Caniformia</v>
          </cell>
          <cell r="R308" t="str">
            <v xml:space="preserve"> Mustelidae</v>
          </cell>
          <cell r="S308" t="str">
            <v>Mustelinae</v>
          </cell>
          <cell r="T308" t="str">
            <v xml:space="preserve"> Mustela.</v>
          </cell>
        </row>
        <row r="309">
          <cell r="A309" t="str">
            <v>G9K5K2_MUSPF</v>
          </cell>
          <cell r="B309" t="str">
            <v>G9K5K2</v>
          </cell>
          <cell r="C309" t="str">
            <v xml:space="preserve"> Mustela putorius furo (European domestic ferret) (Mustela furo).</v>
          </cell>
          <cell r="E309" t="str">
            <v xml:space="preserve"> NCBI_TaxID=9669;</v>
          </cell>
          <cell r="G309" t="str">
            <v>Eukaryota</v>
          </cell>
          <cell r="H309" t="str">
            <v xml:space="preserve"> Metazoa</v>
          </cell>
          <cell r="I309" t="str">
            <v xml:space="preserve"> Chordata</v>
          </cell>
          <cell r="J309" t="str">
            <v xml:space="preserve"> Craniata</v>
          </cell>
          <cell r="K309" t="str">
            <v xml:space="preserve"> Vertebrata</v>
          </cell>
          <cell r="L309" t="str">
            <v xml:space="preserve"> Euteleostomi</v>
          </cell>
          <cell r="M309" t="str">
            <v>Mammalia</v>
          </cell>
          <cell r="N309" t="str">
            <v xml:space="preserve"> Eutheria</v>
          </cell>
          <cell r="O309" t="str">
            <v xml:space="preserve"> Laurasiatheria</v>
          </cell>
          <cell r="P309" t="str">
            <v xml:space="preserve"> Carnivora</v>
          </cell>
          <cell r="Q309" t="str">
            <v xml:space="preserve"> Caniformia</v>
          </cell>
          <cell r="R309" t="str">
            <v xml:space="preserve"> Mustelidae</v>
          </cell>
          <cell r="S309" t="str">
            <v>Mustelinae</v>
          </cell>
          <cell r="T309" t="str">
            <v xml:space="preserve"> Mustela.</v>
          </cell>
        </row>
        <row r="310">
          <cell r="A310" t="str">
            <v>G9K5L0_MUSPF</v>
          </cell>
          <cell r="B310" t="str">
            <v>G9K5L0</v>
          </cell>
          <cell r="C310" t="str">
            <v xml:space="preserve"> Mustela putorius furo (European domestic ferret) (Mustela furo).</v>
          </cell>
          <cell r="E310" t="str">
            <v xml:space="preserve"> NCBI_TaxID=9669;</v>
          </cell>
          <cell r="G310" t="str">
            <v>Eukaryota</v>
          </cell>
          <cell r="H310" t="str">
            <v xml:space="preserve"> Metazoa</v>
          </cell>
          <cell r="I310" t="str">
            <v xml:space="preserve"> Chordata</v>
          </cell>
          <cell r="J310" t="str">
            <v xml:space="preserve"> Craniata</v>
          </cell>
          <cell r="K310" t="str">
            <v xml:space="preserve"> Vertebrata</v>
          </cell>
          <cell r="L310" t="str">
            <v xml:space="preserve"> Euteleostomi</v>
          </cell>
          <cell r="M310" t="str">
            <v>Mammalia</v>
          </cell>
          <cell r="N310" t="str">
            <v xml:space="preserve"> Eutheria</v>
          </cell>
          <cell r="O310" t="str">
            <v xml:space="preserve"> Laurasiatheria</v>
          </cell>
          <cell r="P310" t="str">
            <v xml:space="preserve"> Carnivora</v>
          </cell>
          <cell r="Q310" t="str">
            <v xml:space="preserve"> Caniformia</v>
          </cell>
          <cell r="R310" t="str">
            <v xml:space="preserve"> Mustelidae</v>
          </cell>
          <cell r="S310" t="str">
            <v>Mustelinae</v>
          </cell>
          <cell r="T310" t="str">
            <v xml:space="preserve"> Mustela.</v>
          </cell>
        </row>
        <row r="311">
          <cell r="A311" t="str">
            <v>H0VC55_CAVPO</v>
          </cell>
          <cell r="B311" t="str">
            <v>H0VC55</v>
          </cell>
          <cell r="C311" t="str">
            <v xml:space="preserve"> Cavia porcellus (Guinea pig).</v>
          </cell>
          <cell r="E311" t="str">
            <v xml:space="preserve"> NCBI_TaxID=10141;</v>
          </cell>
          <cell r="G311" t="str">
            <v>Eukaryota</v>
          </cell>
          <cell r="H311" t="str">
            <v xml:space="preserve"> Metazoa</v>
          </cell>
          <cell r="I311" t="str">
            <v xml:space="preserve"> Chordata</v>
          </cell>
          <cell r="J311" t="str">
            <v xml:space="preserve"> Craniata</v>
          </cell>
          <cell r="K311" t="str">
            <v xml:space="preserve"> Vertebrata</v>
          </cell>
          <cell r="L311" t="str">
            <v xml:space="preserve"> Euteleostomi</v>
          </cell>
          <cell r="M311" t="str">
            <v>Mammalia</v>
          </cell>
          <cell r="N311" t="str">
            <v xml:space="preserve"> Eutheria</v>
          </cell>
          <cell r="O311" t="str">
            <v xml:space="preserve"> Euarchontoglires</v>
          </cell>
          <cell r="P311" t="str">
            <v xml:space="preserve"> Glires</v>
          </cell>
          <cell r="Q311" t="str">
            <v xml:space="preserve"> Rodentia</v>
          </cell>
          <cell r="R311" t="str">
            <v>Hystricognathi</v>
          </cell>
          <cell r="S311" t="str">
            <v xml:space="preserve"> Caviidae</v>
          </cell>
          <cell r="T311" t="str">
            <v xml:space="preserve"> Cavia.</v>
          </cell>
        </row>
        <row r="312">
          <cell r="A312" t="str">
            <v>H0VCK4_CAVPO</v>
          </cell>
          <cell r="B312" t="str">
            <v>H0VCK4</v>
          </cell>
          <cell r="C312" t="str">
            <v xml:space="preserve"> Cavia porcellus (Guinea pig).</v>
          </cell>
          <cell r="E312" t="str">
            <v xml:space="preserve"> NCBI_TaxID=10141;</v>
          </cell>
          <cell r="G312" t="str">
            <v>Eukaryota</v>
          </cell>
          <cell r="H312" t="str">
            <v xml:space="preserve"> Metazoa</v>
          </cell>
          <cell r="I312" t="str">
            <v xml:space="preserve"> Chordata</v>
          </cell>
          <cell r="J312" t="str">
            <v xml:space="preserve"> Craniata</v>
          </cell>
          <cell r="K312" t="str">
            <v xml:space="preserve"> Vertebrata</v>
          </cell>
          <cell r="L312" t="str">
            <v xml:space="preserve"> Euteleostomi</v>
          </cell>
          <cell r="M312" t="str">
            <v>Mammalia</v>
          </cell>
          <cell r="N312" t="str">
            <v xml:space="preserve"> Eutheria</v>
          </cell>
          <cell r="O312" t="str">
            <v xml:space="preserve"> Euarchontoglires</v>
          </cell>
          <cell r="P312" t="str">
            <v xml:space="preserve"> Glires</v>
          </cell>
          <cell r="Q312" t="str">
            <v xml:space="preserve"> Rodentia</v>
          </cell>
          <cell r="R312" t="str">
            <v>Hystricognathi</v>
          </cell>
          <cell r="S312" t="str">
            <v xml:space="preserve"> Caviidae</v>
          </cell>
          <cell r="T312" t="str">
            <v xml:space="preserve"> Cavia.</v>
          </cell>
        </row>
        <row r="313">
          <cell r="A313" t="str">
            <v>H0VCX7_CAVPO</v>
          </cell>
          <cell r="B313" t="str">
            <v>H0VCX7</v>
          </cell>
          <cell r="C313" t="str">
            <v xml:space="preserve"> Cavia porcellus (Guinea pig).</v>
          </cell>
          <cell r="E313" t="str">
            <v xml:space="preserve"> NCBI_TaxID=10141;</v>
          </cell>
          <cell r="G313" t="str">
            <v>Eukaryota</v>
          </cell>
          <cell r="H313" t="str">
            <v xml:space="preserve"> Metazoa</v>
          </cell>
          <cell r="I313" t="str">
            <v xml:space="preserve"> Chordata</v>
          </cell>
          <cell r="J313" t="str">
            <v xml:space="preserve"> Craniata</v>
          </cell>
          <cell r="K313" t="str">
            <v xml:space="preserve"> Vertebrata</v>
          </cell>
          <cell r="L313" t="str">
            <v xml:space="preserve"> Euteleostomi</v>
          </cell>
          <cell r="M313" t="str">
            <v>Mammalia</v>
          </cell>
          <cell r="N313" t="str">
            <v xml:space="preserve"> Eutheria</v>
          </cell>
          <cell r="O313" t="str">
            <v xml:space="preserve"> Euarchontoglires</v>
          </cell>
          <cell r="P313" t="str">
            <v xml:space="preserve"> Glires</v>
          </cell>
          <cell r="Q313" t="str">
            <v xml:space="preserve"> Rodentia</v>
          </cell>
          <cell r="R313" t="str">
            <v>Hystricognathi</v>
          </cell>
          <cell r="S313" t="str">
            <v xml:space="preserve"> Caviidae</v>
          </cell>
          <cell r="T313" t="str">
            <v xml:space="preserve"> Cavia.</v>
          </cell>
        </row>
        <row r="314">
          <cell r="A314" t="str">
            <v>H0VNC3_CAVPO</v>
          </cell>
          <cell r="B314" t="str">
            <v>H0VNC3</v>
          </cell>
          <cell r="C314" t="str">
            <v xml:space="preserve"> Cavia porcellus (Guinea pig).</v>
          </cell>
          <cell r="E314" t="str">
            <v xml:space="preserve"> NCBI_TaxID=10141;</v>
          </cell>
          <cell r="G314" t="str">
            <v>Eukaryota</v>
          </cell>
          <cell r="H314" t="str">
            <v xml:space="preserve"> Metazoa</v>
          </cell>
          <cell r="I314" t="str">
            <v xml:space="preserve"> Chordata</v>
          </cell>
          <cell r="J314" t="str">
            <v xml:space="preserve"> Craniata</v>
          </cell>
          <cell r="K314" t="str">
            <v xml:space="preserve"> Vertebrata</v>
          </cell>
          <cell r="L314" t="str">
            <v xml:space="preserve"> Euteleostomi</v>
          </cell>
          <cell r="M314" t="str">
            <v>Mammalia</v>
          </cell>
          <cell r="N314" t="str">
            <v xml:space="preserve"> Eutheria</v>
          </cell>
          <cell r="O314" t="str">
            <v xml:space="preserve"> Euarchontoglires</v>
          </cell>
          <cell r="P314" t="str">
            <v xml:space="preserve"> Glires</v>
          </cell>
          <cell r="Q314" t="str">
            <v xml:space="preserve"> Rodentia</v>
          </cell>
          <cell r="R314" t="str">
            <v>Hystricognathi</v>
          </cell>
          <cell r="S314" t="str">
            <v xml:space="preserve"> Caviidae</v>
          </cell>
          <cell r="T314" t="str">
            <v xml:space="preserve"> Cavia.</v>
          </cell>
        </row>
        <row r="315">
          <cell r="A315" t="str">
            <v>H0VTR0_CAVPO</v>
          </cell>
          <cell r="B315" t="str">
            <v>H0VTR0</v>
          </cell>
          <cell r="C315" t="str">
            <v xml:space="preserve"> Cavia porcellus (Guinea pig).</v>
          </cell>
          <cell r="E315" t="str">
            <v xml:space="preserve"> NCBI_TaxID=10141;</v>
          </cell>
          <cell r="G315" t="str">
            <v>Eukaryota</v>
          </cell>
          <cell r="H315" t="str">
            <v xml:space="preserve"> Metazoa</v>
          </cell>
          <cell r="I315" t="str">
            <v xml:space="preserve"> Chordata</v>
          </cell>
          <cell r="J315" t="str">
            <v xml:space="preserve"> Craniata</v>
          </cell>
          <cell r="K315" t="str">
            <v xml:space="preserve"> Vertebrata</v>
          </cell>
          <cell r="L315" t="str">
            <v xml:space="preserve"> Euteleostomi</v>
          </cell>
          <cell r="M315" t="str">
            <v>Mammalia</v>
          </cell>
          <cell r="N315" t="str">
            <v xml:space="preserve"> Eutheria</v>
          </cell>
          <cell r="O315" t="str">
            <v xml:space="preserve"> Euarchontoglires</v>
          </cell>
          <cell r="P315" t="str">
            <v xml:space="preserve"> Glires</v>
          </cell>
          <cell r="Q315" t="str">
            <v xml:space="preserve"> Rodentia</v>
          </cell>
          <cell r="R315" t="str">
            <v>Hystricognathi</v>
          </cell>
          <cell r="S315" t="str">
            <v xml:space="preserve"> Caviidae</v>
          </cell>
          <cell r="T315" t="str">
            <v xml:space="preserve"> Cavia.</v>
          </cell>
        </row>
        <row r="316">
          <cell r="A316" t="str">
            <v>H0VUT3_CAVPO</v>
          </cell>
          <cell r="B316" t="str">
            <v>H0VUT3</v>
          </cell>
          <cell r="C316" t="str">
            <v xml:space="preserve"> Cavia porcellus (Guinea pig).</v>
          </cell>
          <cell r="E316" t="str">
            <v xml:space="preserve"> NCBI_TaxID=10141;</v>
          </cell>
          <cell r="G316" t="str">
            <v>Eukaryota</v>
          </cell>
          <cell r="H316" t="str">
            <v xml:space="preserve"> Metazoa</v>
          </cell>
          <cell r="I316" t="str">
            <v xml:space="preserve"> Chordata</v>
          </cell>
          <cell r="J316" t="str">
            <v xml:space="preserve"> Craniata</v>
          </cell>
          <cell r="K316" t="str">
            <v xml:space="preserve"> Vertebrata</v>
          </cell>
          <cell r="L316" t="str">
            <v xml:space="preserve"> Euteleostomi</v>
          </cell>
          <cell r="M316" t="str">
            <v>Mammalia</v>
          </cell>
          <cell r="N316" t="str">
            <v xml:space="preserve"> Eutheria</v>
          </cell>
          <cell r="O316" t="str">
            <v xml:space="preserve"> Euarchontoglires</v>
          </cell>
          <cell r="P316" t="str">
            <v xml:space="preserve"> Glires</v>
          </cell>
          <cell r="Q316" t="str">
            <v xml:space="preserve"> Rodentia</v>
          </cell>
          <cell r="R316" t="str">
            <v>Hystricognathi</v>
          </cell>
          <cell r="S316" t="str">
            <v xml:space="preserve"> Caviidae</v>
          </cell>
          <cell r="T316" t="str">
            <v xml:space="preserve"> Cavia.</v>
          </cell>
        </row>
        <row r="317">
          <cell r="A317" t="str">
            <v>H0VWH2_CAVPO</v>
          </cell>
          <cell r="B317" t="str">
            <v>H0VWH2</v>
          </cell>
          <cell r="C317" t="str">
            <v xml:space="preserve"> Cavia porcellus (Guinea pig).</v>
          </cell>
          <cell r="E317" t="str">
            <v xml:space="preserve"> NCBI_TaxID=10141;</v>
          </cell>
          <cell r="G317" t="str">
            <v>Eukaryota</v>
          </cell>
          <cell r="H317" t="str">
            <v xml:space="preserve"> Metazoa</v>
          </cell>
          <cell r="I317" t="str">
            <v xml:space="preserve"> Chordata</v>
          </cell>
          <cell r="J317" t="str">
            <v xml:space="preserve"> Craniata</v>
          </cell>
          <cell r="K317" t="str">
            <v xml:space="preserve"> Vertebrata</v>
          </cell>
          <cell r="L317" t="str">
            <v xml:space="preserve"> Euteleostomi</v>
          </cell>
          <cell r="M317" t="str">
            <v>Mammalia</v>
          </cell>
          <cell r="N317" t="str">
            <v xml:space="preserve"> Eutheria</v>
          </cell>
          <cell r="O317" t="str">
            <v xml:space="preserve"> Euarchontoglires</v>
          </cell>
          <cell r="P317" t="str">
            <v xml:space="preserve"> Glires</v>
          </cell>
          <cell r="Q317" t="str">
            <v xml:space="preserve"> Rodentia</v>
          </cell>
          <cell r="R317" t="str">
            <v>Hystricognathi</v>
          </cell>
          <cell r="S317" t="str">
            <v xml:space="preserve"> Caviidae</v>
          </cell>
          <cell r="T317" t="str">
            <v xml:space="preserve"> Cavia.</v>
          </cell>
        </row>
        <row r="318">
          <cell r="A318" t="str">
            <v>H0W0A7_CAVPO</v>
          </cell>
          <cell r="B318" t="str">
            <v>H0W0A7</v>
          </cell>
          <cell r="C318" t="str">
            <v xml:space="preserve"> Cavia porcellus (Guinea pig).</v>
          </cell>
          <cell r="E318" t="str">
            <v xml:space="preserve"> NCBI_TaxID=10141;</v>
          </cell>
          <cell r="G318" t="str">
            <v>Eukaryota</v>
          </cell>
          <cell r="H318" t="str">
            <v xml:space="preserve"> Metazoa</v>
          </cell>
          <cell r="I318" t="str">
            <v xml:space="preserve"> Chordata</v>
          </cell>
          <cell r="J318" t="str">
            <v xml:space="preserve"> Craniata</v>
          </cell>
          <cell r="K318" t="str">
            <v xml:space="preserve"> Vertebrata</v>
          </cell>
          <cell r="L318" t="str">
            <v xml:space="preserve"> Euteleostomi</v>
          </cell>
          <cell r="M318" t="str">
            <v>Mammalia</v>
          </cell>
          <cell r="N318" t="str">
            <v xml:space="preserve"> Eutheria</v>
          </cell>
          <cell r="O318" t="str">
            <v xml:space="preserve"> Euarchontoglires</v>
          </cell>
          <cell r="P318" t="str">
            <v xml:space="preserve"> Glires</v>
          </cell>
          <cell r="Q318" t="str">
            <v xml:space="preserve"> Rodentia</v>
          </cell>
          <cell r="R318" t="str">
            <v>Hystricognathi</v>
          </cell>
          <cell r="S318" t="str">
            <v xml:space="preserve"> Caviidae</v>
          </cell>
          <cell r="T318" t="str">
            <v xml:space="preserve"> Cavia.</v>
          </cell>
        </row>
        <row r="319">
          <cell r="A319" t="str">
            <v>H0W0J5_CAVPO</v>
          </cell>
          <cell r="B319" t="str">
            <v>H0W0J5</v>
          </cell>
          <cell r="C319" t="str">
            <v xml:space="preserve"> Cavia porcellus (Guinea pig).</v>
          </cell>
          <cell r="E319" t="str">
            <v xml:space="preserve"> NCBI_TaxID=10141;</v>
          </cell>
          <cell r="G319" t="str">
            <v>Eukaryota</v>
          </cell>
          <cell r="H319" t="str">
            <v xml:space="preserve"> Metazoa</v>
          </cell>
          <cell r="I319" t="str">
            <v xml:space="preserve"> Chordata</v>
          </cell>
          <cell r="J319" t="str">
            <v xml:space="preserve"> Craniata</v>
          </cell>
          <cell r="K319" t="str">
            <v xml:space="preserve"> Vertebrata</v>
          </cell>
          <cell r="L319" t="str">
            <v xml:space="preserve"> Euteleostomi</v>
          </cell>
          <cell r="M319" t="str">
            <v>Mammalia</v>
          </cell>
          <cell r="N319" t="str">
            <v xml:space="preserve"> Eutheria</v>
          </cell>
          <cell r="O319" t="str">
            <v xml:space="preserve"> Euarchontoglires</v>
          </cell>
          <cell r="P319" t="str">
            <v xml:space="preserve"> Glires</v>
          </cell>
          <cell r="Q319" t="str">
            <v xml:space="preserve"> Rodentia</v>
          </cell>
          <cell r="R319" t="str">
            <v>Hystricognathi</v>
          </cell>
          <cell r="S319" t="str">
            <v xml:space="preserve"> Caviidae</v>
          </cell>
          <cell r="T319" t="str">
            <v xml:space="preserve"> Cavia.</v>
          </cell>
        </row>
        <row r="320">
          <cell r="A320" t="str">
            <v>H0W1R8_CAVPO</v>
          </cell>
          <cell r="B320" t="str">
            <v>H0W1R8</v>
          </cell>
          <cell r="C320" t="str">
            <v xml:space="preserve"> Cavia porcellus (Guinea pig).</v>
          </cell>
          <cell r="E320" t="str">
            <v xml:space="preserve"> NCBI_TaxID=10141;</v>
          </cell>
          <cell r="G320" t="str">
            <v>Eukaryota</v>
          </cell>
          <cell r="H320" t="str">
            <v xml:space="preserve"> Metazoa</v>
          </cell>
          <cell r="I320" t="str">
            <v xml:space="preserve"> Chordata</v>
          </cell>
          <cell r="J320" t="str">
            <v xml:space="preserve"> Craniata</v>
          </cell>
          <cell r="K320" t="str">
            <v xml:space="preserve"> Vertebrata</v>
          </cell>
          <cell r="L320" t="str">
            <v xml:space="preserve"> Euteleostomi</v>
          </cell>
          <cell r="M320" t="str">
            <v>Mammalia</v>
          </cell>
          <cell r="N320" t="str">
            <v xml:space="preserve"> Eutheria</v>
          </cell>
          <cell r="O320" t="str">
            <v xml:space="preserve"> Euarchontoglires</v>
          </cell>
          <cell r="P320" t="str">
            <v xml:space="preserve"> Glires</v>
          </cell>
          <cell r="Q320" t="str">
            <v xml:space="preserve"> Rodentia</v>
          </cell>
          <cell r="R320" t="str">
            <v>Hystricognathi</v>
          </cell>
          <cell r="S320" t="str">
            <v xml:space="preserve"> Caviidae</v>
          </cell>
          <cell r="T320" t="str">
            <v xml:space="preserve"> Cavia.</v>
          </cell>
        </row>
        <row r="321">
          <cell r="A321" t="str">
            <v>H0W9Q2_CAVPO</v>
          </cell>
          <cell r="B321" t="str">
            <v>H0W9Q2</v>
          </cell>
          <cell r="C321" t="str">
            <v xml:space="preserve"> Cavia porcellus (Guinea pig).</v>
          </cell>
          <cell r="E321" t="str">
            <v xml:space="preserve"> NCBI_TaxID=10141;</v>
          </cell>
          <cell r="G321" t="str">
            <v>Eukaryota</v>
          </cell>
          <cell r="H321" t="str">
            <v xml:space="preserve"> Metazoa</v>
          </cell>
          <cell r="I321" t="str">
            <v xml:space="preserve"> Chordata</v>
          </cell>
          <cell r="J321" t="str">
            <v xml:space="preserve"> Craniata</v>
          </cell>
          <cell r="K321" t="str">
            <v xml:space="preserve"> Vertebrata</v>
          </cell>
          <cell r="L321" t="str">
            <v xml:space="preserve"> Euteleostomi</v>
          </cell>
          <cell r="M321" t="str">
            <v>Mammalia</v>
          </cell>
          <cell r="N321" t="str">
            <v xml:space="preserve"> Eutheria</v>
          </cell>
          <cell r="O321" t="str">
            <v xml:space="preserve"> Euarchontoglires</v>
          </cell>
          <cell r="P321" t="str">
            <v xml:space="preserve"> Glires</v>
          </cell>
          <cell r="Q321" t="str">
            <v xml:space="preserve"> Rodentia</v>
          </cell>
          <cell r="R321" t="str">
            <v>Hystricognathi</v>
          </cell>
          <cell r="S321" t="str">
            <v xml:space="preserve"> Caviidae</v>
          </cell>
          <cell r="T321" t="str">
            <v xml:space="preserve"> Cavia.</v>
          </cell>
        </row>
        <row r="322">
          <cell r="A322" t="str">
            <v>H0WAP4_CAVPO</v>
          </cell>
          <cell r="B322" t="str">
            <v>H0WAP4</v>
          </cell>
          <cell r="C322" t="str">
            <v xml:space="preserve"> Cavia porcellus (Guinea pig).</v>
          </cell>
          <cell r="E322" t="str">
            <v xml:space="preserve"> NCBI_TaxID=10141;</v>
          </cell>
          <cell r="G322" t="str">
            <v>Eukaryota</v>
          </cell>
          <cell r="H322" t="str">
            <v xml:space="preserve"> Metazoa</v>
          </cell>
          <cell r="I322" t="str">
            <v xml:space="preserve"> Chordata</v>
          </cell>
          <cell r="J322" t="str">
            <v xml:space="preserve"> Craniata</v>
          </cell>
          <cell r="K322" t="str">
            <v xml:space="preserve"> Vertebrata</v>
          </cell>
          <cell r="L322" t="str">
            <v xml:space="preserve"> Euteleostomi</v>
          </cell>
          <cell r="M322" t="str">
            <v>Mammalia</v>
          </cell>
          <cell r="N322" t="str">
            <v xml:space="preserve"> Eutheria</v>
          </cell>
          <cell r="O322" t="str">
            <v xml:space="preserve"> Euarchontoglires</v>
          </cell>
          <cell r="P322" t="str">
            <v xml:space="preserve"> Glires</v>
          </cell>
          <cell r="Q322" t="str">
            <v xml:space="preserve"> Rodentia</v>
          </cell>
          <cell r="R322" t="str">
            <v>Hystricognathi</v>
          </cell>
          <cell r="S322" t="str">
            <v xml:space="preserve"> Caviidae</v>
          </cell>
          <cell r="T322" t="str">
            <v xml:space="preserve"> Cavia.</v>
          </cell>
        </row>
        <row r="323">
          <cell r="A323" t="str">
            <v>H0WC40_CAVPO</v>
          </cell>
          <cell r="B323" t="str">
            <v>H0WC40</v>
          </cell>
          <cell r="C323" t="str">
            <v xml:space="preserve"> Cavia porcellus (Guinea pig).</v>
          </cell>
          <cell r="E323" t="str">
            <v xml:space="preserve"> NCBI_TaxID=10141;</v>
          </cell>
          <cell r="G323" t="str">
            <v>Eukaryota</v>
          </cell>
          <cell r="H323" t="str">
            <v xml:space="preserve"> Metazoa</v>
          </cell>
          <cell r="I323" t="str">
            <v xml:space="preserve"> Chordata</v>
          </cell>
          <cell r="J323" t="str">
            <v xml:space="preserve"> Craniata</v>
          </cell>
          <cell r="K323" t="str">
            <v xml:space="preserve"> Vertebrata</v>
          </cell>
          <cell r="L323" t="str">
            <v xml:space="preserve"> Euteleostomi</v>
          </cell>
          <cell r="M323" t="str">
            <v>Mammalia</v>
          </cell>
          <cell r="N323" t="str">
            <v xml:space="preserve"> Eutheria</v>
          </cell>
          <cell r="O323" t="str">
            <v xml:space="preserve"> Euarchontoglires</v>
          </cell>
          <cell r="P323" t="str">
            <v xml:space="preserve"> Glires</v>
          </cell>
          <cell r="Q323" t="str">
            <v xml:space="preserve"> Rodentia</v>
          </cell>
          <cell r="R323" t="str">
            <v>Hystricognathi</v>
          </cell>
          <cell r="S323" t="str">
            <v xml:space="preserve"> Caviidae</v>
          </cell>
          <cell r="T323" t="str">
            <v xml:space="preserve"> Cavia.</v>
          </cell>
        </row>
        <row r="324">
          <cell r="A324" t="str">
            <v>H0WRY2_OTOGA</v>
          </cell>
          <cell r="B324" t="str">
            <v>H0WRY2</v>
          </cell>
          <cell r="C324" t="str">
            <v xml:space="preserve"> Otolemur garnettii (Small-eared galago) (Garnett's greater bushbaby).</v>
          </cell>
          <cell r="E324" t="str">
            <v xml:space="preserve"> NCBI_TaxID=30611;</v>
          </cell>
          <cell r="G324" t="str">
            <v>Eukaryota</v>
          </cell>
          <cell r="H324" t="str">
            <v xml:space="preserve"> Metazoa</v>
          </cell>
          <cell r="I324" t="str">
            <v xml:space="preserve"> Chordata</v>
          </cell>
          <cell r="J324" t="str">
            <v xml:space="preserve"> Craniata</v>
          </cell>
          <cell r="K324" t="str">
            <v xml:space="preserve"> Vertebrata</v>
          </cell>
          <cell r="L324" t="str">
            <v xml:space="preserve"> Euteleostomi</v>
          </cell>
          <cell r="M324" t="str">
            <v>Mammalia</v>
          </cell>
          <cell r="N324" t="str">
            <v xml:space="preserve"> Eutheria</v>
          </cell>
          <cell r="O324" t="str">
            <v xml:space="preserve"> Euarchontoglires</v>
          </cell>
          <cell r="P324" t="str">
            <v xml:space="preserve"> Primates</v>
          </cell>
          <cell r="Q324" t="str">
            <v xml:space="preserve"> Strepsirrhini</v>
          </cell>
          <cell r="R324" t="str">
            <v>Lorisiformes</v>
          </cell>
          <cell r="S324" t="str">
            <v xml:space="preserve"> Galagidae</v>
          </cell>
          <cell r="T324" t="str">
            <v xml:space="preserve"> Otolemur.</v>
          </cell>
        </row>
        <row r="325">
          <cell r="A325" t="str">
            <v>H0WRY4_OTOGA</v>
          </cell>
          <cell r="B325" t="str">
            <v>H0WRY4</v>
          </cell>
          <cell r="C325" t="str">
            <v xml:space="preserve"> Otolemur garnettii (Small-eared galago) (Garnett's greater bushbaby).</v>
          </cell>
          <cell r="E325" t="str">
            <v xml:space="preserve"> NCBI_TaxID=30611;</v>
          </cell>
          <cell r="G325" t="str">
            <v>Eukaryota</v>
          </cell>
          <cell r="H325" t="str">
            <v xml:space="preserve"> Metazoa</v>
          </cell>
          <cell r="I325" t="str">
            <v xml:space="preserve"> Chordata</v>
          </cell>
          <cell r="J325" t="str">
            <v xml:space="preserve"> Craniata</v>
          </cell>
          <cell r="K325" t="str">
            <v xml:space="preserve"> Vertebrata</v>
          </cell>
          <cell r="L325" t="str">
            <v xml:space="preserve"> Euteleostomi</v>
          </cell>
          <cell r="M325" t="str">
            <v>Mammalia</v>
          </cell>
          <cell r="N325" t="str">
            <v xml:space="preserve"> Eutheria</v>
          </cell>
          <cell r="O325" t="str">
            <v xml:space="preserve"> Euarchontoglires</v>
          </cell>
          <cell r="P325" t="str">
            <v xml:space="preserve"> Primates</v>
          </cell>
          <cell r="Q325" t="str">
            <v xml:space="preserve"> Strepsirrhini</v>
          </cell>
          <cell r="R325" t="str">
            <v>Lorisiformes</v>
          </cell>
          <cell r="S325" t="str">
            <v xml:space="preserve"> Galagidae</v>
          </cell>
          <cell r="T325" t="str">
            <v xml:space="preserve"> Otolemur.</v>
          </cell>
        </row>
        <row r="326">
          <cell r="A326" t="str">
            <v>H0WRY8_OTOGA</v>
          </cell>
          <cell r="B326" t="str">
            <v>H0WRY8</v>
          </cell>
          <cell r="C326" t="str">
            <v xml:space="preserve"> Otolemur garnettii (Small-eared galago) (Garnett's greater bushbaby).</v>
          </cell>
          <cell r="E326" t="str">
            <v xml:space="preserve"> NCBI_TaxID=30611;</v>
          </cell>
          <cell r="G326" t="str">
            <v>Eukaryota</v>
          </cell>
          <cell r="H326" t="str">
            <v xml:space="preserve"> Metazoa</v>
          </cell>
          <cell r="I326" t="str">
            <v xml:space="preserve"> Chordata</v>
          </cell>
          <cell r="J326" t="str">
            <v xml:space="preserve"> Craniata</v>
          </cell>
          <cell r="K326" t="str">
            <v xml:space="preserve"> Vertebrata</v>
          </cell>
          <cell r="L326" t="str">
            <v xml:space="preserve"> Euteleostomi</v>
          </cell>
          <cell r="M326" t="str">
            <v>Mammalia</v>
          </cell>
          <cell r="N326" t="str">
            <v xml:space="preserve"> Eutheria</v>
          </cell>
          <cell r="O326" t="str">
            <v xml:space="preserve"> Euarchontoglires</v>
          </cell>
          <cell r="P326" t="str">
            <v xml:space="preserve"> Primates</v>
          </cell>
          <cell r="Q326" t="str">
            <v xml:space="preserve"> Strepsirrhini</v>
          </cell>
          <cell r="R326" t="str">
            <v>Lorisiformes</v>
          </cell>
          <cell r="S326" t="str">
            <v xml:space="preserve"> Galagidae</v>
          </cell>
          <cell r="T326" t="str">
            <v xml:space="preserve"> Otolemur.</v>
          </cell>
        </row>
        <row r="327">
          <cell r="A327" t="str">
            <v>H0X0H8_OTOGA</v>
          </cell>
          <cell r="B327" t="str">
            <v>H0X0H8</v>
          </cell>
          <cell r="C327" t="str">
            <v xml:space="preserve"> Otolemur garnettii (Small-eared galago) (Garnett's greater bushbaby).</v>
          </cell>
          <cell r="E327" t="str">
            <v xml:space="preserve"> NCBI_TaxID=30611;</v>
          </cell>
          <cell r="G327" t="str">
            <v>Eukaryota</v>
          </cell>
          <cell r="H327" t="str">
            <v xml:space="preserve"> Metazoa</v>
          </cell>
          <cell r="I327" t="str">
            <v xml:space="preserve"> Chordata</v>
          </cell>
          <cell r="J327" t="str">
            <v xml:space="preserve"> Craniata</v>
          </cell>
          <cell r="K327" t="str">
            <v xml:space="preserve"> Vertebrata</v>
          </cell>
          <cell r="L327" t="str">
            <v xml:space="preserve"> Euteleostomi</v>
          </cell>
          <cell r="M327" t="str">
            <v>Mammalia</v>
          </cell>
          <cell r="N327" t="str">
            <v xml:space="preserve"> Eutheria</v>
          </cell>
          <cell r="O327" t="str">
            <v xml:space="preserve"> Euarchontoglires</v>
          </cell>
          <cell r="P327" t="str">
            <v xml:space="preserve"> Primates</v>
          </cell>
          <cell r="Q327" t="str">
            <v xml:space="preserve"> Strepsirrhini</v>
          </cell>
          <cell r="R327" t="str">
            <v>Lorisiformes</v>
          </cell>
          <cell r="S327" t="str">
            <v xml:space="preserve"> Galagidae</v>
          </cell>
          <cell r="T327" t="str">
            <v xml:space="preserve"> Otolemur.</v>
          </cell>
        </row>
        <row r="328">
          <cell r="A328" t="str">
            <v>H0X0I0_OTOGA</v>
          </cell>
          <cell r="B328" t="str">
            <v>H0X0I0</v>
          </cell>
          <cell r="C328" t="str">
            <v xml:space="preserve"> Otolemur garnettii (Small-eared galago) (Garnett's greater bushbaby).</v>
          </cell>
          <cell r="E328" t="str">
            <v xml:space="preserve"> NCBI_TaxID=30611;</v>
          </cell>
          <cell r="G328" t="str">
            <v>Eukaryota</v>
          </cell>
          <cell r="H328" t="str">
            <v xml:space="preserve"> Metazoa</v>
          </cell>
          <cell r="I328" t="str">
            <v xml:space="preserve"> Chordata</v>
          </cell>
          <cell r="J328" t="str">
            <v xml:space="preserve"> Craniata</v>
          </cell>
          <cell r="K328" t="str">
            <v xml:space="preserve"> Vertebrata</v>
          </cell>
          <cell r="L328" t="str">
            <v xml:space="preserve"> Euteleostomi</v>
          </cell>
          <cell r="M328" t="str">
            <v>Mammalia</v>
          </cell>
          <cell r="N328" t="str">
            <v xml:space="preserve"> Eutheria</v>
          </cell>
          <cell r="O328" t="str">
            <v xml:space="preserve"> Euarchontoglires</v>
          </cell>
          <cell r="P328" t="str">
            <v xml:space="preserve"> Primates</v>
          </cell>
          <cell r="Q328" t="str">
            <v xml:space="preserve"> Strepsirrhini</v>
          </cell>
          <cell r="R328" t="str">
            <v>Lorisiformes</v>
          </cell>
          <cell r="S328" t="str">
            <v xml:space="preserve"> Galagidae</v>
          </cell>
          <cell r="T328" t="str">
            <v xml:space="preserve"> Otolemur.</v>
          </cell>
        </row>
        <row r="329">
          <cell r="A329" t="str">
            <v>H0X0I1_OTOGA</v>
          </cell>
          <cell r="B329" t="str">
            <v>H0X0I1</v>
          </cell>
          <cell r="C329" t="str">
            <v xml:space="preserve"> Otolemur garnettii (Small-eared galago) (Garnett's greater bushbaby).</v>
          </cell>
          <cell r="E329" t="str">
            <v xml:space="preserve"> NCBI_TaxID=30611;</v>
          </cell>
          <cell r="G329" t="str">
            <v>Eukaryota</v>
          </cell>
          <cell r="H329" t="str">
            <v xml:space="preserve"> Metazoa</v>
          </cell>
          <cell r="I329" t="str">
            <v xml:space="preserve"> Chordata</v>
          </cell>
          <cell r="J329" t="str">
            <v xml:space="preserve"> Craniata</v>
          </cell>
          <cell r="K329" t="str">
            <v xml:space="preserve"> Vertebrata</v>
          </cell>
          <cell r="L329" t="str">
            <v xml:space="preserve"> Euteleostomi</v>
          </cell>
          <cell r="M329" t="str">
            <v>Mammalia</v>
          </cell>
          <cell r="N329" t="str">
            <v xml:space="preserve"> Eutheria</v>
          </cell>
          <cell r="O329" t="str">
            <v xml:space="preserve"> Euarchontoglires</v>
          </cell>
          <cell r="P329" t="str">
            <v xml:space="preserve"> Primates</v>
          </cell>
          <cell r="Q329" t="str">
            <v xml:space="preserve"> Strepsirrhini</v>
          </cell>
          <cell r="R329" t="str">
            <v>Lorisiformes</v>
          </cell>
          <cell r="S329" t="str">
            <v xml:space="preserve"> Galagidae</v>
          </cell>
          <cell r="T329" t="str">
            <v xml:space="preserve"> Otolemur.</v>
          </cell>
        </row>
        <row r="330">
          <cell r="A330" t="str">
            <v>H0X0I4_OTOGA</v>
          </cell>
          <cell r="B330" t="str">
            <v>H0X0I4</v>
          </cell>
          <cell r="C330" t="str">
            <v xml:space="preserve"> Otolemur garnettii (Small-eared galago) (Garnett's greater bushbaby).</v>
          </cell>
          <cell r="E330" t="str">
            <v xml:space="preserve"> NCBI_TaxID=30611;</v>
          </cell>
          <cell r="G330" t="str">
            <v>Eukaryota</v>
          </cell>
          <cell r="H330" t="str">
            <v xml:space="preserve"> Metazoa</v>
          </cell>
          <cell r="I330" t="str">
            <v xml:space="preserve"> Chordata</v>
          </cell>
          <cell r="J330" t="str">
            <v xml:space="preserve"> Craniata</v>
          </cell>
          <cell r="K330" t="str">
            <v xml:space="preserve"> Vertebrata</v>
          </cell>
          <cell r="L330" t="str">
            <v xml:space="preserve"> Euteleostomi</v>
          </cell>
          <cell r="M330" t="str">
            <v>Mammalia</v>
          </cell>
          <cell r="N330" t="str">
            <v xml:space="preserve"> Eutheria</v>
          </cell>
          <cell r="O330" t="str">
            <v xml:space="preserve"> Euarchontoglires</v>
          </cell>
          <cell r="P330" t="str">
            <v xml:space="preserve"> Primates</v>
          </cell>
          <cell r="Q330" t="str">
            <v xml:space="preserve"> Strepsirrhini</v>
          </cell>
          <cell r="R330" t="str">
            <v>Lorisiformes</v>
          </cell>
          <cell r="S330" t="str">
            <v xml:space="preserve"> Galagidae</v>
          </cell>
          <cell r="T330" t="str">
            <v xml:space="preserve"> Otolemur.</v>
          </cell>
        </row>
        <row r="331">
          <cell r="A331" t="str">
            <v>H0XG29_OTOGA</v>
          </cell>
          <cell r="B331" t="str">
            <v>H0XG29</v>
          </cell>
          <cell r="C331" t="str">
            <v xml:space="preserve"> Otolemur garnettii (Small-eared galago) (Garnett's greater bushbaby).</v>
          </cell>
          <cell r="E331" t="str">
            <v xml:space="preserve"> NCBI_TaxID=30611;</v>
          </cell>
          <cell r="G331" t="str">
            <v>Eukaryota</v>
          </cell>
          <cell r="H331" t="str">
            <v xml:space="preserve"> Metazoa</v>
          </cell>
          <cell r="I331" t="str">
            <v xml:space="preserve"> Chordata</v>
          </cell>
          <cell r="J331" t="str">
            <v xml:space="preserve"> Craniata</v>
          </cell>
          <cell r="K331" t="str">
            <v xml:space="preserve"> Vertebrata</v>
          </cell>
          <cell r="L331" t="str">
            <v xml:space="preserve"> Euteleostomi</v>
          </cell>
          <cell r="M331" t="str">
            <v>Mammalia</v>
          </cell>
          <cell r="N331" t="str">
            <v xml:space="preserve"> Eutheria</v>
          </cell>
          <cell r="O331" t="str">
            <v xml:space="preserve"> Euarchontoglires</v>
          </cell>
          <cell r="P331" t="str">
            <v xml:space="preserve"> Primates</v>
          </cell>
          <cell r="Q331" t="str">
            <v xml:space="preserve"> Strepsirrhini</v>
          </cell>
          <cell r="R331" t="str">
            <v>Lorisiformes</v>
          </cell>
          <cell r="S331" t="str">
            <v xml:space="preserve"> Galagidae</v>
          </cell>
          <cell r="T331" t="str">
            <v xml:space="preserve"> Otolemur.</v>
          </cell>
        </row>
        <row r="332">
          <cell r="A332" t="str">
            <v>H0XG32_OTOGA</v>
          </cell>
          <cell r="B332" t="str">
            <v>H0XG32</v>
          </cell>
          <cell r="C332" t="str">
            <v xml:space="preserve"> Otolemur garnettii (Small-eared galago) (Garnett's greater bushbaby).</v>
          </cell>
          <cell r="E332" t="str">
            <v xml:space="preserve"> NCBI_TaxID=30611;</v>
          </cell>
          <cell r="G332" t="str">
            <v>Eukaryota</v>
          </cell>
          <cell r="H332" t="str">
            <v xml:space="preserve"> Metazoa</v>
          </cell>
          <cell r="I332" t="str">
            <v xml:space="preserve"> Chordata</v>
          </cell>
          <cell r="J332" t="str">
            <v xml:space="preserve"> Craniata</v>
          </cell>
          <cell r="K332" t="str">
            <v xml:space="preserve"> Vertebrata</v>
          </cell>
          <cell r="L332" t="str">
            <v xml:space="preserve"> Euteleostomi</v>
          </cell>
          <cell r="M332" t="str">
            <v>Mammalia</v>
          </cell>
          <cell r="N332" t="str">
            <v xml:space="preserve"> Eutheria</v>
          </cell>
          <cell r="O332" t="str">
            <v xml:space="preserve"> Euarchontoglires</v>
          </cell>
          <cell r="P332" t="str">
            <v xml:space="preserve"> Primates</v>
          </cell>
          <cell r="Q332" t="str">
            <v xml:space="preserve"> Strepsirrhini</v>
          </cell>
          <cell r="R332" t="str">
            <v>Lorisiformes</v>
          </cell>
          <cell r="S332" t="str">
            <v xml:space="preserve"> Galagidae</v>
          </cell>
          <cell r="T332" t="str">
            <v xml:space="preserve"> Otolemur.</v>
          </cell>
        </row>
        <row r="333">
          <cell r="A333" t="str">
            <v>H0XMK7_OTOGA</v>
          </cell>
          <cell r="B333" t="str">
            <v>H0XMK7</v>
          </cell>
          <cell r="C333" t="str">
            <v xml:space="preserve"> Otolemur garnettii (Small-eared galago) (Garnett's greater bushbaby).</v>
          </cell>
          <cell r="E333" t="str">
            <v xml:space="preserve"> NCBI_TaxID=30611;</v>
          </cell>
          <cell r="G333" t="str">
            <v>Eukaryota</v>
          </cell>
          <cell r="H333" t="str">
            <v xml:space="preserve"> Metazoa</v>
          </cell>
          <cell r="I333" t="str">
            <v xml:space="preserve"> Chordata</v>
          </cell>
          <cell r="J333" t="str">
            <v xml:space="preserve"> Craniata</v>
          </cell>
          <cell r="K333" t="str">
            <v xml:space="preserve"> Vertebrata</v>
          </cell>
          <cell r="L333" t="str">
            <v xml:space="preserve"> Euteleostomi</v>
          </cell>
          <cell r="M333" t="str">
            <v>Mammalia</v>
          </cell>
          <cell r="N333" t="str">
            <v xml:space="preserve"> Eutheria</v>
          </cell>
          <cell r="O333" t="str">
            <v xml:space="preserve"> Euarchontoglires</v>
          </cell>
          <cell r="P333" t="str">
            <v xml:space="preserve"> Primates</v>
          </cell>
          <cell r="Q333" t="str">
            <v xml:space="preserve"> Strepsirrhini</v>
          </cell>
          <cell r="R333" t="str">
            <v>Lorisiformes</v>
          </cell>
          <cell r="S333" t="str">
            <v xml:space="preserve"> Galagidae</v>
          </cell>
          <cell r="T333" t="str">
            <v xml:space="preserve"> Otolemur.</v>
          </cell>
        </row>
        <row r="334">
          <cell r="A334" t="str">
            <v>H0YPV3_TAEGU</v>
          </cell>
          <cell r="B334" t="str">
            <v>H0YPV3</v>
          </cell>
          <cell r="C334" t="str">
            <v xml:space="preserve"> Taeniopygia guttata (Zebra finch) (Poephila guttata).</v>
          </cell>
          <cell r="E334" t="str">
            <v xml:space="preserve"> NCBI_TaxID=59729;</v>
          </cell>
          <cell r="G334" t="str">
            <v>Eukaryota</v>
          </cell>
          <cell r="H334" t="str">
            <v xml:space="preserve"> Metazoa</v>
          </cell>
          <cell r="I334" t="str">
            <v xml:space="preserve"> Chordata</v>
          </cell>
          <cell r="J334" t="str">
            <v xml:space="preserve"> Craniata</v>
          </cell>
          <cell r="K334" t="str">
            <v xml:space="preserve"> Vertebrata</v>
          </cell>
          <cell r="L334" t="str">
            <v xml:space="preserve"> Euteleostomi</v>
          </cell>
          <cell r="M334" t="str">
            <v>Testudines + Archosauria group</v>
          </cell>
          <cell r="N334" t="str">
            <v xml:space="preserve"> Archosauria</v>
          </cell>
          <cell r="O334" t="str">
            <v xml:space="preserve"> Dinosauria</v>
          </cell>
          <cell r="P334" t="str">
            <v xml:space="preserve"> Saurischia</v>
          </cell>
          <cell r="Q334" t="str">
            <v>Theropoda</v>
          </cell>
          <cell r="R334" t="str">
            <v xml:space="preserve"> Coelurosauria</v>
          </cell>
          <cell r="S334" t="str">
            <v xml:space="preserve"> Aves</v>
          </cell>
          <cell r="T334" t="str">
            <v xml:space="preserve"> Neognathae</v>
          </cell>
          <cell r="U334" t="str">
            <v xml:space="preserve"> Passeriformes</v>
          </cell>
          <cell r="V334" t="str">
            <v>Passeroidea</v>
          </cell>
          <cell r="W334" t="str">
            <v xml:space="preserve"> Estrildidae</v>
          </cell>
          <cell r="X334" t="str">
            <v xml:space="preserve"> Estrildinae</v>
          </cell>
          <cell r="Y334" t="str">
            <v xml:space="preserve"> Taeniopygia.</v>
          </cell>
        </row>
        <row r="335">
          <cell r="A335" t="str">
            <v>H0YYU7_TAEGU</v>
          </cell>
          <cell r="B335" t="str">
            <v>H0YYU7</v>
          </cell>
          <cell r="C335" t="str">
            <v xml:space="preserve"> Taeniopygia guttata (Zebra finch) (Poephila guttata).</v>
          </cell>
          <cell r="E335" t="str">
            <v xml:space="preserve"> NCBI_TaxID=59729;</v>
          </cell>
          <cell r="G335" t="str">
            <v>Eukaryota</v>
          </cell>
          <cell r="H335" t="str">
            <v xml:space="preserve"> Metazoa</v>
          </cell>
          <cell r="I335" t="str">
            <v xml:space="preserve"> Chordata</v>
          </cell>
          <cell r="J335" t="str">
            <v xml:space="preserve"> Craniata</v>
          </cell>
          <cell r="K335" t="str">
            <v xml:space="preserve"> Vertebrata</v>
          </cell>
          <cell r="L335" t="str">
            <v xml:space="preserve"> Euteleostomi</v>
          </cell>
          <cell r="M335" t="str">
            <v>Testudines + Archosauria group</v>
          </cell>
          <cell r="N335" t="str">
            <v xml:space="preserve"> Archosauria</v>
          </cell>
          <cell r="O335" t="str">
            <v xml:space="preserve"> Dinosauria</v>
          </cell>
          <cell r="P335" t="str">
            <v xml:space="preserve"> Saurischia</v>
          </cell>
          <cell r="Q335" t="str">
            <v>Theropoda</v>
          </cell>
          <cell r="R335" t="str">
            <v xml:space="preserve"> Coelurosauria</v>
          </cell>
          <cell r="S335" t="str">
            <v xml:space="preserve"> Aves</v>
          </cell>
          <cell r="T335" t="str">
            <v xml:space="preserve"> Neognathae</v>
          </cell>
          <cell r="U335" t="str">
            <v xml:space="preserve"> Passeriformes</v>
          </cell>
          <cell r="V335" t="str">
            <v>Passeroidea</v>
          </cell>
          <cell r="W335" t="str">
            <v xml:space="preserve"> Estrildidae</v>
          </cell>
          <cell r="X335" t="str">
            <v xml:space="preserve"> Estrildinae</v>
          </cell>
          <cell r="Y335" t="str">
            <v xml:space="preserve"> Taeniopygia.</v>
          </cell>
        </row>
        <row r="336">
          <cell r="A336" t="str">
            <v>H2A074_CHICK</v>
          </cell>
          <cell r="B336" t="str">
            <v>H2A074</v>
          </cell>
          <cell r="C336" t="str">
            <v xml:space="preserve"> Gallus gallus (Chicken).</v>
          </cell>
          <cell r="E336" t="str">
            <v xml:space="preserve"> NCBI_TaxID=9031;</v>
          </cell>
          <cell r="G336" t="str">
            <v>Eukaryota</v>
          </cell>
          <cell r="H336" t="str">
            <v xml:space="preserve"> Metazoa</v>
          </cell>
          <cell r="I336" t="str">
            <v xml:space="preserve"> Chordata</v>
          </cell>
          <cell r="J336" t="str">
            <v xml:space="preserve"> Craniata</v>
          </cell>
          <cell r="K336" t="str">
            <v xml:space="preserve"> Vertebrata</v>
          </cell>
          <cell r="L336" t="str">
            <v xml:space="preserve"> Euteleostomi</v>
          </cell>
          <cell r="M336" t="str">
            <v>Testudines + Archosauria group</v>
          </cell>
          <cell r="N336" t="str">
            <v xml:space="preserve"> Archosauria</v>
          </cell>
          <cell r="O336" t="str">
            <v xml:space="preserve"> Dinosauria</v>
          </cell>
          <cell r="P336" t="str">
            <v xml:space="preserve"> Saurischia</v>
          </cell>
          <cell r="Q336" t="str">
            <v>Theropoda</v>
          </cell>
          <cell r="R336" t="str">
            <v xml:space="preserve"> Coelurosauria</v>
          </cell>
          <cell r="S336" t="str">
            <v xml:space="preserve"> Aves</v>
          </cell>
          <cell r="T336" t="str">
            <v xml:space="preserve"> Neognathae</v>
          </cell>
          <cell r="U336" t="str">
            <v xml:space="preserve"> Galliformes</v>
          </cell>
          <cell r="V336" t="str">
            <v xml:space="preserve"> Phasianidae</v>
          </cell>
          <cell r="W336" t="str">
            <v>Phasianinae</v>
          </cell>
          <cell r="X336" t="str">
            <v xml:space="preserve"> Gallus.</v>
          </cell>
        </row>
        <row r="337">
          <cell r="A337" t="str">
            <v>H2A076_CHICK</v>
          </cell>
          <cell r="B337" t="str">
            <v>H2A076</v>
          </cell>
          <cell r="C337" t="str">
            <v xml:space="preserve"> Gallus gallus (Chicken).</v>
          </cell>
          <cell r="E337" t="str">
            <v xml:space="preserve"> NCBI_TaxID=9031;</v>
          </cell>
          <cell r="G337" t="str">
            <v>Eukaryota</v>
          </cell>
          <cell r="H337" t="str">
            <v xml:space="preserve"> Metazoa</v>
          </cell>
          <cell r="I337" t="str">
            <v xml:space="preserve"> Chordata</v>
          </cell>
          <cell r="J337" t="str">
            <v xml:space="preserve"> Craniata</v>
          </cell>
          <cell r="K337" t="str">
            <v xml:space="preserve"> Vertebrata</v>
          </cell>
          <cell r="L337" t="str">
            <v xml:space="preserve"> Euteleostomi</v>
          </cell>
          <cell r="M337" t="str">
            <v>Testudines + Archosauria group</v>
          </cell>
          <cell r="N337" t="str">
            <v xml:space="preserve"> Archosauria</v>
          </cell>
          <cell r="O337" t="str">
            <v xml:space="preserve"> Dinosauria</v>
          </cell>
          <cell r="P337" t="str">
            <v xml:space="preserve"> Saurischia</v>
          </cell>
          <cell r="Q337" t="str">
            <v>Theropoda</v>
          </cell>
          <cell r="R337" t="str">
            <v xml:space="preserve"> Coelurosauria</v>
          </cell>
          <cell r="S337" t="str">
            <v xml:space="preserve"> Aves</v>
          </cell>
          <cell r="T337" t="str">
            <v xml:space="preserve"> Neognathae</v>
          </cell>
          <cell r="U337" t="str">
            <v xml:space="preserve"> Galliformes</v>
          </cell>
          <cell r="V337" t="str">
            <v xml:space="preserve"> Phasianidae</v>
          </cell>
          <cell r="W337" t="str">
            <v>Phasianinae</v>
          </cell>
          <cell r="X337" t="str">
            <v xml:space="preserve"> Gallus.</v>
          </cell>
        </row>
        <row r="338">
          <cell r="A338" t="str">
            <v>H2A077_CHICK</v>
          </cell>
          <cell r="B338" t="str">
            <v>H2A077</v>
          </cell>
          <cell r="C338" t="str">
            <v xml:space="preserve"> Gallus gallus (Chicken).</v>
          </cell>
          <cell r="E338" t="str">
            <v xml:space="preserve"> NCBI_TaxID=9031;</v>
          </cell>
          <cell r="G338" t="str">
            <v>Eukaryota</v>
          </cell>
          <cell r="H338" t="str">
            <v xml:space="preserve"> Metazoa</v>
          </cell>
          <cell r="I338" t="str">
            <v xml:space="preserve"> Chordata</v>
          </cell>
          <cell r="J338" t="str">
            <v xml:space="preserve"> Craniata</v>
          </cell>
          <cell r="K338" t="str">
            <v xml:space="preserve"> Vertebrata</v>
          </cell>
          <cell r="L338" t="str">
            <v xml:space="preserve"> Euteleostomi</v>
          </cell>
          <cell r="M338" t="str">
            <v>Testudines + Archosauria group</v>
          </cell>
          <cell r="N338" t="str">
            <v xml:space="preserve"> Archosauria</v>
          </cell>
          <cell r="O338" t="str">
            <v xml:space="preserve"> Dinosauria</v>
          </cell>
          <cell r="P338" t="str">
            <v xml:space="preserve"> Saurischia</v>
          </cell>
          <cell r="Q338" t="str">
            <v>Theropoda</v>
          </cell>
          <cell r="R338" t="str">
            <v xml:space="preserve"> Coelurosauria</v>
          </cell>
          <cell r="S338" t="str">
            <v xml:space="preserve"> Aves</v>
          </cell>
          <cell r="T338" t="str">
            <v xml:space="preserve"> Neognathae</v>
          </cell>
          <cell r="U338" t="str">
            <v xml:space="preserve"> Galliformes</v>
          </cell>
          <cell r="V338" t="str">
            <v xml:space="preserve"> Phasianidae</v>
          </cell>
          <cell r="W338" t="str">
            <v>Phasianinae</v>
          </cell>
          <cell r="X338" t="str">
            <v xml:space="preserve"> Gallus.</v>
          </cell>
        </row>
        <row r="339">
          <cell r="A339" t="str">
            <v>H2A079_CHICK</v>
          </cell>
          <cell r="B339" t="str">
            <v>H2A079</v>
          </cell>
          <cell r="C339" t="str">
            <v xml:space="preserve"> Gallus gallus (Chicken).</v>
          </cell>
          <cell r="E339" t="str">
            <v xml:space="preserve"> NCBI_TaxID=9031;</v>
          </cell>
          <cell r="G339" t="str">
            <v>Eukaryota</v>
          </cell>
          <cell r="H339" t="str">
            <v xml:space="preserve"> Metazoa</v>
          </cell>
          <cell r="I339" t="str">
            <v xml:space="preserve"> Chordata</v>
          </cell>
          <cell r="J339" t="str">
            <v xml:space="preserve"> Craniata</v>
          </cell>
          <cell r="K339" t="str">
            <v xml:space="preserve"> Vertebrata</v>
          </cell>
          <cell r="L339" t="str">
            <v xml:space="preserve"> Euteleostomi</v>
          </cell>
          <cell r="M339" t="str">
            <v>Testudines + Archosauria group</v>
          </cell>
          <cell r="N339" t="str">
            <v xml:space="preserve"> Archosauria</v>
          </cell>
          <cell r="O339" t="str">
            <v xml:space="preserve"> Dinosauria</v>
          </cell>
          <cell r="P339" t="str">
            <v xml:space="preserve"> Saurischia</v>
          </cell>
          <cell r="Q339" t="str">
            <v>Theropoda</v>
          </cell>
          <cell r="R339" t="str">
            <v xml:space="preserve"> Coelurosauria</v>
          </cell>
          <cell r="S339" t="str">
            <v xml:space="preserve"> Aves</v>
          </cell>
          <cell r="T339" t="str">
            <v xml:space="preserve"> Neognathae</v>
          </cell>
          <cell r="U339" t="str">
            <v xml:space="preserve"> Galliformes</v>
          </cell>
          <cell r="V339" t="str">
            <v xml:space="preserve"> Phasianidae</v>
          </cell>
          <cell r="W339" t="str">
            <v>Phasianinae</v>
          </cell>
          <cell r="X339" t="str">
            <v xml:space="preserve"> Gallus.</v>
          </cell>
        </row>
        <row r="340">
          <cell r="A340" t="str">
            <v>H2A099_CHICK</v>
          </cell>
          <cell r="B340" t="str">
            <v>H2A099</v>
          </cell>
          <cell r="C340" t="str">
            <v xml:space="preserve"> Gallus gallus (Chicken).</v>
          </cell>
          <cell r="E340" t="str">
            <v xml:space="preserve"> NCBI_TaxID=9031;</v>
          </cell>
          <cell r="G340" t="str">
            <v>Eukaryota</v>
          </cell>
          <cell r="H340" t="str">
            <v xml:space="preserve"> Metazoa</v>
          </cell>
          <cell r="I340" t="str">
            <v xml:space="preserve"> Chordata</v>
          </cell>
          <cell r="J340" t="str">
            <v xml:space="preserve"> Craniata</v>
          </cell>
          <cell r="K340" t="str">
            <v xml:space="preserve"> Vertebrata</v>
          </cell>
          <cell r="L340" t="str">
            <v xml:space="preserve"> Euteleostomi</v>
          </cell>
          <cell r="M340" t="str">
            <v>Testudines + Archosauria group</v>
          </cell>
          <cell r="N340" t="str">
            <v xml:space="preserve"> Archosauria</v>
          </cell>
          <cell r="O340" t="str">
            <v xml:space="preserve"> Dinosauria</v>
          </cell>
          <cell r="P340" t="str">
            <v xml:space="preserve"> Saurischia</v>
          </cell>
          <cell r="Q340" t="str">
            <v>Theropoda</v>
          </cell>
          <cell r="R340" t="str">
            <v xml:space="preserve"> Coelurosauria</v>
          </cell>
          <cell r="S340" t="str">
            <v xml:space="preserve"> Aves</v>
          </cell>
          <cell r="T340" t="str">
            <v xml:space="preserve"> Neognathae</v>
          </cell>
          <cell r="U340" t="str">
            <v xml:space="preserve"> Galliformes</v>
          </cell>
          <cell r="V340" t="str">
            <v xml:space="preserve"> Phasianidae</v>
          </cell>
          <cell r="W340" t="str">
            <v>Phasianinae</v>
          </cell>
          <cell r="X340" t="str">
            <v xml:space="preserve"> Gallus.</v>
          </cell>
        </row>
        <row r="341">
          <cell r="A341" t="str">
            <v>H2A0A3_CHICK</v>
          </cell>
          <cell r="B341" t="str">
            <v>H2A0A3</v>
          </cell>
          <cell r="C341" t="str">
            <v xml:space="preserve"> Gallus gallus (Chicken).</v>
          </cell>
          <cell r="E341" t="str">
            <v xml:space="preserve"> NCBI_TaxID=9031;</v>
          </cell>
          <cell r="G341" t="str">
            <v>Eukaryota</v>
          </cell>
          <cell r="H341" t="str">
            <v xml:space="preserve"> Metazoa</v>
          </cell>
          <cell r="I341" t="str">
            <v xml:space="preserve"> Chordata</v>
          </cell>
          <cell r="J341" t="str">
            <v xml:space="preserve"> Craniata</v>
          </cell>
          <cell r="K341" t="str">
            <v xml:space="preserve"> Vertebrata</v>
          </cell>
          <cell r="L341" t="str">
            <v xml:space="preserve"> Euteleostomi</v>
          </cell>
          <cell r="M341" t="str">
            <v>Testudines + Archosauria group</v>
          </cell>
          <cell r="N341" t="str">
            <v xml:space="preserve"> Archosauria</v>
          </cell>
          <cell r="O341" t="str">
            <v xml:space="preserve"> Dinosauria</v>
          </cell>
          <cell r="P341" t="str">
            <v xml:space="preserve"> Saurischia</v>
          </cell>
          <cell r="Q341" t="str">
            <v>Theropoda</v>
          </cell>
          <cell r="R341" t="str">
            <v xml:space="preserve"> Coelurosauria</v>
          </cell>
          <cell r="S341" t="str">
            <v xml:space="preserve"> Aves</v>
          </cell>
          <cell r="T341" t="str">
            <v xml:space="preserve"> Neognathae</v>
          </cell>
          <cell r="U341" t="str">
            <v xml:space="preserve"> Galliformes</v>
          </cell>
          <cell r="V341" t="str">
            <v xml:space="preserve"> Phasianidae</v>
          </cell>
          <cell r="W341" t="str">
            <v>Phasianinae</v>
          </cell>
          <cell r="X341" t="str">
            <v xml:space="preserve"> Gallus.</v>
          </cell>
        </row>
        <row r="342">
          <cell r="A342" t="str">
            <v>H2L3F1_ORYLA</v>
          </cell>
          <cell r="B342" t="str">
            <v>H2L3F1</v>
          </cell>
          <cell r="C342" t="str">
            <v xml:space="preserve"> Oryzias latipes (Medaka fish) (Japanese ricefish).</v>
          </cell>
          <cell r="E342" t="str">
            <v xml:space="preserve"> NCBI_TaxID=8090;</v>
          </cell>
          <cell r="G342" t="str">
            <v>Eukaryota</v>
          </cell>
          <cell r="H342" t="str">
            <v xml:space="preserve"> Metazoa</v>
          </cell>
          <cell r="I342" t="str">
            <v xml:space="preserve"> Chordata</v>
          </cell>
          <cell r="J342" t="str">
            <v xml:space="preserve"> Craniata</v>
          </cell>
          <cell r="K342" t="str">
            <v xml:space="preserve"> Vertebrata</v>
          </cell>
          <cell r="L342" t="str">
            <v xml:space="preserve"> Euteleostomi</v>
          </cell>
          <cell r="M342" t="str">
            <v>Actinopterygii</v>
          </cell>
          <cell r="N342" t="str">
            <v xml:space="preserve"> Neopterygii</v>
          </cell>
          <cell r="O342" t="str">
            <v xml:space="preserve"> Teleostei</v>
          </cell>
          <cell r="P342" t="str">
            <v xml:space="preserve"> Euteleostei</v>
          </cell>
          <cell r="Q342" t="str">
            <v xml:space="preserve"> Neoteleostei</v>
          </cell>
          <cell r="R342" t="str">
            <v>Acanthomorpha</v>
          </cell>
          <cell r="S342" t="str">
            <v xml:space="preserve"> Acanthopterygii</v>
          </cell>
          <cell r="T342" t="str">
            <v xml:space="preserve"> Percomorpha</v>
          </cell>
          <cell r="U342" t="str">
            <v xml:space="preserve"> Atherinomorpha</v>
          </cell>
          <cell r="V342" t="str">
            <v>Beloniformes</v>
          </cell>
          <cell r="W342" t="str">
            <v xml:space="preserve"> Adrianichthyidae</v>
          </cell>
          <cell r="X342" t="str">
            <v xml:space="preserve"> Oryziinae</v>
          </cell>
          <cell r="Y342" t="str">
            <v xml:space="preserve"> Oryzias.</v>
          </cell>
        </row>
        <row r="343">
          <cell r="A343" t="str">
            <v>H2M2N2_ORYLA</v>
          </cell>
          <cell r="B343" t="str">
            <v>H2M2N2</v>
          </cell>
          <cell r="C343" t="str">
            <v xml:space="preserve"> Oryzias latipes (Medaka fish) (Japanese ricefish).</v>
          </cell>
          <cell r="E343" t="str">
            <v xml:space="preserve"> NCBI_TaxID=8090;</v>
          </cell>
          <cell r="G343" t="str">
            <v>Eukaryota</v>
          </cell>
          <cell r="H343" t="str">
            <v xml:space="preserve"> Metazoa</v>
          </cell>
          <cell r="I343" t="str">
            <v xml:space="preserve"> Chordata</v>
          </cell>
          <cell r="J343" t="str">
            <v xml:space="preserve"> Craniata</v>
          </cell>
          <cell r="K343" t="str">
            <v xml:space="preserve"> Vertebrata</v>
          </cell>
          <cell r="L343" t="str">
            <v xml:space="preserve"> Euteleostomi</v>
          </cell>
          <cell r="M343" t="str">
            <v>Actinopterygii</v>
          </cell>
          <cell r="N343" t="str">
            <v xml:space="preserve"> Neopterygii</v>
          </cell>
          <cell r="O343" t="str">
            <v xml:space="preserve"> Teleostei</v>
          </cell>
          <cell r="P343" t="str">
            <v xml:space="preserve"> Euteleostei</v>
          </cell>
          <cell r="Q343" t="str">
            <v xml:space="preserve"> Neoteleostei</v>
          </cell>
          <cell r="R343" t="str">
            <v>Acanthomorpha</v>
          </cell>
          <cell r="S343" t="str">
            <v xml:space="preserve"> Acanthopterygii</v>
          </cell>
          <cell r="T343" t="str">
            <v xml:space="preserve"> Percomorpha</v>
          </cell>
          <cell r="U343" t="str">
            <v xml:space="preserve"> Atherinomorpha</v>
          </cell>
          <cell r="V343" t="str">
            <v>Beloniformes</v>
          </cell>
          <cell r="W343" t="str">
            <v xml:space="preserve"> Adrianichthyidae</v>
          </cell>
          <cell r="X343" t="str">
            <v xml:space="preserve"> Oryziinae</v>
          </cell>
          <cell r="Y343" t="str">
            <v xml:space="preserve"> Oryzias.</v>
          </cell>
        </row>
        <row r="344">
          <cell r="A344" t="str">
            <v>H2NFA9_PONAB</v>
          </cell>
          <cell r="B344" t="str">
            <v>H2NFA9</v>
          </cell>
          <cell r="C344" t="str">
            <v xml:space="preserve"> Pongo abelii (Sumatran orangutan) (Pongo pygmaeus abelii).</v>
          </cell>
          <cell r="E344" t="str">
            <v xml:space="preserve"> NCBI_TaxID=9601;</v>
          </cell>
          <cell r="G344" t="str">
            <v>Eukaryota</v>
          </cell>
          <cell r="H344" t="str">
            <v xml:space="preserve"> Metazoa</v>
          </cell>
          <cell r="I344" t="str">
            <v xml:space="preserve"> Chordata</v>
          </cell>
          <cell r="J344" t="str">
            <v xml:space="preserve"> Craniata</v>
          </cell>
          <cell r="K344" t="str">
            <v xml:space="preserve"> Vertebrata</v>
          </cell>
          <cell r="L344" t="str">
            <v xml:space="preserve"> Euteleostomi</v>
          </cell>
          <cell r="M344" t="str">
            <v>Mammalia</v>
          </cell>
          <cell r="N344" t="str">
            <v xml:space="preserve"> Eutheria</v>
          </cell>
          <cell r="O344" t="str">
            <v xml:space="preserve"> Euarchontoglires</v>
          </cell>
          <cell r="P344" t="str">
            <v xml:space="preserve"> Primates</v>
          </cell>
          <cell r="Q344" t="str">
            <v xml:space="preserve"> Haplorrhini</v>
          </cell>
          <cell r="R344" t="str">
            <v>Catarrhini</v>
          </cell>
          <cell r="S344" t="str">
            <v xml:space="preserve"> Hominidae</v>
          </cell>
          <cell r="T344" t="str">
            <v xml:space="preserve"> Pongo.</v>
          </cell>
        </row>
        <row r="345">
          <cell r="A345" t="str">
            <v>H2P5G1_PONAB</v>
          </cell>
          <cell r="B345" t="str">
            <v>H2P5G1</v>
          </cell>
          <cell r="C345" t="str">
            <v xml:space="preserve"> Pongo abelii (Sumatran orangutan) (Pongo pygmaeus abelii).</v>
          </cell>
          <cell r="E345" t="str">
            <v xml:space="preserve"> NCBI_TaxID=9601;</v>
          </cell>
          <cell r="G345" t="str">
            <v>Eukaryota</v>
          </cell>
          <cell r="H345" t="str">
            <v xml:space="preserve"> Metazoa</v>
          </cell>
          <cell r="I345" t="str">
            <v xml:space="preserve"> Chordata</v>
          </cell>
          <cell r="J345" t="str">
            <v xml:space="preserve"> Craniata</v>
          </cell>
          <cell r="K345" t="str">
            <v xml:space="preserve"> Vertebrata</v>
          </cell>
          <cell r="L345" t="str">
            <v xml:space="preserve"> Euteleostomi</v>
          </cell>
          <cell r="M345" t="str">
            <v>Mammalia</v>
          </cell>
          <cell r="N345" t="str">
            <v xml:space="preserve"> Eutheria</v>
          </cell>
          <cell r="O345" t="str">
            <v xml:space="preserve"> Euarchontoglires</v>
          </cell>
          <cell r="P345" t="str">
            <v xml:space="preserve"> Primates</v>
          </cell>
          <cell r="Q345" t="str">
            <v xml:space="preserve"> Haplorrhini</v>
          </cell>
          <cell r="R345" t="str">
            <v>Catarrhini</v>
          </cell>
          <cell r="S345" t="str">
            <v xml:space="preserve"> Hominidae</v>
          </cell>
          <cell r="T345" t="str">
            <v xml:space="preserve"> Pongo.</v>
          </cell>
        </row>
        <row r="346">
          <cell r="A346" t="str">
            <v>H2P5G2_PONAB</v>
          </cell>
          <cell r="B346" t="str">
            <v>H2P5G2</v>
          </cell>
          <cell r="C346" t="str">
            <v xml:space="preserve"> Pongo abelii (Sumatran orangutan) (Pongo pygmaeus abelii).</v>
          </cell>
          <cell r="E346" t="str">
            <v xml:space="preserve"> NCBI_TaxID=9601;</v>
          </cell>
          <cell r="G346" t="str">
            <v>Eukaryota</v>
          </cell>
          <cell r="H346" t="str">
            <v xml:space="preserve"> Metazoa</v>
          </cell>
          <cell r="I346" t="str">
            <v xml:space="preserve"> Chordata</v>
          </cell>
          <cell r="J346" t="str">
            <v xml:space="preserve"> Craniata</v>
          </cell>
          <cell r="K346" t="str">
            <v xml:space="preserve"> Vertebrata</v>
          </cell>
          <cell r="L346" t="str">
            <v xml:space="preserve"> Euteleostomi</v>
          </cell>
          <cell r="M346" t="str">
            <v>Mammalia</v>
          </cell>
          <cell r="N346" t="str">
            <v xml:space="preserve"> Eutheria</v>
          </cell>
          <cell r="O346" t="str">
            <v xml:space="preserve"> Euarchontoglires</v>
          </cell>
          <cell r="P346" t="str">
            <v xml:space="preserve"> Primates</v>
          </cell>
          <cell r="Q346" t="str">
            <v xml:space="preserve"> Haplorrhini</v>
          </cell>
          <cell r="R346" t="str">
            <v>Catarrhini</v>
          </cell>
          <cell r="S346" t="str">
            <v xml:space="preserve"> Hominidae</v>
          </cell>
          <cell r="T346" t="str">
            <v xml:space="preserve"> Pongo.</v>
          </cell>
        </row>
        <row r="347">
          <cell r="A347" t="str">
            <v>H2P5G3_PONAB</v>
          </cell>
          <cell r="B347" t="str">
            <v>H2P5G3</v>
          </cell>
          <cell r="C347" t="str">
            <v xml:space="preserve"> Pongo abelii (Sumatran orangutan) (Pongo pygmaeus abelii).</v>
          </cell>
          <cell r="E347" t="str">
            <v xml:space="preserve"> NCBI_TaxID=9601;</v>
          </cell>
          <cell r="G347" t="str">
            <v>Eukaryota</v>
          </cell>
          <cell r="H347" t="str">
            <v xml:space="preserve"> Metazoa</v>
          </cell>
          <cell r="I347" t="str">
            <v xml:space="preserve"> Chordata</v>
          </cell>
          <cell r="J347" t="str">
            <v xml:space="preserve"> Craniata</v>
          </cell>
          <cell r="K347" t="str">
            <v xml:space="preserve"> Vertebrata</v>
          </cell>
          <cell r="L347" t="str">
            <v xml:space="preserve"> Euteleostomi</v>
          </cell>
          <cell r="M347" t="str">
            <v>Mammalia</v>
          </cell>
          <cell r="N347" t="str">
            <v xml:space="preserve"> Eutheria</v>
          </cell>
          <cell r="O347" t="str">
            <v xml:space="preserve"> Euarchontoglires</v>
          </cell>
          <cell r="P347" t="str">
            <v xml:space="preserve"> Primates</v>
          </cell>
          <cell r="Q347" t="str">
            <v xml:space="preserve"> Haplorrhini</v>
          </cell>
          <cell r="R347" t="str">
            <v>Catarrhini</v>
          </cell>
          <cell r="S347" t="str">
            <v xml:space="preserve"> Hominidae</v>
          </cell>
          <cell r="T347" t="str">
            <v xml:space="preserve"> Pongo.</v>
          </cell>
        </row>
        <row r="348">
          <cell r="A348" t="str">
            <v>H2P5G4_PONAB</v>
          </cell>
          <cell r="B348" t="str">
            <v>H2P5G4</v>
          </cell>
          <cell r="C348" t="str">
            <v xml:space="preserve"> Pongo abelii (Sumatran orangutan) (Pongo pygmaeus abelii).</v>
          </cell>
          <cell r="E348" t="str">
            <v xml:space="preserve"> NCBI_TaxID=9601;</v>
          </cell>
          <cell r="G348" t="str">
            <v>Eukaryota</v>
          </cell>
          <cell r="H348" t="str">
            <v xml:space="preserve"> Metazoa</v>
          </cell>
          <cell r="I348" t="str">
            <v xml:space="preserve"> Chordata</v>
          </cell>
          <cell r="J348" t="str">
            <v xml:space="preserve"> Craniata</v>
          </cell>
          <cell r="K348" t="str">
            <v xml:space="preserve"> Vertebrata</v>
          </cell>
          <cell r="L348" t="str">
            <v xml:space="preserve"> Euteleostomi</v>
          </cell>
          <cell r="M348" t="str">
            <v>Mammalia</v>
          </cell>
          <cell r="N348" t="str">
            <v xml:space="preserve"> Eutheria</v>
          </cell>
          <cell r="O348" t="str">
            <v xml:space="preserve"> Euarchontoglires</v>
          </cell>
          <cell r="P348" t="str">
            <v xml:space="preserve"> Primates</v>
          </cell>
          <cell r="Q348" t="str">
            <v xml:space="preserve"> Haplorrhini</v>
          </cell>
          <cell r="R348" t="str">
            <v>Catarrhini</v>
          </cell>
          <cell r="S348" t="str">
            <v xml:space="preserve"> Hominidae</v>
          </cell>
          <cell r="T348" t="str">
            <v xml:space="preserve"> Pongo.</v>
          </cell>
        </row>
        <row r="349">
          <cell r="A349" t="str">
            <v>H2P5G5_PONAB</v>
          </cell>
          <cell r="B349" t="str">
            <v>H2P5G5</v>
          </cell>
          <cell r="C349" t="str">
            <v xml:space="preserve"> Pongo abelii (Sumatran orangutan) (Pongo pygmaeus abelii).</v>
          </cell>
          <cell r="E349" t="str">
            <v xml:space="preserve"> NCBI_TaxID=9601;</v>
          </cell>
          <cell r="G349" t="str">
            <v>Eukaryota</v>
          </cell>
          <cell r="H349" t="str">
            <v xml:space="preserve"> Metazoa</v>
          </cell>
          <cell r="I349" t="str">
            <v xml:space="preserve"> Chordata</v>
          </cell>
          <cell r="J349" t="str">
            <v xml:space="preserve"> Craniata</v>
          </cell>
          <cell r="K349" t="str">
            <v xml:space="preserve"> Vertebrata</v>
          </cell>
          <cell r="L349" t="str">
            <v xml:space="preserve"> Euteleostomi</v>
          </cell>
          <cell r="M349" t="str">
            <v>Mammalia</v>
          </cell>
          <cell r="N349" t="str">
            <v xml:space="preserve"> Eutheria</v>
          </cell>
          <cell r="O349" t="str">
            <v xml:space="preserve"> Euarchontoglires</v>
          </cell>
          <cell r="P349" t="str">
            <v xml:space="preserve"> Primates</v>
          </cell>
          <cell r="Q349" t="str">
            <v xml:space="preserve"> Haplorrhini</v>
          </cell>
          <cell r="R349" t="str">
            <v>Catarrhini</v>
          </cell>
          <cell r="S349" t="str">
            <v xml:space="preserve"> Hominidae</v>
          </cell>
          <cell r="T349" t="str">
            <v xml:space="preserve"> Pongo.</v>
          </cell>
        </row>
        <row r="350">
          <cell r="A350" t="str">
            <v>H2P5G6_PONAB</v>
          </cell>
          <cell r="B350" t="str">
            <v>H2P5G6</v>
          </cell>
          <cell r="C350" t="str">
            <v xml:space="preserve"> Pongo abelii (Sumatran orangutan) (Pongo pygmaeus abelii).</v>
          </cell>
          <cell r="E350" t="str">
            <v xml:space="preserve"> NCBI_TaxID=9601;</v>
          </cell>
          <cell r="G350" t="str">
            <v>Eukaryota</v>
          </cell>
          <cell r="H350" t="str">
            <v xml:space="preserve"> Metazoa</v>
          </cell>
          <cell r="I350" t="str">
            <v xml:space="preserve"> Chordata</v>
          </cell>
          <cell r="J350" t="str">
            <v xml:space="preserve"> Craniata</v>
          </cell>
          <cell r="K350" t="str">
            <v xml:space="preserve"> Vertebrata</v>
          </cell>
          <cell r="L350" t="str">
            <v xml:space="preserve"> Euteleostomi</v>
          </cell>
          <cell r="M350" t="str">
            <v>Mammalia</v>
          </cell>
          <cell r="N350" t="str">
            <v xml:space="preserve"> Eutheria</v>
          </cell>
          <cell r="O350" t="str">
            <v xml:space="preserve"> Euarchontoglires</v>
          </cell>
          <cell r="P350" t="str">
            <v xml:space="preserve"> Primates</v>
          </cell>
          <cell r="Q350" t="str">
            <v xml:space="preserve"> Haplorrhini</v>
          </cell>
          <cell r="R350" t="str">
            <v>Catarrhini</v>
          </cell>
          <cell r="S350" t="str">
            <v xml:space="preserve"> Hominidae</v>
          </cell>
          <cell r="T350" t="str">
            <v xml:space="preserve"> Pongo.</v>
          </cell>
        </row>
        <row r="351">
          <cell r="A351" t="str">
            <v>H2P5G7_PONAB</v>
          </cell>
          <cell r="B351" t="str">
            <v>H2P5G7</v>
          </cell>
          <cell r="C351" t="str">
            <v xml:space="preserve"> Pongo abelii (Sumatran orangutan) (Pongo pygmaeus abelii).</v>
          </cell>
          <cell r="E351" t="str">
            <v xml:space="preserve"> NCBI_TaxID=9601;</v>
          </cell>
          <cell r="G351" t="str">
            <v>Eukaryota</v>
          </cell>
          <cell r="H351" t="str">
            <v xml:space="preserve"> Metazoa</v>
          </cell>
          <cell r="I351" t="str">
            <v xml:space="preserve"> Chordata</v>
          </cell>
          <cell r="J351" t="str">
            <v xml:space="preserve"> Craniata</v>
          </cell>
          <cell r="K351" t="str">
            <v xml:space="preserve"> Vertebrata</v>
          </cell>
          <cell r="L351" t="str">
            <v xml:space="preserve"> Euteleostomi</v>
          </cell>
          <cell r="M351" t="str">
            <v>Mammalia</v>
          </cell>
          <cell r="N351" t="str">
            <v xml:space="preserve"> Eutheria</v>
          </cell>
          <cell r="O351" t="str">
            <v xml:space="preserve"> Euarchontoglires</v>
          </cell>
          <cell r="P351" t="str">
            <v xml:space="preserve"> Primates</v>
          </cell>
          <cell r="Q351" t="str">
            <v xml:space="preserve"> Haplorrhini</v>
          </cell>
          <cell r="R351" t="str">
            <v>Catarrhini</v>
          </cell>
          <cell r="S351" t="str">
            <v xml:space="preserve"> Hominidae</v>
          </cell>
          <cell r="T351" t="str">
            <v xml:space="preserve"> Pongo.</v>
          </cell>
        </row>
        <row r="352">
          <cell r="A352" t="str">
            <v>H2P5G8_PONAB</v>
          </cell>
          <cell r="B352" t="str">
            <v>H2P5G8</v>
          </cell>
          <cell r="C352" t="str">
            <v xml:space="preserve"> Pongo abelii (Sumatran orangutan) (Pongo pygmaeus abelii).</v>
          </cell>
          <cell r="E352" t="str">
            <v xml:space="preserve"> NCBI_TaxID=9601;</v>
          </cell>
          <cell r="G352" t="str">
            <v>Eukaryota</v>
          </cell>
          <cell r="H352" t="str">
            <v xml:space="preserve"> Metazoa</v>
          </cell>
          <cell r="I352" t="str">
            <v xml:space="preserve"> Chordata</v>
          </cell>
          <cell r="J352" t="str">
            <v xml:space="preserve"> Craniata</v>
          </cell>
          <cell r="K352" t="str">
            <v xml:space="preserve"> Vertebrata</v>
          </cell>
          <cell r="L352" t="str">
            <v xml:space="preserve"> Euteleostomi</v>
          </cell>
          <cell r="M352" t="str">
            <v>Mammalia</v>
          </cell>
          <cell r="N352" t="str">
            <v xml:space="preserve"> Eutheria</v>
          </cell>
          <cell r="O352" t="str">
            <v xml:space="preserve"> Euarchontoglires</v>
          </cell>
          <cell r="P352" t="str">
            <v xml:space="preserve"> Primates</v>
          </cell>
          <cell r="Q352" t="str">
            <v xml:space="preserve"> Haplorrhini</v>
          </cell>
          <cell r="R352" t="str">
            <v>Catarrhini</v>
          </cell>
          <cell r="S352" t="str">
            <v xml:space="preserve"> Hominidae</v>
          </cell>
          <cell r="T352" t="str">
            <v xml:space="preserve"> Pongo.</v>
          </cell>
        </row>
        <row r="353">
          <cell r="A353" t="str">
            <v>H2P5G9_PONAB</v>
          </cell>
          <cell r="B353" t="str">
            <v>H2P5G9</v>
          </cell>
          <cell r="C353" t="str">
            <v xml:space="preserve"> Pongo abelii (Sumatran orangutan) (Pongo pygmaeus abelii).</v>
          </cell>
          <cell r="E353" t="str">
            <v xml:space="preserve"> NCBI_TaxID=9601;</v>
          </cell>
          <cell r="G353" t="str">
            <v>Eukaryota</v>
          </cell>
          <cell r="H353" t="str">
            <v xml:space="preserve"> Metazoa</v>
          </cell>
          <cell r="I353" t="str">
            <v xml:space="preserve"> Chordata</v>
          </cell>
          <cell r="J353" t="str">
            <v xml:space="preserve"> Craniata</v>
          </cell>
          <cell r="K353" t="str">
            <v xml:space="preserve"> Vertebrata</v>
          </cell>
          <cell r="L353" t="str">
            <v xml:space="preserve"> Euteleostomi</v>
          </cell>
          <cell r="M353" t="str">
            <v>Mammalia</v>
          </cell>
          <cell r="N353" t="str">
            <v xml:space="preserve"> Eutheria</v>
          </cell>
          <cell r="O353" t="str">
            <v xml:space="preserve"> Euarchontoglires</v>
          </cell>
          <cell r="P353" t="str">
            <v xml:space="preserve"> Primates</v>
          </cell>
          <cell r="Q353" t="str">
            <v xml:space="preserve"> Haplorrhini</v>
          </cell>
          <cell r="R353" t="str">
            <v>Catarrhini</v>
          </cell>
          <cell r="S353" t="str">
            <v xml:space="preserve"> Hominidae</v>
          </cell>
          <cell r="T353" t="str">
            <v xml:space="preserve"> Pongo.</v>
          </cell>
        </row>
        <row r="354">
          <cell r="A354" t="str">
            <v>H2Q4S4_PANTR</v>
          </cell>
          <cell r="B354" t="str">
            <v>H2Q4S4</v>
          </cell>
          <cell r="C354" t="str">
            <v xml:space="preserve"> Pan troglodytes (Chimpanzee).</v>
          </cell>
          <cell r="E354" t="str">
            <v xml:space="preserve"> NCBI_TaxID=9598;</v>
          </cell>
          <cell r="G354" t="str">
            <v>Eukaryota</v>
          </cell>
          <cell r="H354" t="str">
            <v xml:space="preserve"> Metazoa</v>
          </cell>
          <cell r="I354" t="str">
            <v xml:space="preserve"> Chordata</v>
          </cell>
          <cell r="J354" t="str">
            <v xml:space="preserve"> Craniata</v>
          </cell>
          <cell r="K354" t="str">
            <v xml:space="preserve"> Vertebrata</v>
          </cell>
          <cell r="L354" t="str">
            <v xml:space="preserve"> Euteleostomi</v>
          </cell>
          <cell r="M354" t="str">
            <v>Mammalia</v>
          </cell>
          <cell r="N354" t="str">
            <v xml:space="preserve"> Eutheria</v>
          </cell>
          <cell r="O354" t="str">
            <v xml:space="preserve"> Euarchontoglires</v>
          </cell>
          <cell r="P354" t="str">
            <v xml:space="preserve"> Primates</v>
          </cell>
          <cell r="Q354" t="str">
            <v xml:space="preserve"> Haplorrhini</v>
          </cell>
          <cell r="R354" t="str">
            <v>Catarrhini</v>
          </cell>
          <cell r="S354" t="str">
            <v xml:space="preserve"> Hominidae</v>
          </cell>
          <cell r="T354" t="str">
            <v xml:space="preserve"> Pan.</v>
          </cell>
        </row>
        <row r="355">
          <cell r="A355" t="str">
            <v>H2QIK5_PANTR</v>
          </cell>
          <cell r="B355" t="str">
            <v>H2QIK5</v>
          </cell>
          <cell r="C355" t="str">
            <v xml:space="preserve"> Pan troglodytes (Chimpanzee).</v>
          </cell>
          <cell r="E355" t="str">
            <v xml:space="preserve"> NCBI_TaxID=9598;</v>
          </cell>
          <cell r="G355" t="str">
            <v>Eukaryota</v>
          </cell>
          <cell r="H355" t="str">
            <v xml:space="preserve"> Metazoa</v>
          </cell>
          <cell r="I355" t="str">
            <v xml:space="preserve"> Chordata</v>
          </cell>
          <cell r="J355" t="str">
            <v xml:space="preserve"> Craniata</v>
          </cell>
          <cell r="K355" t="str">
            <v xml:space="preserve"> Vertebrata</v>
          </cell>
          <cell r="L355" t="str">
            <v xml:space="preserve"> Euteleostomi</v>
          </cell>
          <cell r="M355" t="str">
            <v>Mammalia</v>
          </cell>
          <cell r="N355" t="str">
            <v xml:space="preserve"> Eutheria</v>
          </cell>
          <cell r="O355" t="str">
            <v xml:space="preserve"> Euarchontoglires</v>
          </cell>
          <cell r="P355" t="str">
            <v xml:space="preserve"> Primates</v>
          </cell>
          <cell r="Q355" t="str">
            <v xml:space="preserve"> Haplorrhini</v>
          </cell>
          <cell r="R355" t="str">
            <v>Catarrhini</v>
          </cell>
          <cell r="S355" t="str">
            <v xml:space="preserve"> Hominidae</v>
          </cell>
          <cell r="T355" t="str">
            <v xml:space="preserve"> Pan.</v>
          </cell>
        </row>
        <row r="356">
          <cell r="A356" t="str">
            <v>H2QIK6_PANTR</v>
          </cell>
          <cell r="B356" t="str">
            <v>H2QIK6</v>
          </cell>
          <cell r="C356" t="str">
            <v xml:space="preserve"> Pan troglodytes (Chimpanzee).</v>
          </cell>
          <cell r="E356" t="str">
            <v xml:space="preserve"> NCBI_TaxID=9598;</v>
          </cell>
          <cell r="G356" t="str">
            <v>Eukaryota</v>
          </cell>
          <cell r="H356" t="str">
            <v xml:space="preserve"> Metazoa</v>
          </cell>
          <cell r="I356" t="str">
            <v xml:space="preserve"> Chordata</v>
          </cell>
          <cell r="J356" t="str">
            <v xml:space="preserve"> Craniata</v>
          </cell>
          <cell r="K356" t="str">
            <v xml:space="preserve"> Vertebrata</v>
          </cell>
          <cell r="L356" t="str">
            <v xml:space="preserve"> Euteleostomi</v>
          </cell>
          <cell r="M356" t="str">
            <v>Mammalia</v>
          </cell>
          <cell r="N356" t="str">
            <v xml:space="preserve"> Eutheria</v>
          </cell>
          <cell r="O356" t="str">
            <v xml:space="preserve"> Euarchontoglires</v>
          </cell>
          <cell r="P356" t="str">
            <v xml:space="preserve"> Primates</v>
          </cell>
          <cell r="Q356" t="str">
            <v xml:space="preserve"> Haplorrhini</v>
          </cell>
          <cell r="R356" t="str">
            <v>Catarrhini</v>
          </cell>
          <cell r="S356" t="str">
            <v xml:space="preserve"> Hominidae</v>
          </cell>
          <cell r="T356" t="str">
            <v xml:space="preserve"> Pan.</v>
          </cell>
        </row>
        <row r="357">
          <cell r="A357" t="str">
            <v>H2QIK7_PANTR</v>
          </cell>
          <cell r="B357" t="str">
            <v>H2QIK7</v>
          </cell>
          <cell r="C357" t="str">
            <v xml:space="preserve"> Pan troglodytes (Chimpanzee).</v>
          </cell>
          <cell r="E357" t="str">
            <v xml:space="preserve"> NCBI_TaxID=9598;</v>
          </cell>
          <cell r="G357" t="str">
            <v>Eukaryota</v>
          </cell>
          <cell r="H357" t="str">
            <v xml:space="preserve"> Metazoa</v>
          </cell>
          <cell r="I357" t="str">
            <v xml:space="preserve"> Chordata</v>
          </cell>
          <cell r="J357" t="str">
            <v xml:space="preserve"> Craniata</v>
          </cell>
          <cell r="K357" t="str">
            <v xml:space="preserve"> Vertebrata</v>
          </cell>
          <cell r="L357" t="str">
            <v xml:space="preserve"> Euteleostomi</v>
          </cell>
          <cell r="M357" t="str">
            <v>Mammalia</v>
          </cell>
          <cell r="N357" t="str">
            <v xml:space="preserve"> Eutheria</v>
          </cell>
          <cell r="O357" t="str">
            <v xml:space="preserve"> Euarchontoglires</v>
          </cell>
          <cell r="P357" t="str">
            <v xml:space="preserve"> Primates</v>
          </cell>
          <cell r="Q357" t="str">
            <v xml:space="preserve"> Haplorrhini</v>
          </cell>
          <cell r="R357" t="str">
            <v>Catarrhini</v>
          </cell>
          <cell r="S357" t="str">
            <v xml:space="preserve"> Hominidae</v>
          </cell>
          <cell r="T357" t="str">
            <v xml:space="preserve"> Pan.</v>
          </cell>
        </row>
        <row r="358">
          <cell r="A358" t="str">
            <v>H2QIK8_PANTR</v>
          </cell>
          <cell r="B358" t="str">
            <v>H2QIK8</v>
          </cell>
          <cell r="C358" t="str">
            <v xml:space="preserve"> Pan troglodytes (Chimpanzee).</v>
          </cell>
          <cell r="E358" t="str">
            <v xml:space="preserve"> NCBI_TaxID=9598;</v>
          </cell>
          <cell r="G358" t="str">
            <v>Eukaryota</v>
          </cell>
          <cell r="H358" t="str">
            <v xml:space="preserve"> Metazoa</v>
          </cell>
          <cell r="I358" t="str">
            <v xml:space="preserve"> Chordata</v>
          </cell>
          <cell r="J358" t="str">
            <v xml:space="preserve"> Craniata</v>
          </cell>
          <cell r="K358" t="str">
            <v xml:space="preserve"> Vertebrata</v>
          </cell>
          <cell r="L358" t="str">
            <v xml:space="preserve"> Euteleostomi</v>
          </cell>
          <cell r="M358" t="str">
            <v>Mammalia</v>
          </cell>
          <cell r="N358" t="str">
            <v xml:space="preserve"> Eutheria</v>
          </cell>
          <cell r="O358" t="str">
            <v xml:space="preserve"> Euarchontoglires</v>
          </cell>
          <cell r="P358" t="str">
            <v xml:space="preserve"> Primates</v>
          </cell>
          <cell r="Q358" t="str">
            <v xml:space="preserve"> Haplorrhini</v>
          </cell>
          <cell r="R358" t="str">
            <v>Catarrhini</v>
          </cell>
          <cell r="S358" t="str">
            <v xml:space="preserve"> Hominidae</v>
          </cell>
          <cell r="T358" t="str">
            <v xml:space="preserve"> Pan.</v>
          </cell>
        </row>
        <row r="359">
          <cell r="A359" t="str">
            <v>H2QIK9_PANTR</v>
          </cell>
          <cell r="B359" t="str">
            <v>H2QIK9</v>
          </cell>
          <cell r="C359" t="str">
            <v xml:space="preserve"> Pan troglodytes (Chimpanzee).</v>
          </cell>
          <cell r="E359" t="str">
            <v xml:space="preserve"> NCBI_TaxID=9598;</v>
          </cell>
          <cell r="G359" t="str">
            <v>Eukaryota</v>
          </cell>
          <cell r="H359" t="str">
            <v xml:space="preserve"> Metazoa</v>
          </cell>
          <cell r="I359" t="str">
            <v xml:space="preserve"> Chordata</v>
          </cell>
          <cell r="J359" t="str">
            <v xml:space="preserve"> Craniata</v>
          </cell>
          <cell r="K359" t="str">
            <v xml:space="preserve"> Vertebrata</v>
          </cell>
          <cell r="L359" t="str">
            <v xml:space="preserve"> Euteleostomi</v>
          </cell>
          <cell r="M359" t="str">
            <v>Mammalia</v>
          </cell>
          <cell r="N359" t="str">
            <v xml:space="preserve"> Eutheria</v>
          </cell>
          <cell r="O359" t="str">
            <v xml:space="preserve"> Euarchontoglires</v>
          </cell>
          <cell r="P359" t="str">
            <v xml:space="preserve"> Primates</v>
          </cell>
          <cell r="Q359" t="str">
            <v xml:space="preserve"> Haplorrhini</v>
          </cell>
          <cell r="R359" t="str">
            <v>Catarrhini</v>
          </cell>
          <cell r="S359" t="str">
            <v xml:space="preserve"> Hominidae</v>
          </cell>
          <cell r="T359" t="str">
            <v xml:space="preserve"> Pan.</v>
          </cell>
        </row>
        <row r="360">
          <cell r="A360" t="str">
            <v>H2QIL0_PANTR</v>
          </cell>
          <cell r="B360" t="str">
            <v>H2QIL0</v>
          </cell>
          <cell r="C360" t="str">
            <v xml:space="preserve"> Pan troglodytes (Chimpanzee).</v>
          </cell>
          <cell r="E360" t="str">
            <v xml:space="preserve"> NCBI_TaxID=9598;</v>
          </cell>
          <cell r="G360" t="str">
            <v>Eukaryota</v>
          </cell>
          <cell r="H360" t="str">
            <v xml:space="preserve"> Metazoa</v>
          </cell>
          <cell r="I360" t="str">
            <v xml:space="preserve"> Chordata</v>
          </cell>
          <cell r="J360" t="str">
            <v xml:space="preserve"> Craniata</v>
          </cell>
          <cell r="K360" t="str">
            <v xml:space="preserve"> Vertebrata</v>
          </cell>
          <cell r="L360" t="str">
            <v xml:space="preserve"> Euteleostomi</v>
          </cell>
          <cell r="M360" t="str">
            <v>Mammalia</v>
          </cell>
          <cell r="N360" t="str">
            <v xml:space="preserve"> Eutheria</v>
          </cell>
          <cell r="O360" t="str">
            <v xml:space="preserve"> Euarchontoglires</v>
          </cell>
          <cell r="P360" t="str">
            <v xml:space="preserve"> Primates</v>
          </cell>
          <cell r="Q360" t="str">
            <v xml:space="preserve"> Haplorrhini</v>
          </cell>
          <cell r="R360" t="str">
            <v>Catarrhini</v>
          </cell>
          <cell r="S360" t="str">
            <v xml:space="preserve"> Hominidae</v>
          </cell>
          <cell r="T360" t="str">
            <v xml:space="preserve"> Pan.</v>
          </cell>
        </row>
        <row r="361">
          <cell r="A361" t="str">
            <v>H2QIL1_PANTR</v>
          </cell>
          <cell r="B361" t="str">
            <v>H2QIL1</v>
          </cell>
          <cell r="C361" t="str">
            <v xml:space="preserve"> Pan troglodytes (Chimpanzee).</v>
          </cell>
          <cell r="E361" t="str">
            <v xml:space="preserve"> NCBI_TaxID=9598;</v>
          </cell>
          <cell r="G361" t="str">
            <v>Eukaryota</v>
          </cell>
          <cell r="H361" t="str">
            <v xml:space="preserve"> Metazoa</v>
          </cell>
          <cell r="I361" t="str">
            <v xml:space="preserve"> Chordata</v>
          </cell>
          <cell r="J361" t="str">
            <v xml:space="preserve"> Craniata</v>
          </cell>
          <cell r="K361" t="str">
            <v xml:space="preserve"> Vertebrata</v>
          </cell>
          <cell r="L361" t="str">
            <v xml:space="preserve"> Euteleostomi</v>
          </cell>
          <cell r="M361" t="str">
            <v>Mammalia</v>
          </cell>
          <cell r="N361" t="str">
            <v xml:space="preserve"> Eutheria</v>
          </cell>
          <cell r="O361" t="str">
            <v xml:space="preserve"> Euarchontoglires</v>
          </cell>
          <cell r="P361" t="str">
            <v xml:space="preserve"> Primates</v>
          </cell>
          <cell r="Q361" t="str">
            <v xml:space="preserve"> Haplorrhini</v>
          </cell>
          <cell r="R361" t="str">
            <v>Catarrhini</v>
          </cell>
          <cell r="S361" t="str">
            <v xml:space="preserve"> Hominidae</v>
          </cell>
          <cell r="T361" t="str">
            <v xml:space="preserve"> Pan.</v>
          </cell>
        </row>
        <row r="362">
          <cell r="A362" t="str">
            <v>H2U3M4_TAKRU</v>
          </cell>
          <cell r="B362" t="str">
            <v>H2U3M4</v>
          </cell>
          <cell r="C362" t="str">
            <v xml:space="preserve"> Takifugu rubripes (Japanese pufferfish) (Fugu rubripes).</v>
          </cell>
          <cell r="E362" t="str">
            <v xml:space="preserve"> NCBI_TaxID=31033;</v>
          </cell>
          <cell r="G362" t="str">
            <v>Eukaryota</v>
          </cell>
          <cell r="H362" t="str">
            <v xml:space="preserve"> Metazoa</v>
          </cell>
          <cell r="I362" t="str">
            <v xml:space="preserve"> Chordata</v>
          </cell>
          <cell r="J362" t="str">
            <v xml:space="preserve"> Craniata</v>
          </cell>
          <cell r="K362" t="str">
            <v xml:space="preserve"> Vertebrata</v>
          </cell>
          <cell r="L362" t="str">
            <v xml:space="preserve"> Euteleostomi</v>
          </cell>
          <cell r="M362" t="str">
            <v>Actinopterygii</v>
          </cell>
          <cell r="N362" t="str">
            <v xml:space="preserve"> Neopterygii</v>
          </cell>
          <cell r="O362" t="str">
            <v xml:space="preserve"> Teleostei</v>
          </cell>
          <cell r="P362" t="str">
            <v xml:space="preserve"> Euteleostei</v>
          </cell>
          <cell r="Q362" t="str">
            <v xml:space="preserve"> Neoteleostei</v>
          </cell>
          <cell r="R362" t="str">
            <v>Acanthomorpha</v>
          </cell>
          <cell r="S362" t="str">
            <v xml:space="preserve"> Acanthopterygii</v>
          </cell>
          <cell r="T362" t="str">
            <v xml:space="preserve"> Percomorpha</v>
          </cell>
          <cell r="U362" t="str">
            <v xml:space="preserve"> Tetraodontiformes</v>
          </cell>
          <cell r="V362" t="str">
            <v>Tetradontoidea</v>
          </cell>
          <cell r="W362" t="str">
            <v xml:space="preserve"> Tetraodontidae</v>
          </cell>
          <cell r="X362" t="str">
            <v xml:space="preserve"> Takifugu.</v>
          </cell>
        </row>
        <row r="363">
          <cell r="A363" t="str">
            <v>H2UVE2_TAKRU</v>
          </cell>
          <cell r="B363" t="str">
            <v>H2UVE2</v>
          </cell>
          <cell r="C363" t="str">
            <v xml:space="preserve"> Takifugu rubripes (Japanese pufferfish) (Fugu rubripes).</v>
          </cell>
          <cell r="E363" t="str">
            <v xml:space="preserve"> NCBI_TaxID=31033;</v>
          </cell>
          <cell r="G363" t="str">
            <v>Eukaryota</v>
          </cell>
          <cell r="H363" t="str">
            <v xml:space="preserve"> Metazoa</v>
          </cell>
          <cell r="I363" t="str">
            <v xml:space="preserve"> Chordata</v>
          </cell>
          <cell r="J363" t="str">
            <v xml:space="preserve"> Craniata</v>
          </cell>
          <cell r="K363" t="str">
            <v xml:space="preserve"> Vertebrata</v>
          </cell>
          <cell r="L363" t="str">
            <v xml:space="preserve"> Euteleostomi</v>
          </cell>
          <cell r="M363" t="str">
            <v>Actinopterygii</v>
          </cell>
          <cell r="N363" t="str">
            <v xml:space="preserve"> Neopterygii</v>
          </cell>
          <cell r="O363" t="str">
            <v xml:space="preserve"> Teleostei</v>
          </cell>
          <cell r="P363" t="str">
            <v xml:space="preserve"> Euteleostei</v>
          </cell>
          <cell r="Q363" t="str">
            <v xml:space="preserve"> Neoteleostei</v>
          </cell>
          <cell r="R363" t="str">
            <v>Acanthomorpha</v>
          </cell>
          <cell r="S363" t="str">
            <v xml:space="preserve"> Acanthopterygii</v>
          </cell>
          <cell r="T363" t="str">
            <v xml:space="preserve"> Percomorpha</v>
          </cell>
          <cell r="U363" t="str">
            <v xml:space="preserve"> Tetraodontiformes</v>
          </cell>
          <cell r="V363" t="str">
            <v>Tetradontoidea</v>
          </cell>
          <cell r="W363" t="str">
            <v xml:space="preserve"> Tetraodontidae</v>
          </cell>
          <cell r="X363" t="str">
            <v xml:space="preserve"> Takifugu.</v>
          </cell>
        </row>
        <row r="364">
          <cell r="A364" t="str">
            <v>H2UVE3_TAKRU</v>
          </cell>
          <cell r="B364" t="str">
            <v>H2UVE3</v>
          </cell>
          <cell r="C364" t="str">
            <v xml:space="preserve"> Takifugu rubripes (Japanese pufferfish) (Fugu rubripes).</v>
          </cell>
          <cell r="E364" t="str">
            <v xml:space="preserve"> NCBI_TaxID=31033;</v>
          </cell>
          <cell r="G364" t="str">
            <v>Eukaryota</v>
          </cell>
          <cell r="H364" t="str">
            <v xml:space="preserve"> Metazoa</v>
          </cell>
          <cell r="I364" t="str">
            <v xml:space="preserve"> Chordata</v>
          </cell>
          <cell r="J364" t="str">
            <v xml:space="preserve"> Craniata</v>
          </cell>
          <cell r="K364" t="str">
            <v xml:space="preserve"> Vertebrata</v>
          </cell>
          <cell r="L364" t="str">
            <v xml:space="preserve"> Euteleostomi</v>
          </cell>
          <cell r="M364" t="str">
            <v>Actinopterygii</v>
          </cell>
          <cell r="N364" t="str">
            <v xml:space="preserve"> Neopterygii</v>
          </cell>
          <cell r="O364" t="str">
            <v xml:space="preserve"> Teleostei</v>
          </cell>
          <cell r="P364" t="str">
            <v xml:space="preserve"> Euteleostei</v>
          </cell>
          <cell r="Q364" t="str">
            <v xml:space="preserve"> Neoteleostei</v>
          </cell>
          <cell r="R364" t="str">
            <v>Acanthomorpha</v>
          </cell>
          <cell r="S364" t="str">
            <v xml:space="preserve"> Acanthopterygii</v>
          </cell>
          <cell r="T364" t="str">
            <v xml:space="preserve"> Percomorpha</v>
          </cell>
          <cell r="U364" t="str">
            <v xml:space="preserve"> Tetraodontiformes</v>
          </cell>
          <cell r="V364" t="str">
            <v>Tetradontoidea</v>
          </cell>
          <cell r="W364" t="str">
            <v xml:space="preserve"> Tetraodontidae</v>
          </cell>
          <cell r="X364" t="str">
            <v xml:space="preserve"> Takifugu.</v>
          </cell>
        </row>
        <row r="365">
          <cell r="A365" t="str">
            <v>H2V377_TAKRU</v>
          </cell>
          <cell r="B365" t="str">
            <v>H2V377</v>
          </cell>
          <cell r="C365" t="str">
            <v xml:space="preserve"> Takifugu rubripes (Japanese pufferfish) (Fugu rubripes).</v>
          </cell>
          <cell r="E365" t="str">
            <v xml:space="preserve"> NCBI_TaxID=31033;</v>
          </cell>
          <cell r="G365" t="str">
            <v>Eukaryota</v>
          </cell>
          <cell r="H365" t="str">
            <v xml:space="preserve"> Metazoa</v>
          </cell>
          <cell r="I365" t="str">
            <v xml:space="preserve"> Chordata</v>
          </cell>
          <cell r="J365" t="str">
            <v xml:space="preserve"> Craniata</v>
          </cell>
          <cell r="K365" t="str">
            <v xml:space="preserve"> Vertebrata</v>
          </cell>
          <cell r="L365" t="str">
            <v xml:space="preserve"> Euteleostomi</v>
          </cell>
          <cell r="M365" t="str">
            <v>Actinopterygii</v>
          </cell>
          <cell r="N365" t="str">
            <v xml:space="preserve"> Neopterygii</v>
          </cell>
          <cell r="O365" t="str">
            <v xml:space="preserve"> Teleostei</v>
          </cell>
          <cell r="P365" t="str">
            <v xml:space="preserve"> Euteleostei</v>
          </cell>
          <cell r="Q365" t="str">
            <v xml:space="preserve"> Neoteleostei</v>
          </cell>
          <cell r="R365" t="str">
            <v>Acanthomorpha</v>
          </cell>
          <cell r="S365" t="str">
            <v xml:space="preserve"> Acanthopterygii</v>
          </cell>
          <cell r="T365" t="str">
            <v xml:space="preserve"> Percomorpha</v>
          </cell>
          <cell r="U365" t="str">
            <v xml:space="preserve"> Tetraodontiformes</v>
          </cell>
          <cell r="V365" t="str">
            <v>Tetradontoidea</v>
          </cell>
          <cell r="W365" t="str">
            <v xml:space="preserve"> Tetraodontidae</v>
          </cell>
          <cell r="X365" t="str">
            <v xml:space="preserve"> Takifugu.</v>
          </cell>
        </row>
        <row r="366">
          <cell r="A366" t="str">
            <v>H3B449_LATCH</v>
          </cell>
          <cell r="B366" t="str">
            <v>H3B449</v>
          </cell>
          <cell r="C366" t="str">
            <v xml:space="preserve"> Latimeria chalumnae (West Indian ocean coelacanth).</v>
          </cell>
          <cell r="E366" t="str">
            <v xml:space="preserve"> NCBI_TaxID=7897;</v>
          </cell>
          <cell r="G366" t="str">
            <v>Eukaryota</v>
          </cell>
          <cell r="H366" t="str">
            <v xml:space="preserve"> Metazoa</v>
          </cell>
          <cell r="I366" t="str">
            <v xml:space="preserve"> Chordata</v>
          </cell>
          <cell r="J366" t="str">
            <v xml:space="preserve"> Craniata</v>
          </cell>
          <cell r="K366" t="str">
            <v xml:space="preserve"> Vertebrata</v>
          </cell>
          <cell r="L366" t="str">
            <v xml:space="preserve"> Euteleostomi</v>
          </cell>
          <cell r="M366" t="str">
            <v>Coelacanthiformes</v>
          </cell>
          <cell r="N366" t="str">
            <v xml:space="preserve"> Coelacanthidae</v>
          </cell>
          <cell r="O366" t="str">
            <v xml:space="preserve"> Latimeria.</v>
          </cell>
        </row>
        <row r="367">
          <cell r="A367" t="str">
            <v>H3BVV5_TETNG</v>
          </cell>
          <cell r="B367" t="str">
            <v>H3BVV5</v>
          </cell>
          <cell r="C367" t="str">
            <v xml:space="preserve"> Tetraodon nigroviridis (Spotted green pufferfish) (Chelonodon nigroviridis).</v>
          </cell>
          <cell r="E367" t="str">
            <v xml:space="preserve"> NCBI_TaxID=99883;</v>
          </cell>
          <cell r="G367" t="str">
            <v>Eukaryota</v>
          </cell>
          <cell r="H367" t="str">
            <v xml:space="preserve"> Metazoa</v>
          </cell>
          <cell r="I367" t="str">
            <v xml:space="preserve"> Chordata</v>
          </cell>
          <cell r="J367" t="str">
            <v xml:space="preserve"> Craniata</v>
          </cell>
          <cell r="K367" t="str">
            <v xml:space="preserve"> Vertebrata</v>
          </cell>
          <cell r="L367" t="str">
            <v xml:space="preserve"> Euteleostomi</v>
          </cell>
          <cell r="M367" t="str">
            <v>Actinopterygii</v>
          </cell>
          <cell r="N367" t="str">
            <v xml:space="preserve"> Neopterygii</v>
          </cell>
          <cell r="O367" t="str">
            <v xml:space="preserve"> Teleostei</v>
          </cell>
          <cell r="P367" t="str">
            <v xml:space="preserve"> Euteleostei</v>
          </cell>
          <cell r="Q367" t="str">
            <v xml:space="preserve"> Neoteleostei</v>
          </cell>
          <cell r="R367" t="str">
            <v>Acanthomorpha</v>
          </cell>
          <cell r="S367" t="str">
            <v xml:space="preserve"> Acanthopterygii</v>
          </cell>
          <cell r="T367" t="str">
            <v xml:space="preserve"> Percomorpha</v>
          </cell>
          <cell r="U367" t="str">
            <v xml:space="preserve"> Tetraodontiformes</v>
          </cell>
          <cell r="V367" t="str">
            <v>Tetradontoidea</v>
          </cell>
          <cell r="W367" t="str">
            <v xml:space="preserve"> Tetraodontidae</v>
          </cell>
          <cell r="X367" t="str">
            <v xml:space="preserve"> Tetraodon.</v>
          </cell>
        </row>
        <row r="368">
          <cell r="A368" t="str">
            <v>H3BZ69_TETNG</v>
          </cell>
          <cell r="B368" t="str">
            <v>H3BZ69</v>
          </cell>
          <cell r="C368" t="str">
            <v xml:space="preserve"> Tetraodon nigroviridis (Spotted green pufferfish) (Chelonodon nigroviridis).</v>
          </cell>
          <cell r="E368" t="str">
            <v xml:space="preserve"> NCBI_TaxID=99883;</v>
          </cell>
          <cell r="G368" t="str">
            <v>Eukaryota</v>
          </cell>
          <cell r="H368" t="str">
            <v xml:space="preserve"> Metazoa</v>
          </cell>
          <cell r="I368" t="str">
            <v xml:space="preserve"> Chordata</v>
          </cell>
          <cell r="J368" t="str">
            <v xml:space="preserve"> Craniata</v>
          </cell>
          <cell r="K368" t="str">
            <v xml:space="preserve"> Vertebrata</v>
          </cell>
          <cell r="L368" t="str">
            <v xml:space="preserve"> Euteleostomi</v>
          </cell>
          <cell r="M368" t="str">
            <v>Actinopterygii</v>
          </cell>
          <cell r="N368" t="str">
            <v xml:space="preserve"> Neopterygii</v>
          </cell>
          <cell r="O368" t="str">
            <v xml:space="preserve"> Teleostei</v>
          </cell>
          <cell r="P368" t="str">
            <v xml:space="preserve"> Euteleostei</v>
          </cell>
          <cell r="Q368" t="str">
            <v xml:space="preserve"> Neoteleostei</v>
          </cell>
          <cell r="R368" t="str">
            <v>Acanthomorpha</v>
          </cell>
          <cell r="S368" t="str">
            <v xml:space="preserve"> Acanthopterygii</v>
          </cell>
          <cell r="T368" t="str">
            <v xml:space="preserve"> Percomorpha</v>
          </cell>
          <cell r="U368" t="str">
            <v xml:space="preserve"> Tetraodontiformes</v>
          </cell>
          <cell r="V368" t="str">
            <v>Tetradontoidea</v>
          </cell>
          <cell r="W368" t="str">
            <v xml:space="preserve"> Tetraodontidae</v>
          </cell>
          <cell r="X368" t="str">
            <v xml:space="preserve"> Tetraodon.</v>
          </cell>
        </row>
        <row r="369">
          <cell r="A369" t="str">
            <v>H3CVU5_TETNG</v>
          </cell>
          <cell r="B369" t="str">
            <v>H3CVU5</v>
          </cell>
          <cell r="C369" t="str">
            <v xml:space="preserve"> Tetraodon nigroviridis (Spotted green pufferfish) (Chelonodon nigroviridis).</v>
          </cell>
          <cell r="E369" t="str">
            <v xml:space="preserve"> NCBI_TaxID=99883;</v>
          </cell>
          <cell r="G369" t="str">
            <v>Eukaryota</v>
          </cell>
          <cell r="H369" t="str">
            <v xml:space="preserve"> Metazoa</v>
          </cell>
          <cell r="I369" t="str">
            <v xml:space="preserve"> Chordata</v>
          </cell>
          <cell r="J369" t="str">
            <v xml:space="preserve"> Craniata</v>
          </cell>
          <cell r="K369" t="str">
            <v xml:space="preserve"> Vertebrata</v>
          </cell>
          <cell r="L369" t="str">
            <v xml:space="preserve"> Euteleostomi</v>
          </cell>
          <cell r="M369" t="str">
            <v>Actinopterygii</v>
          </cell>
          <cell r="N369" t="str">
            <v xml:space="preserve"> Neopterygii</v>
          </cell>
          <cell r="O369" t="str">
            <v xml:space="preserve"> Teleostei</v>
          </cell>
          <cell r="P369" t="str">
            <v xml:space="preserve"> Euteleostei</v>
          </cell>
          <cell r="Q369" t="str">
            <v xml:space="preserve"> Neoteleostei</v>
          </cell>
          <cell r="R369" t="str">
            <v>Acanthomorpha</v>
          </cell>
          <cell r="S369" t="str">
            <v xml:space="preserve"> Acanthopterygii</v>
          </cell>
          <cell r="T369" t="str">
            <v xml:space="preserve"> Percomorpha</v>
          </cell>
          <cell r="U369" t="str">
            <v xml:space="preserve"> Tetraodontiformes</v>
          </cell>
          <cell r="V369" t="str">
            <v>Tetradontoidea</v>
          </cell>
          <cell r="W369" t="str">
            <v xml:space="preserve"> Tetraodontidae</v>
          </cell>
          <cell r="X369" t="str">
            <v xml:space="preserve"> Tetraodon.</v>
          </cell>
        </row>
        <row r="370">
          <cell r="A370" t="str">
            <v>H7BXV3_HUMAN</v>
          </cell>
          <cell r="B370" t="str">
            <v>H7BXV3</v>
          </cell>
          <cell r="C370" t="str">
            <v xml:space="preserve"> Homo sapiens (Human).</v>
          </cell>
          <cell r="E370" t="str">
            <v xml:space="preserve"> NCBI_TaxID=9606;</v>
          </cell>
          <cell r="G370" t="str">
            <v>Eukaryota</v>
          </cell>
          <cell r="H370" t="str">
            <v xml:space="preserve"> Metazoa</v>
          </cell>
          <cell r="I370" t="str">
            <v xml:space="preserve"> Chordata</v>
          </cell>
          <cell r="J370" t="str">
            <v xml:space="preserve"> Craniata</v>
          </cell>
          <cell r="K370" t="str">
            <v xml:space="preserve"> Vertebrata</v>
          </cell>
          <cell r="L370" t="str">
            <v xml:space="preserve"> Euteleostomi</v>
          </cell>
          <cell r="M370" t="str">
            <v>Mammalia</v>
          </cell>
          <cell r="N370" t="str">
            <v xml:space="preserve"> Eutheria</v>
          </cell>
          <cell r="O370" t="str">
            <v xml:space="preserve"> Euarchontoglires</v>
          </cell>
          <cell r="P370" t="str">
            <v xml:space="preserve"> Primates</v>
          </cell>
          <cell r="Q370" t="str">
            <v xml:space="preserve"> Haplorrhini</v>
          </cell>
          <cell r="R370" t="str">
            <v>Catarrhini</v>
          </cell>
          <cell r="S370" t="str">
            <v xml:space="preserve"> Hominidae</v>
          </cell>
          <cell r="T370" t="str">
            <v xml:space="preserve"> Homo.</v>
          </cell>
        </row>
        <row r="371">
          <cell r="A371" t="str">
            <v>H8XBM6_PIG</v>
          </cell>
          <cell r="B371" t="str">
            <v>H8XBM6</v>
          </cell>
          <cell r="C371" t="str">
            <v xml:space="preserve"> Sus scrofa (Pig).</v>
          </cell>
          <cell r="E371" t="str">
            <v xml:space="preserve"> NCBI_TaxID=9823;</v>
          </cell>
          <cell r="G371" t="str">
            <v>Eukaryota</v>
          </cell>
          <cell r="H371" t="str">
            <v xml:space="preserve"> Metazoa</v>
          </cell>
          <cell r="I371" t="str">
            <v xml:space="preserve"> Chordata</v>
          </cell>
          <cell r="J371" t="str">
            <v xml:space="preserve"> Craniata</v>
          </cell>
          <cell r="K371" t="str">
            <v xml:space="preserve"> Vertebrata</v>
          </cell>
          <cell r="L371" t="str">
            <v xml:space="preserve"> Euteleostomi</v>
          </cell>
          <cell r="M371" t="str">
            <v>Mammalia</v>
          </cell>
          <cell r="N371" t="str">
            <v xml:space="preserve"> Eutheria</v>
          </cell>
          <cell r="O371" t="str">
            <v xml:space="preserve"> Laurasiatheria</v>
          </cell>
          <cell r="P371" t="str">
            <v xml:space="preserve"> Cetartiodactyla</v>
          </cell>
          <cell r="Q371" t="str">
            <v xml:space="preserve"> Suina</v>
          </cell>
          <cell r="R371" t="str">
            <v xml:space="preserve"> Suidae</v>
          </cell>
          <cell r="S371" t="str">
            <v>Sus.</v>
          </cell>
        </row>
        <row r="372">
          <cell r="A372" t="str">
            <v>H9EZV8_MACMU</v>
          </cell>
          <cell r="B372" t="str">
            <v>H9EZV8</v>
          </cell>
          <cell r="C372" t="str">
            <v xml:space="preserve"> Macaca mulatta (Rhesus macaque).</v>
          </cell>
          <cell r="E372" t="str">
            <v xml:space="preserve"> NCBI_TaxID=9544;</v>
          </cell>
          <cell r="G372" t="str">
            <v>Eukaryota</v>
          </cell>
          <cell r="H372" t="str">
            <v xml:space="preserve"> Metazoa</v>
          </cell>
          <cell r="I372" t="str">
            <v xml:space="preserve"> Chordata</v>
          </cell>
          <cell r="J372" t="str">
            <v xml:space="preserve"> Craniata</v>
          </cell>
          <cell r="K372" t="str">
            <v xml:space="preserve"> Vertebrata</v>
          </cell>
          <cell r="L372" t="str">
            <v xml:space="preserve"> Euteleostomi</v>
          </cell>
          <cell r="M372" t="str">
            <v>Mammalia</v>
          </cell>
          <cell r="N372" t="str">
            <v xml:space="preserve"> Eutheria</v>
          </cell>
          <cell r="O372" t="str">
            <v xml:space="preserve"> Euarchontoglires</v>
          </cell>
          <cell r="P372" t="str">
            <v xml:space="preserve"> Primates</v>
          </cell>
          <cell r="Q372" t="str">
            <v xml:space="preserve"> Haplorrhini</v>
          </cell>
          <cell r="R372" t="str">
            <v>Catarrhini</v>
          </cell>
          <cell r="S372" t="str">
            <v xml:space="preserve"> Cercopithecidae</v>
          </cell>
          <cell r="T372" t="str">
            <v xml:space="preserve"> Cercopithecinae</v>
          </cell>
          <cell r="U372" t="str">
            <v xml:space="preserve"> Macaca.</v>
          </cell>
        </row>
        <row r="373">
          <cell r="A373" t="str">
            <v>H9G558_ANOCA</v>
          </cell>
          <cell r="B373" t="str">
            <v>H9G558</v>
          </cell>
          <cell r="C373" t="str">
            <v xml:space="preserve"> Anolis carolinensis (Green anole) (American chameleon).</v>
          </cell>
          <cell r="E373" t="str">
            <v xml:space="preserve"> NCBI_TaxID=28377;</v>
          </cell>
          <cell r="G373" t="str">
            <v>Eukaryota</v>
          </cell>
          <cell r="H373" t="str">
            <v xml:space="preserve"> Metazoa</v>
          </cell>
          <cell r="I373" t="str">
            <v xml:space="preserve"> Chordata</v>
          </cell>
          <cell r="J373" t="str">
            <v xml:space="preserve"> Craniata</v>
          </cell>
          <cell r="K373" t="str">
            <v xml:space="preserve"> Vertebrata</v>
          </cell>
          <cell r="L373" t="str">
            <v xml:space="preserve"> Euteleostomi</v>
          </cell>
          <cell r="M373" t="str">
            <v>Lepidosauria</v>
          </cell>
          <cell r="N373" t="str">
            <v xml:space="preserve"> Squamata</v>
          </cell>
          <cell r="O373" t="str">
            <v xml:space="preserve"> Bifurcata</v>
          </cell>
          <cell r="P373" t="str">
            <v xml:space="preserve"> Unidentata</v>
          </cell>
          <cell r="Q373" t="str">
            <v xml:space="preserve"> Episquamata</v>
          </cell>
          <cell r="R373" t="str">
            <v>Toxicofera</v>
          </cell>
          <cell r="S373" t="str">
            <v xml:space="preserve"> Iguania</v>
          </cell>
          <cell r="T373" t="str">
            <v xml:space="preserve"> Iguanidae</v>
          </cell>
          <cell r="U373" t="str">
            <v xml:space="preserve"> Polychrotinae</v>
          </cell>
          <cell r="V373" t="str">
            <v xml:space="preserve"> Anolis.</v>
          </cell>
        </row>
        <row r="374">
          <cell r="A374" t="str">
            <v>H9G561_ANOCA</v>
          </cell>
          <cell r="B374" t="str">
            <v>H9G561</v>
          </cell>
          <cell r="C374" t="str">
            <v xml:space="preserve"> Anolis carolinensis (Green anole) (American chameleon).</v>
          </cell>
          <cell r="E374" t="str">
            <v xml:space="preserve"> NCBI_TaxID=28377;</v>
          </cell>
          <cell r="G374" t="str">
            <v>Eukaryota</v>
          </cell>
          <cell r="H374" t="str">
            <v xml:space="preserve"> Metazoa</v>
          </cell>
          <cell r="I374" t="str">
            <v xml:space="preserve"> Chordata</v>
          </cell>
          <cell r="J374" t="str">
            <v xml:space="preserve"> Craniata</v>
          </cell>
          <cell r="K374" t="str">
            <v xml:space="preserve"> Vertebrata</v>
          </cell>
          <cell r="L374" t="str">
            <v xml:space="preserve"> Euteleostomi</v>
          </cell>
          <cell r="M374" t="str">
            <v>Lepidosauria</v>
          </cell>
          <cell r="N374" t="str">
            <v xml:space="preserve"> Squamata</v>
          </cell>
          <cell r="O374" t="str">
            <v xml:space="preserve"> Bifurcata</v>
          </cell>
          <cell r="P374" t="str">
            <v xml:space="preserve"> Unidentata</v>
          </cell>
          <cell r="Q374" t="str">
            <v xml:space="preserve"> Episquamata</v>
          </cell>
          <cell r="R374" t="str">
            <v>Toxicofera</v>
          </cell>
          <cell r="S374" t="str">
            <v xml:space="preserve"> Iguania</v>
          </cell>
          <cell r="T374" t="str">
            <v xml:space="preserve"> Iguanidae</v>
          </cell>
          <cell r="U374" t="str">
            <v xml:space="preserve"> Polychrotinae</v>
          </cell>
          <cell r="V374" t="str">
            <v xml:space="preserve"> Anolis.</v>
          </cell>
        </row>
        <row r="375">
          <cell r="A375" t="str">
            <v>H9G562_ANOCA</v>
          </cell>
          <cell r="B375" t="str">
            <v>H9G562</v>
          </cell>
          <cell r="C375" t="str">
            <v xml:space="preserve"> Anolis carolinensis (Green anole) (American chameleon).</v>
          </cell>
          <cell r="E375" t="str">
            <v xml:space="preserve"> NCBI_TaxID=28377;</v>
          </cell>
          <cell r="G375" t="str">
            <v>Eukaryota</v>
          </cell>
          <cell r="H375" t="str">
            <v xml:space="preserve"> Metazoa</v>
          </cell>
          <cell r="I375" t="str">
            <v xml:space="preserve"> Chordata</v>
          </cell>
          <cell r="J375" t="str">
            <v xml:space="preserve"> Craniata</v>
          </cell>
          <cell r="K375" t="str">
            <v xml:space="preserve"> Vertebrata</v>
          </cell>
          <cell r="L375" t="str">
            <v xml:space="preserve"> Euteleostomi</v>
          </cell>
          <cell r="M375" t="str">
            <v>Lepidosauria</v>
          </cell>
          <cell r="N375" t="str">
            <v xml:space="preserve"> Squamata</v>
          </cell>
          <cell r="O375" t="str">
            <v xml:space="preserve"> Bifurcata</v>
          </cell>
          <cell r="P375" t="str">
            <v xml:space="preserve"> Unidentata</v>
          </cell>
          <cell r="Q375" t="str">
            <v xml:space="preserve"> Episquamata</v>
          </cell>
          <cell r="R375" t="str">
            <v>Toxicofera</v>
          </cell>
          <cell r="S375" t="str">
            <v xml:space="preserve"> Iguania</v>
          </cell>
          <cell r="T375" t="str">
            <v xml:space="preserve"> Iguanidae</v>
          </cell>
          <cell r="U375" t="str">
            <v xml:space="preserve"> Polychrotinae</v>
          </cell>
          <cell r="V375" t="str">
            <v xml:space="preserve"> Anolis.</v>
          </cell>
        </row>
        <row r="376">
          <cell r="A376" t="str">
            <v>H9GM92_ANOCA</v>
          </cell>
          <cell r="B376" t="str">
            <v>H9GM92</v>
          </cell>
          <cell r="C376" t="str">
            <v xml:space="preserve"> Anolis carolinensis (Green anole) (American chameleon).</v>
          </cell>
          <cell r="E376" t="str">
            <v xml:space="preserve"> NCBI_TaxID=28377;</v>
          </cell>
          <cell r="G376" t="str">
            <v>Eukaryota</v>
          </cell>
          <cell r="H376" t="str">
            <v xml:space="preserve"> Metazoa</v>
          </cell>
          <cell r="I376" t="str">
            <v xml:space="preserve"> Chordata</v>
          </cell>
          <cell r="J376" t="str">
            <v xml:space="preserve"> Craniata</v>
          </cell>
          <cell r="K376" t="str">
            <v xml:space="preserve"> Vertebrata</v>
          </cell>
          <cell r="L376" t="str">
            <v xml:space="preserve"> Euteleostomi</v>
          </cell>
          <cell r="M376" t="str">
            <v>Lepidosauria</v>
          </cell>
          <cell r="N376" t="str">
            <v xml:space="preserve"> Squamata</v>
          </cell>
          <cell r="O376" t="str">
            <v xml:space="preserve"> Bifurcata</v>
          </cell>
          <cell r="P376" t="str">
            <v xml:space="preserve"> Unidentata</v>
          </cell>
          <cell r="Q376" t="str">
            <v xml:space="preserve"> Episquamata</v>
          </cell>
          <cell r="R376" t="str">
            <v>Toxicofera</v>
          </cell>
          <cell r="S376" t="str">
            <v xml:space="preserve"> Iguania</v>
          </cell>
          <cell r="T376" t="str">
            <v xml:space="preserve"> Iguanidae</v>
          </cell>
          <cell r="U376" t="str">
            <v xml:space="preserve"> Polychrotinae</v>
          </cell>
          <cell r="V376" t="str">
            <v xml:space="preserve"> Anolis.</v>
          </cell>
        </row>
        <row r="377">
          <cell r="A377" t="str">
            <v>H9H271_MELGA</v>
          </cell>
          <cell r="B377" t="str">
            <v>H9H271</v>
          </cell>
          <cell r="C377" t="str">
            <v xml:space="preserve"> Meleagris gallopavo (Common turkey).</v>
          </cell>
          <cell r="E377" t="str">
            <v xml:space="preserve"> NCBI_TaxID=9103;</v>
          </cell>
          <cell r="G377" t="str">
            <v>Eukaryota</v>
          </cell>
          <cell r="H377" t="str">
            <v xml:space="preserve"> Metazoa</v>
          </cell>
          <cell r="I377" t="str">
            <v xml:space="preserve"> Chordata</v>
          </cell>
          <cell r="J377" t="str">
            <v xml:space="preserve"> Craniata</v>
          </cell>
          <cell r="K377" t="str">
            <v xml:space="preserve"> Vertebrata</v>
          </cell>
          <cell r="L377" t="str">
            <v xml:space="preserve"> Euteleostomi</v>
          </cell>
          <cell r="M377" t="str">
            <v>Testudines + Archosauria group</v>
          </cell>
          <cell r="N377" t="str">
            <v xml:space="preserve"> Archosauria</v>
          </cell>
          <cell r="O377" t="str">
            <v xml:space="preserve"> Dinosauria</v>
          </cell>
          <cell r="P377" t="str">
            <v xml:space="preserve"> Saurischia</v>
          </cell>
          <cell r="Q377" t="str">
            <v>Theropoda</v>
          </cell>
          <cell r="R377" t="str">
            <v xml:space="preserve"> Coelurosauria</v>
          </cell>
          <cell r="S377" t="str">
            <v xml:space="preserve"> Aves</v>
          </cell>
          <cell r="T377" t="str">
            <v xml:space="preserve"> Neognathae</v>
          </cell>
          <cell r="U377" t="str">
            <v xml:space="preserve"> Galliformes</v>
          </cell>
          <cell r="V377" t="str">
            <v xml:space="preserve"> Phasianidae</v>
          </cell>
          <cell r="W377" t="str">
            <v>Meleagridinae</v>
          </cell>
          <cell r="X377" t="str">
            <v xml:space="preserve"> Meleagris.</v>
          </cell>
        </row>
        <row r="378">
          <cell r="A378" t="str">
            <v>I0DFY0_9PERC</v>
          </cell>
          <cell r="B378" t="str">
            <v>I0DFY0</v>
          </cell>
          <cell r="C378" t="str">
            <v xml:space="preserve"> Trachidermus fasciatus (roughskin sculpin).</v>
          </cell>
          <cell r="E378" t="str">
            <v xml:space="preserve"> NCBI_TaxID=290630;</v>
          </cell>
          <cell r="G378" t="str">
            <v>Eukaryota</v>
          </cell>
          <cell r="H378" t="str">
            <v xml:space="preserve"> Metazoa</v>
          </cell>
          <cell r="I378" t="str">
            <v xml:space="preserve"> Chordata</v>
          </cell>
          <cell r="J378" t="str">
            <v xml:space="preserve"> Craniata</v>
          </cell>
          <cell r="K378" t="str">
            <v xml:space="preserve"> Vertebrata</v>
          </cell>
          <cell r="L378" t="str">
            <v xml:space="preserve"> Euteleostomi</v>
          </cell>
          <cell r="M378" t="str">
            <v>Actinopterygii</v>
          </cell>
          <cell r="N378" t="str">
            <v xml:space="preserve"> Neopterygii</v>
          </cell>
          <cell r="O378" t="str">
            <v xml:space="preserve"> Teleostei</v>
          </cell>
          <cell r="P378" t="str">
            <v xml:space="preserve"> Euteleostei</v>
          </cell>
          <cell r="Q378" t="str">
            <v xml:space="preserve"> Neoteleostei</v>
          </cell>
          <cell r="R378" t="str">
            <v>Acanthomorpha</v>
          </cell>
          <cell r="S378" t="str">
            <v xml:space="preserve"> Acanthopterygii</v>
          </cell>
          <cell r="T378" t="str">
            <v xml:space="preserve"> Percomorpha</v>
          </cell>
          <cell r="U378" t="str">
            <v xml:space="preserve"> Scorpaeniformes</v>
          </cell>
          <cell r="V378" t="str">
            <v>Cottoidei</v>
          </cell>
          <cell r="W378" t="str">
            <v xml:space="preserve"> Cottidae</v>
          </cell>
          <cell r="X378" t="str">
            <v xml:space="preserve"> Trachidermus.</v>
          </cell>
        </row>
        <row r="379">
          <cell r="A379" t="str">
            <v>I0J8I6_CHICK</v>
          </cell>
          <cell r="B379" t="str">
            <v>I0J8I6</v>
          </cell>
          <cell r="C379" t="str">
            <v xml:space="preserve"> Gallus gallus (Chicken).</v>
          </cell>
          <cell r="E379" t="str">
            <v xml:space="preserve"> NCBI_TaxID=9031;</v>
          </cell>
          <cell r="G379" t="str">
            <v>Eukaryota</v>
          </cell>
          <cell r="H379" t="str">
            <v xml:space="preserve"> Metazoa</v>
          </cell>
          <cell r="I379" t="str">
            <v xml:space="preserve"> Chordata</v>
          </cell>
          <cell r="J379" t="str">
            <v xml:space="preserve"> Craniata</v>
          </cell>
          <cell r="K379" t="str">
            <v xml:space="preserve"> Vertebrata</v>
          </cell>
          <cell r="L379" t="str">
            <v xml:space="preserve"> Euteleostomi</v>
          </cell>
          <cell r="M379" t="str">
            <v>Testudines + Archosauria group</v>
          </cell>
          <cell r="N379" t="str">
            <v xml:space="preserve"> Archosauria</v>
          </cell>
          <cell r="O379" t="str">
            <v xml:space="preserve"> Dinosauria</v>
          </cell>
          <cell r="P379" t="str">
            <v xml:space="preserve"> Saurischia</v>
          </cell>
          <cell r="Q379" t="str">
            <v>Theropoda</v>
          </cell>
          <cell r="R379" t="str">
            <v xml:space="preserve"> Coelurosauria</v>
          </cell>
          <cell r="S379" t="str">
            <v xml:space="preserve"> Aves</v>
          </cell>
          <cell r="T379" t="str">
            <v xml:space="preserve"> Neognathae</v>
          </cell>
          <cell r="U379" t="str">
            <v xml:space="preserve"> Galliformes</v>
          </cell>
          <cell r="V379" t="str">
            <v xml:space="preserve"> Phasianidae</v>
          </cell>
          <cell r="W379" t="str">
            <v>Phasianinae</v>
          </cell>
          <cell r="X379" t="str">
            <v xml:space="preserve"> Gallus.</v>
          </cell>
        </row>
        <row r="380">
          <cell r="A380" t="str">
            <v>I36RA_HUMAN</v>
          </cell>
          <cell r="B380" t="str">
            <v>Q9UBH0</v>
          </cell>
          <cell r="C380" t="str">
            <v xml:space="preserve"> Homo sapiens (Human).</v>
          </cell>
          <cell r="E380" t="str">
            <v xml:space="preserve"> NCBI_TaxID=9606;</v>
          </cell>
          <cell r="G380" t="str">
            <v>Eukaryota</v>
          </cell>
          <cell r="H380" t="str">
            <v xml:space="preserve"> Metazoa</v>
          </cell>
          <cell r="I380" t="str">
            <v xml:space="preserve"> Chordata</v>
          </cell>
          <cell r="J380" t="str">
            <v xml:space="preserve"> Craniata</v>
          </cell>
          <cell r="K380" t="str">
            <v xml:space="preserve"> Vertebrata</v>
          </cell>
          <cell r="L380" t="str">
            <v xml:space="preserve"> Euteleostomi</v>
          </cell>
          <cell r="M380" t="str">
            <v>Mammalia</v>
          </cell>
          <cell r="N380" t="str">
            <v xml:space="preserve"> Eutheria</v>
          </cell>
          <cell r="O380" t="str">
            <v xml:space="preserve"> Euarchontoglires</v>
          </cell>
          <cell r="P380" t="str">
            <v xml:space="preserve"> Primates</v>
          </cell>
          <cell r="Q380" t="str">
            <v xml:space="preserve"> Haplorrhini</v>
          </cell>
          <cell r="R380" t="str">
            <v>Catarrhini</v>
          </cell>
          <cell r="S380" t="str">
            <v xml:space="preserve"> Hominidae</v>
          </cell>
          <cell r="T380" t="str">
            <v xml:space="preserve"> Homo.</v>
          </cell>
        </row>
        <row r="381">
          <cell r="A381" t="str">
            <v>I36RA_MOUSE</v>
          </cell>
          <cell r="B381" t="str">
            <v>Q9QYY1</v>
          </cell>
          <cell r="C381" t="str">
            <v xml:space="preserve"> Mus musculus (Mouse).</v>
          </cell>
          <cell r="E381" t="str">
            <v xml:space="preserve"> NCBI_TaxID=10090;</v>
          </cell>
          <cell r="G381" t="str">
            <v>Eukaryota</v>
          </cell>
          <cell r="H381" t="str">
            <v xml:space="preserve"> Metazoa</v>
          </cell>
          <cell r="I381" t="str">
            <v xml:space="preserve"> Chordata</v>
          </cell>
          <cell r="J381" t="str">
            <v xml:space="preserve"> Craniata</v>
          </cell>
          <cell r="K381" t="str">
            <v xml:space="preserve"> Vertebrata</v>
          </cell>
          <cell r="L381" t="str">
            <v xml:space="preserve"> Euteleostomi</v>
          </cell>
          <cell r="M381" t="str">
            <v>Mammalia</v>
          </cell>
          <cell r="N381" t="str">
            <v xml:space="preserve"> Eutheria</v>
          </cell>
          <cell r="O381" t="str">
            <v xml:space="preserve"> Euarchontoglires</v>
          </cell>
          <cell r="P381" t="str">
            <v xml:space="preserve"> Glires</v>
          </cell>
          <cell r="Q381" t="str">
            <v xml:space="preserve"> Rodentia</v>
          </cell>
          <cell r="R381" t="str">
            <v xml:space="preserve"> Sciurognathi</v>
          </cell>
          <cell r="S381" t="str">
            <v>Muroidea</v>
          </cell>
          <cell r="T381" t="str">
            <v xml:space="preserve"> Muridae</v>
          </cell>
          <cell r="U381" t="str">
            <v xml:space="preserve"> Murinae</v>
          </cell>
          <cell r="V381" t="str">
            <v xml:space="preserve"> Mus</v>
          </cell>
          <cell r="W381" t="str">
            <v xml:space="preserve"> Mus.</v>
          </cell>
        </row>
        <row r="382">
          <cell r="A382" t="str">
            <v>IL18_BOSTR</v>
          </cell>
          <cell r="B382" t="str">
            <v>Q5I931</v>
          </cell>
          <cell r="C382" t="str">
            <v xml:space="preserve"> Boselaphus tragocamelus (Nilgai).</v>
          </cell>
          <cell r="E382" t="str">
            <v xml:space="preserve"> NCBI_TaxID=9917;</v>
          </cell>
          <cell r="G382" t="str">
            <v>Eukaryota</v>
          </cell>
          <cell r="H382" t="str">
            <v xml:space="preserve"> Metazoa</v>
          </cell>
          <cell r="I382" t="str">
            <v xml:space="preserve"> Chordata</v>
          </cell>
          <cell r="J382" t="str">
            <v xml:space="preserve"> Craniata</v>
          </cell>
          <cell r="K382" t="str">
            <v xml:space="preserve"> Vertebrata</v>
          </cell>
          <cell r="L382" t="str">
            <v xml:space="preserve"> Euteleostomi</v>
          </cell>
          <cell r="M382" t="str">
            <v>Mammalia</v>
          </cell>
          <cell r="N382" t="str">
            <v xml:space="preserve"> Eutheria</v>
          </cell>
          <cell r="O382" t="str">
            <v xml:space="preserve"> Laurasiatheria</v>
          </cell>
          <cell r="P382" t="str">
            <v xml:space="preserve"> Cetartiodactyla</v>
          </cell>
          <cell r="Q382" t="str">
            <v xml:space="preserve"> Ruminantia</v>
          </cell>
          <cell r="R382" t="str">
            <v>Pecora</v>
          </cell>
          <cell r="S382" t="str">
            <v xml:space="preserve"> Bovidae</v>
          </cell>
          <cell r="T382" t="str">
            <v xml:space="preserve"> Bovinae</v>
          </cell>
          <cell r="U382" t="str">
            <v xml:space="preserve"> Boselaphus.</v>
          </cell>
        </row>
        <row r="383">
          <cell r="A383" t="str">
            <v>IL18_BOVIN</v>
          </cell>
          <cell r="B383" t="str">
            <v>Q9TU73</v>
          </cell>
          <cell r="C383" t="str">
            <v xml:space="preserve"> Bos taurus (Bovine).</v>
          </cell>
          <cell r="E383" t="str">
            <v xml:space="preserve"> NCBI_TaxID=9913;</v>
          </cell>
          <cell r="G383" t="str">
            <v>Eukaryota</v>
          </cell>
          <cell r="H383" t="str">
            <v xml:space="preserve"> Metazoa</v>
          </cell>
          <cell r="I383" t="str">
            <v xml:space="preserve"> Chordata</v>
          </cell>
          <cell r="J383" t="str">
            <v xml:space="preserve"> Craniata</v>
          </cell>
          <cell r="K383" t="str">
            <v xml:space="preserve"> Vertebrata</v>
          </cell>
          <cell r="L383" t="str">
            <v xml:space="preserve"> Euteleostomi</v>
          </cell>
          <cell r="M383" t="str">
            <v>Mammalia</v>
          </cell>
          <cell r="N383" t="str">
            <v xml:space="preserve"> Eutheria</v>
          </cell>
          <cell r="O383" t="str">
            <v xml:space="preserve"> Laurasiatheria</v>
          </cell>
          <cell r="P383" t="str">
            <v xml:space="preserve"> Cetartiodactyla</v>
          </cell>
          <cell r="Q383" t="str">
            <v xml:space="preserve"> Ruminantia</v>
          </cell>
          <cell r="R383" t="str">
            <v>Pecora</v>
          </cell>
          <cell r="S383" t="str">
            <v xml:space="preserve"> Bovidae</v>
          </cell>
          <cell r="T383" t="str">
            <v xml:space="preserve"> Bovinae</v>
          </cell>
          <cell r="U383" t="str">
            <v xml:space="preserve"> Bos.</v>
          </cell>
        </row>
        <row r="384">
          <cell r="A384" t="str">
            <v>IL18_CANFA</v>
          </cell>
          <cell r="B384" t="str">
            <v>Q9XSR0</v>
          </cell>
          <cell r="C384" t="str">
            <v xml:space="preserve"> Canis familiaris (Dog) (Canis lupus familiaris).</v>
          </cell>
          <cell r="E384" t="str">
            <v xml:space="preserve"> NCBI_TaxID=9615;</v>
          </cell>
          <cell r="G384" t="str">
            <v>Eukaryota</v>
          </cell>
          <cell r="H384" t="str">
            <v xml:space="preserve"> Metazoa</v>
          </cell>
          <cell r="I384" t="str">
            <v xml:space="preserve"> Chordata</v>
          </cell>
          <cell r="J384" t="str">
            <v xml:space="preserve"> Craniata</v>
          </cell>
          <cell r="K384" t="str">
            <v xml:space="preserve"> Vertebrata</v>
          </cell>
          <cell r="L384" t="str">
            <v xml:space="preserve"> Euteleostomi</v>
          </cell>
          <cell r="M384" t="str">
            <v>Mammalia</v>
          </cell>
          <cell r="N384" t="str">
            <v xml:space="preserve"> Eutheria</v>
          </cell>
          <cell r="O384" t="str">
            <v xml:space="preserve"> Laurasiatheria</v>
          </cell>
          <cell r="P384" t="str">
            <v xml:space="preserve"> Carnivora</v>
          </cell>
          <cell r="Q384" t="str">
            <v xml:space="preserve"> Caniformia</v>
          </cell>
          <cell r="R384" t="str">
            <v xml:space="preserve"> Canidae</v>
          </cell>
          <cell r="S384" t="str">
            <v>Canis.</v>
          </cell>
        </row>
        <row r="385">
          <cell r="A385" t="str">
            <v>IL18_CAPHI</v>
          </cell>
          <cell r="B385" t="str">
            <v>Q3ZT29</v>
          </cell>
          <cell r="C385" t="str">
            <v xml:space="preserve"> Capra hircus (Goat).</v>
          </cell>
          <cell r="E385" t="str">
            <v xml:space="preserve"> NCBI_TaxID=9925;</v>
          </cell>
          <cell r="G385" t="str">
            <v>Eukaryota</v>
          </cell>
          <cell r="H385" t="str">
            <v xml:space="preserve"> Metazoa</v>
          </cell>
          <cell r="I385" t="str">
            <v xml:space="preserve"> Chordata</v>
          </cell>
          <cell r="J385" t="str">
            <v xml:space="preserve"> Craniata</v>
          </cell>
          <cell r="K385" t="str">
            <v xml:space="preserve"> Vertebrata</v>
          </cell>
          <cell r="L385" t="str">
            <v xml:space="preserve"> Euteleostomi</v>
          </cell>
          <cell r="M385" t="str">
            <v>Mammalia</v>
          </cell>
          <cell r="N385" t="str">
            <v xml:space="preserve"> Eutheria</v>
          </cell>
          <cell r="O385" t="str">
            <v xml:space="preserve"> Laurasiatheria</v>
          </cell>
          <cell r="P385" t="str">
            <v xml:space="preserve"> Cetartiodactyla</v>
          </cell>
          <cell r="Q385" t="str">
            <v xml:space="preserve"> Ruminantia</v>
          </cell>
          <cell r="R385" t="str">
            <v>Pecora</v>
          </cell>
          <cell r="S385" t="str">
            <v xml:space="preserve"> Bovidae</v>
          </cell>
          <cell r="T385" t="str">
            <v xml:space="preserve"> Caprinae</v>
          </cell>
          <cell r="U385" t="str">
            <v xml:space="preserve"> Capra.</v>
          </cell>
        </row>
        <row r="386">
          <cell r="A386" t="str">
            <v>IL18_CHICK</v>
          </cell>
          <cell r="B386" t="str">
            <v>Q8QFQ8</v>
          </cell>
          <cell r="C386" t="str">
            <v xml:space="preserve"> Gallus gallus (Chicken).</v>
          </cell>
          <cell r="E386" t="str">
            <v xml:space="preserve"> NCBI_TaxID=9031;</v>
          </cell>
          <cell r="G386" t="str">
            <v>Eukaryota</v>
          </cell>
          <cell r="H386" t="str">
            <v xml:space="preserve"> Metazoa</v>
          </cell>
          <cell r="I386" t="str">
            <v xml:space="preserve"> Chordata</v>
          </cell>
          <cell r="J386" t="str">
            <v xml:space="preserve"> Craniata</v>
          </cell>
          <cell r="K386" t="str">
            <v xml:space="preserve"> Vertebrata</v>
          </cell>
          <cell r="L386" t="str">
            <v xml:space="preserve"> Euteleostomi</v>
          </cell>
          <cell r="M386" t="str">
            <v>Testudines + Archosauria group</v>
          </cell>
          <cell r="N386" t="str">
            <v xml:space="preserve"> Archosauria</v>
          </cell>
          <cell r="O386" t="str">
            <v xml:space="preserve"> Dinosauria</v>
          </cell>
          <cell r="P386" t="str">
            <v xml:space="preserve"> Saurischia</v>
          </cell>
          <cell r="Q386" t="str">
            <v>Theropoda</v>
          </cell>
          <cell r="R386" t="str">
            <v xml:space="preserve"> Coelurosauria</v>
          </cell>
          <cell r="S386" t="str">
            <v xml:space="preserve"> Aves</v>
          </cell>
          <cell r="T386" t="str">
            <v xml:space="preserve"> Neognathae</v>
          </cell>
          <cell r="U386" t="str">
            <v xml:space="preserve"> Galliformes</v>
          </cell>
          <cell r="V386" t="str">
            <v xml:space="preserve"> Phasianidae</v>
          </cell>
          <cell r="W386" t="str">
            <v>Phasianinae</v>
          </cell>
          <cell r="X386" t="str">
            <v xml:space="preserve"> Gallus.</v>
          </cell>
        </row>
        <row r="387">
          <cell r="A387" t="str">
            <v>IL18_FELCA</v>
          </cell>
          <cell r="B387" t="str">
            <v>Q95M33</v>
          </cell>
          <cell r="C387" t="str">
            <v xml:space="preserve"> Felis catus (Cat) (Felis silvestris catus).</v>
          </cell>
          <cell r="E387" t="str">
            <v xml:space="preserve"> NCBI_TaxID=9685;</v>
          </cell>
          <cell r="G387" t="str">
            <v>Eukaryota</v>
          </cell>
          <cell r="H387" t="str">
            <v xml:space="preserve"> Metazoa</v>
          </cell>
          <cell r="I387" t="str">
            <v xml:space="preserve"> Chordata</v>
          </cell>
          <cell r="J387" t="str">
            <v xml:space="preserve"> Craniata</v>
          </cell>
          <cell r="K387" t="str">
            <v xml:space="preserve"> Vertebrata</v>
          </cell>
          <cell r="L387" t="str">
            <v xml:space="preserve"> Euteleostomi</v>
          </cell>
          <cell r="M387" t="str">
            <v>Mammalia</v>
          </cell>
          <cell r="N387" t="str">
            <v xml:space="preserve"> Eutheria</v>
          </cell>
          <cell r="O387" t="str">
            <v xml:space="preserve"> Laurasiatheria</v>
          </cell>
          <cell r="P387" t="str">
            <v xml:space="preserve"> Carnivora</v>
          </cell>
          <cell r="Q387" t="str">
            <v xml:space="preserve"> Feliformia</v>
          </cell>
          <cell r="R387" t="str">
            <v xml:space="preserve"> Felidae</v>
          </cell>
          <cell r="S387" t="str">
            <v>Felinae</v>
          </cell>
          <cell r="T387" t="str">
            <v xml:space="preserve"> Felis.</v>
          </cell>
        </row>
        <row r="388">
          <cell r="A388" t="str">
            <v>IL18_HORSE</v>
          </cell>
          <cell r="B388" t="str">
            <v>Q9XSQ7</v>
          </cell>
          <cell r="C388" t="str">
            <v xml:space="preserve"> Equus caballus (Horse).</v>
          </cell>
          <cell r="E388" t="str">
            <v xml:space="preserve"> NCBI_TaxID=9796;</v>
          </cell>
          <cell r="G388" t="str">
            <v>Eukaryota</v>
          </cell>
          <cell r="H388" t="str">
            <v xml:space="preserve"> Metazoa</v>
          </cell>
          <cell r="I388" t="str">
            <v xml:space="preserve"> Chordata</v>
          </cell>
          <cell r="J388" t="str">
            <v xml:space="preserve"> Craniata</v>
          </cell>
          <cell r="K388" t="str">
            <v xml:space="preserve"> Vertebrata</v>
          </cell>
          <cell r="L388" t="str">
            <v xml:space="preserve"> Euteleostomi</v>
          </cell>
          <cell r="M388" t="str">
            <v>Mammalia</v>
          </cell>
          <cell r="N388" t="str">
            <v xml:space="preserve"> Eutheria</v>
          </cell>
          <cell r="O388" t="str">
            <v xml:space="preserve"> Laurasiatheria</v>
          </cell>
          <cell r="P388" t="str">
            <v xml:space="preserve"> Perissodactyla</v>
          </cell>
          <cell r="Q388" t="str">
            <v xml:space="preserve"> Equidae</v>
          </cell>
          <cell r="R388" t="str">
            <v xml:space="preserve"> Equus.</v>
          </cell>
        </row>
        <row r="389">
          <cell r="A389" t="str">
            <v>IL18_HUMAN</v>
          </cell>
          <cell r="B389" t="str">
            <v>Q14116</v>
          </cell>
          <cell r="C389" t="str">
            <v xml:space="preserve"> Homo sapiens (Human).</v>
          </cell>
          <cell r="E389" t="str">
            <v xml:space="preserve"> NCBI_TaxID=9606;</v>
          </cell>
          <cell r="G389" t="str">
            <v>Eukaryota</v>
          </cell>
          <cell r="H389" t="str">
            <v xml:space="preserve"> Metazoa</v>
          </cell>
          <cell r="I389" t="str">
            <v xml:space="preserve"> Chordata</v>
          </cell>
          <cell r="J389" t="str">
            <v xml:space="preserve"> Craniata</v>
          </cell>
          <cell r="K389" t="str">
            <v xml:space="preserve"> Vertebrata</v>
          </cell>
          <cell r="L389" t="str">
            <v xml:space="preserve"> Euteleostomi</v>
          </cell>
          <cell r="M389" t="str">
            <v>Mammalia</v>
          </cell>
          <cell r="N389" t="str">
            <v xml:space="preserve"> Eutheria</v>
          </cell>
          <cell r="O389" t="str">
            <v xml:space="preserve"> Euarchontoglires</v>
          </cell>
          <cell r="P389" t="str">
            <v xml:space="preserve"> Primates</v>
          </cell>
          <cell r="Q389" t="str">
            <v xml:space="preserve"> Haplorrhini</v>
          </cell>
          <cell r="R389" t="str">
            <v>Catarrhini</v>
          </cell>
          <cell r="S389" t="str">
            <v xml:space="preserve"> Hominidae</v>
          </cell>
          <cell r="T389" t="str">
            <v xml:space="preserve"> Homo.</v>
          </cell>
        </row>
        <row r="390">
          <cell r="A390" t="str">
            <v>IL18_MOUSE</v>
          </cell>
          <cell r="B390" t="str">
            <v>P70380</v>
          </cell>
          <cell r="C390" t="str">
            <v xml:space="preserve"> Mus musculus (Mouse).</v>
          </cell>
          <cell r="E390" t="str">
            <v xml:space="preserve"> NCBI_TaxID=10090;</v>
          </cell>
          <cell r="G390" t="str">
            <v>Eukaryota</v>
          </cell>
          <cell r="H390" t="str">
            <v xml:space="preserve"> Metazoa</v>
          </cell>
          <cell r="I390" t="str">
            <v xml:space="preserve"> Chordata</v>
          </cell>
          <cell r="J390" t="str">
            <v xml:space="preserve"> Craniata</v>
          </cell>
          <cell r="K390" t="str">
            <v xml:space="preserve"> Vertebrata</v>
          </cell>
          <cell r="L390" t="str">
            <v xml:space="preserve"> Euteleostomi</v>
          </cell>
          <cell r="M390" t="str">
            <v>Mammalia</v>
          </cell>
          <cell r="N390" t="str">
            <v xml:space="preserve"> Eutheria</v>
          </cell>
          <cell r="O390" t="str">
            <v xml:space="preserve"> Euarchontoglires</v>
          </cell>
          <cell r="P390" t="str">
            <v xml:space="preserve"> Glires</v>
          </cell>
          <cell r="Q390" t="str">
            <v xml:space="preserve"> Rodentia</v>
          </cell>
          <cell r="R390" t="str">
            <v xml:space="preserve"> Sciurognathi</v>
          </cell>
          <cell r="S390" t="str">
            <v>Muroidea</v>
          </cell>
          <cell r="T390" t="str">
            <v xml:space="preserve"> Muridae</v>
          </cell>
          <cell r="U390" t="str">
            <v xml:space="preserve"> Murinae</v>
          </cell>
          <cell r="V390" t="str">
            <v xml:space="preserve"> Mus</v>
          </cell>
          <cell r="W390" t="str">
            <v xml:space="preserve"> Mus.</v>
          </cell>
        </row>
        <row r="391">
          <cell r="A391" t="str">
            <v>IL18_PIG</v>
          </cell>
          <cell r="B391" t="str">
            <v>O19073</v>
          </cell>
          <cell r="C391" t="str">
            <v xml:space="preserve"> Sus scrofa (Pig).</v>
          </cell>
          <cell r="E391" t="str">
            <v xml:space="preserve"> NCBI_TaxID=9823;</v>
          </cell>
          <cell r="G391" t="str">
            <v>Eukaryota</v>
          </cell>
          <cell r="H391" t="str">
            <v xml:space="preserve"> Metazoa</v>
          </cell>
          <cell r="I391" t="str">
            <v xml:space="preserve"> Chordata</v>
          </cell>
          <cell r="J391" t="str">
            <v xml:space="preserve"> Craniata</v>
          </cell>
          <cell r="K391" t="str">
            <v xml:space="preserve"> Vertebrata</v>
          </cell>
          <cell r="L391" t="str">
            <v xml:space="preserve"> Euteleostomi</v>
          </cell>
          <cell r="M391" t="str">
            <v>Mammalia</v>
          </cell>
          <cell r="N391" t="str">
            <v xml:space="preserve"> Eutheria</v>
          </cell>
          <cell r="O391" t="str">
            <v xml:space="preserve"> Laurasiatheria</v>
          </cell>
          <cell r="P391" t="str">
            <v xml:space="preserve"> Cetartiodactyla</v>
          </cell>
          <cell r="Q391" t="str">
            <v xml:space="preserve"> Suina</v>
          </cell>
          <cell r="R391" t="str">
            <v xml:space="preserve"> Suidae</v>
          </cell>
          <cell r="S391" t="str">
            <v>Sus.</v>
          </cell>
        </row>
        <row r="392">
          <cell r="A392" t="str">
            <v>IL18_RAT</v>
          </cell>
          <cell r="B392" t="str">
            <v>P97636</v>
          </cell>
          <cell r="C392" t="str">
            <v xml:space="preserve"> Rattus norvegicus (Rat).</v>
          </cell>
          <cell r="E392" t="str">
            <v xml:space="preserve"> NCBI_TaxID=10116;</v>
          </cell>
          <cell r="G392" t="str">
            <v>Eukaryota</v>
          </cell>
          <cell r="H392" t="str">
            <v xml:space="preserve"> Metazoa</v>
          </cell>
          <cell r="I392" t="str">
            <v xml:space="preserve"> Chordata</v>
          </cell>
          <cell r="J392" t="str">
            <v xml:space="preserve"> Craniata</v>
          </cell>
          <cell r="K392" t="str">
            <v xml:space="preserve"> Vertebrata</v>
          </cell>
          <cell r="L392" t="str">
            <v xml:space="preserve"> Euteleostomi</v>
          </cell>
          <cell r="M392" t="str">
            <v>Mammalia</v>
          </cell>
          <cell r="N392" t="str">
            <v xml:space="preserve"> Eutheria</v>
          </cell>
          <cell r="O392" t="str">
            <v xml:space="preserve"> Euarchontoglires</v>
          </cell>
          <cell r="P392" t="str">
            <v xml:space="preserve"> Glires</v>
          </cell>
          <cell r="Q392" t="str">
            <v xml:space="preserve"> Rodentia</v>
          </cell>
          <cell r="R392" t="str">
            <v xml:space="preserve"> Sciurognathi</v>
          </cell>
          <cell r="S392" t="str">
            <v>Muroidea</v>
          </cell>
          <cell r="T392" t="str">
            <v xml:space="preserve"> Muridae</v>
          </cell>
          <cell r="U392" t="str">
            <v xml:space="preserve"> Murinae</v>
          </cell>
          <cell r="V392" t="str">
            <v xml:space="preserve"> Rattus.</v>
          </cell>
        </row>
        <row r="393">
          <cell r="A393" t="str">
            <v>IL1A_BOVIN</v>
          </cell>
          <cell r="B393" t="str">
            <v>P08831</v>
          </cell>
          <cell r="C393" t="str">
            <v xml:space="preserve"> Bos taurus (Bovine).</v>
          </cell>
          <cell r="E393" t="str">
            <v xml:space="preserve"> NCBI_TaxID=9913;</v>
          </cell>
          <cell r="G393" t="str">
            <v>Eukaryota</v>
          </cell>
          <cell r="H393" t="str">
            <v xml:space="preserve"> Metazoa</v>
          </cell>
          <cell r="I393" t="str">
            <v xml:space="preserve"> Chordata</v>
          </cell>
          <cell r="J393" t="str">
            <v xml:space="preserve"> Craniata</v>
          </cell>
          <cell r="K393" t="str">
            <v xml:space="preserve"> Vertebrata</v>
          </cell>
          <cell r="L393" t="str">
            <v xml:space="preserve"> Euteleostomi</v>
          </cell>
          <cell r="M393" t="str">
            <v>Mammalia</v>
          </cell>
          <cell r="N393" t="str">
            <v xml:space="preserve"> Eutheria</v>
          </cell>
          <cell r="O393" t="str">
            <v xml:space="preserve"> Laurasiatheria</v>
          </cell>
          <cell r="P393" t="str">
            <v xml:space="preserve"> Cetartiodactyla</v>
          </cell>
          <cell r="Q393" t="str">
            <v xml:space="preserve"> Ruminantia</v>
          </cell>
          <cell r="R393" t="str">
            <v>Pecora</v>
          </cell>
          <cell r="S393" t="str">
            <v xml:space="preserve"> Bovidae</v>
          </cell>
          <cell r="T393" t="str">
            <v xml:space="preserve"> Bovinae</v>
          </cell>
          <cell r="U393" t="str">
            <v xml:space="preserve"> Bos.</v>
          </cell>
        </row>
        <row r="394">
          <cell r="A394" t="str">
            <v>IL1A_BUBCA</v>
          </cell>
          <cell r="B394" t="str">
            <v>Q3HWU1</v>
          </cell>
          <cell r="C394" t="str">
            <v xml:space="preserve"> Bubalus carabanensis (Swamp type water buffalo) (Bubalus bubalis carabanensis).</v>
          </cell>
          <cell r="E394" t="str">
            <v xml:space="preserve"> NCBI_TaxID=346063;</v>
          </cell>
          <cell r="G394" t="str">
            <v>Eukaryota</v>
          </cell>
          <cell r="H394" t="str">
            <v xml:space="preserve"> Metazoa</v>
          </cell>
          <cell r="I394" t="str">
            <v xml:space="preserve"> Chordata</v>
          </cell>
          <cell r="J394" t="str">
            <v xml:space="preserve"> Craniata</v>
          </cell>
          <cell r="K394" t="str">
            <v xml:space="preserve"> Vertebrata</v>
          </cell>
          <cell r="L394" t="str">
            <v xml:space="preserve"> Euteleostomi</v>
          </cell>
          <cell r="M394" t="str">
            <v>Mammalia</v>
          </cell>
          <cell r="N394" t="str">
            <v xml:space="preserve"> Eutheria</v>
          </cell>
          <cell r="O394" t="str">
            <v xml:space="preserve"> Laurasiatheria</v>
          </cell>
          <cell r="P394" t="str">
            <v xml:space="preserve"> Cetartiodactyla</v>
          </cell>
          <cell r="Q394" t="str">
            <v xml:space="preserve"> Ruminantia</v>
          </cell>
          <cell r="R394" t="str">
            <v>Pecora</v>
          </cell>
          <cell r="S394" t="str">
            <v xml:space="preserve"> Bovidae</v>
          </cell>
          <cell r="T394" t="str">
            <v xml:space="preserve"> Bovinae</v>
          </cell>
          <cell r="U394" t="str">
            <v xml:space="preserve"> Bubalus.</v>
          </cell>
        </row>
        <row r="395">
          <cell r="A395" t="str">
            <v>IL1A_CANFA</v>
          </cell>
          <cell r="B395" t="str">
            <v>O46612</v>
          </cell>
          <cell r="C395" t="str">
            <v xml:space="preserve"> Canis familiaris (Dog) (Canis lupus familiaris).</v>
          </cell>
          <cell r="E395" t="str">
            <v xml:space="preserve"> NCBI_TaxID=9615;</v>
          </cell>
          <cell r="G395" t="str">
            <v>Eukaryota</v>
          </cell>
          <cell r="H395" t="str">
            <v xml:space="preserve"> Metazoa</v>
          </cell>
          <cell r="I395" t="str">
            <v xml:space="preserve"> Chordata</v>
          </cell>
          <cell r="J395" t="str">
            <v xml:space="preserve"> Craniata</v>
          </cell>
          <cell r="K395" t="str">
            <v xml:space="preserve"> Vertebrata</v>
          </cell>
          <cell r="L395" t="str">
            <v xml:space="preserve"> Euteleostomi</v>
          </cell>
          <cell r="M395" t="str">
            <v>Mammalia</v>
          </cell>
          <cell r="N395" t="str">
            <v xml:space="preserve"> Eutheria</v>
          </cell>
          <cell r="O395" t="str">
            <v xml:space="preserve"> Laurasiatheria</v>
          </cell>
          <cell r="P395" t="str">
            <v xml:space="preserve"> Carnivora</v>
          </cell>
          <cell r="Q395" t="str">
            <v xml:space="preserve"> Caniformia</v>
          </cell>
          <cell r="R395" t="str">
            <v xml:space="preserve"> Canidae</v>
          </cell>
          <cell r="S395" t="str">
            <v>Canis.</v>
          </cell>
        </row>
        <row r="396">
          <cell r="A396" t="str">
            <v>IL1A_CAPHI</v>
          </cell>
          <cell r="B396" t="str">
            <v>P79161</v>
          </cell>
          <cell r="C396" t="str">
            <v xml:space="preserve"> Capra hircus (Goat).</v>
          </cell>
          <cell r="E396" t="str">
            <v xml:space="preserve"> NCBI_TaxID=9925;</v>
          </cell>
          <cell r="G396" t="str">
            <v>Eukaryota</v>
          </cell>
          <cell r="H396" t="str">
            <v xml:space="preserve"> Metazoa</v>
          </cell>
          <cell r="I396" t="str">
            <v xml:space="preserve"> Chordata</v>
          </cell>
          <cell r="J396" t="str">
            <v xml:space="preserve"> Craniata</v>
          </cell>
          <cell r="K396" t="str">
            <v xml:space="preserve"> Vertebrata</v>
          </cell>
          <cell r="L396" t="str">
            <v xml:space="preserve"> Euteleostomi</v>
          </cell>
          <cell r="M396" t="str">
            <v>Mammalia</v>
          </cell>
          <cell r="N396" t="str">
            <v xml:space="preserve"> Eutheria</v>
          </cell>
          <cell r="O396" t="str">
            <v xml:space="preserve"> Laurasiatheria</v>
          </cell>
          <cell r="P396" t="str">
            <v xml:space="preserve"> Cetartiodactyla</v>
          </cell>
          <cell r="Q396" t="str">
            <v xml:space="preserve"> Ruminantia</v>
          </cell>
          <cell r="R396" t="str">
            <v>Pecora</v>
          </cell>
          <cell r="S396" t="str">
            <v xml:space="preserve"> Bovidae</v>
          </cell>
          <cell r="T396" t="str">
            <v xml:space="preserve"> Caprinae</v>
          </cell>
          <cell r="U396" t="str">
            <v xml:space="preserve"> Capra.</v>
          </cell>
        </row>
        <row r="397">
          <cell r="A397" t="str">
            <v>IL1A_CAVPO</v>
          </cell>
          <cell r="B397" t="str">
            <v>Q60480</v>
          </cell>
          <cell r="C397" t="str">
            <v xml:space="preserve"> Cavia porcellus (Guinea pig).</v>
          </cell>
          <cell r="E397" t="str">
            <v xml:space="preserve"> NCBI_TaxID=10141;</v>
          </cell>
          <cell r="G397" t="str">
            <v>Eukaryota</v>
          </cell>
          <cell r="H397" t="str">
            <v xml:space="preserve"> Metazoa</v>
          </cell>
          <cell r="I397" t="str">
            <v xml:space="preserve"> Chordata</v>
          </cell>
          <cell r="J397" t="str">
            <v xml:space="preserve"> Craniata</v>
          </cell>
          <cell r="K397" t="str">
            <v xml:space="preserve"> Vertebrata</v>
          </cell>
          <cell r="L397" t="str">
            <v xml:space="preserve"> Euteleostomi</v>
          </cell>
          <cell r="M397" t="str">
            <v>Mammalia</v>
          </cell>
          <cell r="N397" t="str">
            <v xml:space="preserve"> Eutheria</v>
          </cell>
          <cell r="O397" t="str">
            <v xml:space="preserve"> Euarchontoglires</v>
          </cell>
          <cell r="P397" t="str">
            <v xml:space="preserve"> Glires</v>
          </cell>
          <cell r="Q397" t="str">
            <v xml:space="preserve"> Rodentia</v>
          </cell>
          <cell r="R397" t="str">
            <v>Hystricognathi</v>
          </cell>
          <cell r="S397" t="str">
            <v xml:space="preserve"> Caviidae</v>
          </cell>
          <cell r="T397" t="str">
            <v xml:space="preserve"> Cavia.</v>
          </cell>
        </row>
        <row r="398">
          <cell r="A398" t="str">
            <v>IL1A_CERAT</v>
          </cell>
          <cell r="B398" t="str">
            <v>P46647</v>
          </cell>
          <cell r="C398" t="str">
            <v xml:space="preserve"> Cercocebus atys (Sooty mangabey) (Cercocebus torquatus atys).</v>
          </cell>
          <cell r="E398" t="str">
            <v xml:space="preserve"> NCBI_TaxID=9531;</v>
          </cell>
          <cell r="G398" t="str">
            <v>Eukaryota</v>
          </cell>
          <cell r="H398" t="str">
            <v xml:space="preserve"> Metazoa</v>
          </cell>
          <cell r="I398" t="str">
            <v xml:space="preserve"> Chordata</v>
          </cell>
          <cell r="J398" t="str">
            <v xml:space="preserve"> Craniata</v>
          </cell>
          <cell r="K398" t="str">
            <v xml:space="preserve"> Vertebrata</v>
          </cell>
          <cell r="L398" t="str">
            <v xml:space="preserve"> Euteleostomi</v>
          </cell>
          <cell r="M398" t="str">
            <v>Mammalia</v>
          </cell>
          <cell r="N398" t="str">
            <v xml:space="preserve"> Eutheria</v>
          </cell>
          <cell r="O398" t="str">
            <v xml:space="preserve"> Euarchontoglires</v>
          </cell>
          <cell r="P398" t="str">
            <v xml:space="preserve"> Primates</v>
          </cell>
          <cell r="Q398" t="str">
            <v xml:space="preserve"> Haplorrhini</v>
          </cell>
          <cell r="R398" t="str">
            <v>Catarrhini</v>
          </cell>
          <cell r="S398" t="str">
            <v xml:space="preserve"> Cercopithecidae</v>
          </cell>
          <cell r="T398" t="str">
            <v xml:space="preserve"> Cercopithecinae</v>
          </cell>
          <cell r="U398" t="str">
            <v xml:space="preserve"> Cercocebus.</v>
          </cell>
        </row>
        <row r="399">
          <cell r="A399" t="str">
            <v>IL1A_FELCA</v>
          </cell>
          <cell r="B399" t="str">
            <v>O46613</v>
          </cell>
          <cell r="C399" t="str">
            <v xml:space="preserve"> Felis catus (Cat) (Felis silvestris catus).</v>
          </cell>
          <cell r="E399" t="str">
            <v xml:space="preserve"> NCBI_TaxID=9685;</v>
          </cell>
          <cell r="G399" t="str">
            <v>Eukaryota</v>
          </cell>
          <cell r="H399" t="str">
            <v xml:space="preserve"> Metazoa</v>
          </cell>
          <cell r="I399" t="str">
            <v xml:space="preserve"> Chordata</v>
          </cell>
          <cell r="J399" t="str">
            <v xml:space="preserve"> Craniata</v>
          </cell>
          <cell r="K399" t="str">
            <v xml:space="preserve"> Vertebrata</v>
          </cell>
          <cell r="L399" t="str">
            <v xml:space="preserve"> Euteleostomi</v>
          </cell>
          <cell r="M399" t="str">
            <v>Mammalia</v>
          </cell>
          <cell r="N399" t="str">
            <v xml:space="preserve"> Eutheria</v>
          </cell>
          <cell r="O399" t="str">
            <v xml:space="preserve"> Laurasiatheria</v>
          </cell>
          <cell r="P399" t="str">
            <v xml:space="preserve"> Carnivora</v>
          </cell>
          <cell r="Q399" t="str">
            <v xml:space="preserve"> Feliformia</v>
          </cell>
          <cell r="R399" t="str">
            <v xml:space="preserve"> Felidae</v>
          </cell>
          <cell r="S399" t="str">
            <v>Felinae</v>
          </cell>
          <cell r="T399" t="str">
            <v xml:space="preserve"> Felis.</v>
          </cell>
        </row>
        <row r="400">
          <cell r="A400" t="str">
            <v>IL1A_HORSE</v>
          </cell>
          <cell r="B400" t="str">
            <v>Q28385</v>
          </cell>
          <cell r="C400" t="str">
            <v xml:space="preserve"> Equus caballus (Horse).</v>
          </cell>
          <cell r="E400" t="str">
            <v xml:space="preserve"> NCBI_TaxID=9796;</v>
          </cell>
          <cell r="G400" t="str">
            <v>Eukaryota</v>
          </cell>
          <cell r="H400" t="str">
            <v xml:space="preserve"> Metazoa</v>
          </cell>
          <cell r="I400" t="str">
            <v xml:space="preserve"> Chordata</v>
          </cell>
          <cell r="J400" t="str">
            <v xml:space="preserve"> Craniata</v>
          </cell>
          <cell r="K400" t="str">
            <v xml:space="preserve"> Vertebrata</v>
          </cell>
          <cell r="L400" t="str">
            <v xml:space="preserve"> Euteleostomi</v>
          </cell>
          <cell r="M400" t="str">
            <v>Mammalia</v>
          </cell>
          <cell r="N400" t="str">
            <v xml:space="preserve"> Eutheria</v>
          </cell>
          <cell r="O400" t="str">
            <v xml:space="preserve"> Laurasiatheria</v>
          </cell>
          <cell r="P400" t="str">
            <v xml:space="preserve"> Perissodactyla</v>
          </cell>
          <cell r="Q400" t="str">
            <v xml:space="preserve"> Equidae</v>
          </cell>
          <cell r="R400" t="str">
            <v xml:space="preserve"> Equus.</v>
          </cell>
        </row>
        <row r="401">
          <cell r="A401" t="str">
            <v>IL1A_HUMAN</v>
          </cell>
          <cell r="B401" t="str">
            <v>P01583</v>
          </cell>
          <cell r="C401" t="str">
            <v xml:space="preserve"> Homo sapiens (Human).</v>
          </cell>
          <cell r="E401" t="str">
            <v xml:space="preserve"> NCBI_TaxID=9606;</v>
          </cell>
          <cell r="G401" t="str">
            <v>Eukaryota</v>
          </cell>
          <cell r="H401" t="str">
            <v xml:space="preserve"> Metazoa</v>
          </cell>
          <cell r="I401" t="str">
            <v xml:space="preserve"> Chordata</v>
          </cell>
          <cell r="J401" t="str">
            <v xml:space="preserve"> Craniata</v>
          </cell>
          <cell r="K401" t="str">
            <v xml:space="preserve"> Vertebrata</v>
          </cell>
          <cell r="L401" t="str">
            <v xml:space="preserve"> Euteleostomi</v>
          </cell>
          <cell r="M401" t="str">
            <v>Mammalia</v>
          </cell>
          <cell r="N401" t="str">
            <v xml:space="preserve"> Eutheria</v>
          </cell>
          <cell r="O401" t="str">
            <v xml:space="preserve"> Euarchontoglires</v>
          </cell>
          <cell r="P401" t="str">
            <v xml:space="preserve"> Primates</v>
          </cell>
          <cell r="Q401" t="str">
            <v xml:space="preserve"> Haplorrhini</v>
          </cell>
          <cell r="R401" t="str">
            <v>Catarrhini</v>
          </cell>
          <cell r="S401" t="str">
            <v xml:space="preserve"> Hominidae</v>
          </cell>
          <cell r="T401" t="str">
            <v xml:space="preserve"> Homo.</v>
          </cell>
        </row>
        <row r="402">
          <cell r="A402" t="str">
            <v>IL1A_LAMGL</v>
          </cell>
          <cell r="B402" t="str">
            <v>Q865X7</v>
          </cell>
          <cell r="C402" t="str">
            <v xml:space="preserve"> Lama glama (Llama).</v>
          </cell>
          <cell r="E402" t="str">
            <v xml:space="preserve"> NCBI_TaxID=9844;</v>
          </cell>
          <cell r="G402" t="str">
            <v>Eukaryota</v>
          </cell>
          <cell r="H402" t="str">
            <v xml:space="preserve"> Metazoa</v>
          </cell>
          <cell r="I402" t="str">
            <v xml:space="preserve"> Chordata</v>
          </cell>
          <cell r="J402" t="str">
            <v xml:space="preserve"> Craniata</v>
          </cell>
          <cell r="K402" t="str">
            <v xml:space="preserve"> Vertebrata</v>
          </cell>
          <cell r="L402" t="str">
            <v xml:space="preserve"> Euteleostomi</v>
          </cell>
          <cell r="M402" t="str">
            <v>Mammalia</v>
          </cell>
          <cell r="N402" t="str">
            <v xml:space="preserve"> Eutheria</v>
          </cell>
          <cell r="O402" t="str">
            <v xml:space="preserve"> Laurasiatheria</v>
          </cell>
          <cell r="P402" t="str">
            <v xml:space="preserve"> Cetartiodactyla</v>
          </cell>
          <cell r="Q402" t="str">
            <v xml:space="preserve"> Tylopoda</v>
          </cell>
          <cell r="R402" t="str">
            <v>Camelidae</v>
          </cell>
          <cell r="S402" t="str">
            <v xml:space="preserve"> Lama.</v>
          </cell>
        </row>
        <row r="403">
          <cell r="A403" t="str">
            <v>IL1A_MACFA</v>
          </cell>
          <cell r="B403" t="str">
            <v>P79340</v>
          </cell>
          <cell r="C403" t="str">
            <v xml:space="preserve"> Macaca fascicularis (Crab-eating macaque) (Cynomolgus monkey).</v>
          </cell>
          <cell r="E403" t="str">
            <v xml:space="preserve"> NCBI_TaxID=9541;</v>
          </cell>
          <cell r="G403" t="str">
            <v>Eukaryota</v>
          </cell>
          <cell r="H403" t="str">
            <v xml:space="preserve"> Metazoa</v>
          </cell>
          <cell r="I403" t="str">
            <v xml:space="preserve"> Chordata</v>
          </cell>
          <cell r="J403" t="str">
            <v xml:space="preserve"> Craniata</v>
          </cell>
          <cell r="K403" t="str">
            <v xml:space="preserve"> Vertebrata</v>
          </cell>
          <cell r="L403" t="str">
            <v xml:space="preserve"> Euteleostomi</v>
          </cell>
          <cell r="M403" t="str">
            <v>Mammalia</v>
          </cell>
          <cell r="N403" t="str">
            <v xml:space="preserve"> Eutheria</v>
          </cell>
          <cell r="O403" t="str">
            <v xml:space="preserve"> Euarchontoglires</v>
          </cell>
          <cell r="P403" t="str">
            <v xml:space="preserve"> Primates</v>
          </cell>
          <cell r="Q403" t="str">
            <v xml:space="preserve"> Haplorrhini</v>
          </cell>
          <cell r="R403" t="str">
            <v>Catarrhini</v>
          </cell>
          <cell r="S403" t="str">
            <v xml:space="preserve"> Cercopithecidae</v>
          </cell>
          <cell r="T403" t="str">
            <v xml:space="preserve"> Cercopithecinae</v>
          </cell>
          <cell r="U403" t="str">
            <v xml:space="preserve"> Macaca.</v>
          </cell>
        </row>
        <row r="404">
          <cell r="A404" t="str">
            <v>IL1A_MACMU</v>
          </cell>
          <cell r="B404" t="str">
            <v>P48089</v>
          </cell>
          <cell r="C404" t="str">
            <v xml:space="preserve"> Macaca mulatta (Rhesus macaque).</v>
          </cell>
          <cell r="E404" t="str">
            <v xml:space="preserve"> NCBI_TaxID=9544;</v>
          </cell>
          <cell r="G404" t="str">
            <v>Eukaryota</v>
          </cell>
          <cell r="H404" t="str">
            <v xml:space="preserve"> Metazoa</v>
          </cell>
          <cell r="I404" t="str">
            <v xml:space="preserve"> Chordata</v>
          </cell>
          <cell r="J404" t="str">
            <v xml:space="preserve"> Craniata</v>
          </cell>
          <cell r="K404" t="str">
            <v xml:space="preserve"> Vertebrata</v>
          </cell>
          <cell r="L404" t="str">
            <v xml:space="preserve"> Euteleostomi</v>
          </cell>
          <cell r="M404" t="str">
            <v>Mammalia</v>
          </cell>
          <cell r="N404" t="str">
            <v xml:space="preserve"> Eutheria</v>
          </cell>
          <cell r="O404" t="str">
            <v xml:space="preserve"> Euarchontoglires</v>
          </cell>
          <cell r="P404" t="str">
            <v xml:space="preserve"> Primates</v>
          </cell>
          <cell r="Q404" t="str">
            <v xml:space="preserve"> Haplorrhini</v>
          </cell>
          <cell r="R404" t="str">
            <v>Catarrhini</v>
          </cell>
          <cell r="S404" t="str">
            <v xml:space="preserve"> Cercopithecidae</v>
          </cell>
          <cell r="T404" t="str">
            <v xml:space="preserve"> Cercopithecinae</v>
          </cell>
          <cell r="U404" t="str">
            <v xml:space="preserve"> Macaca.</v>
          </cell>
        </row>
        <row r="405">
          <cell r="A405" t="str">
            <v>IL1A_MOUSE</v>
          </cell>
          <cell r="B405" t="str">
            <v>P01582</v>
          </cell>
          <cell r="C405" t="str">
            <v xml:space="preserve"> Mus musculus (Mouse).</v>
          </cell>
          <cell r="E405" t="str">
            <v xml:space="preserve"> NCBI_TaxID=10090;</v>
          </cell>
          <cell r="G405" t="str">
            <v>Eukaryota</v>
          </cell>
          <cell r="H405" t="str">
            <v xml:space="preserve"> Metazoa</v>
          </cell>
          <cell r="I405" t="str">
            <v xml:space="preserve"> Chordata</v>
          </cell>
          <cell r="J405" t="str">
            <v xml:space="preserve"> Craniata</v>
          </cell>
          <cell r="K405" t="str">
            <v xml:space="preserve"> Vertebrata</v>
          </cell>
          <cell r="L405" t="str">
            <v xml:space="preserve"> Euteleostomi</v>
          </cell>
          <cell r="M405" t="str">
            <v>Mammalia</v>
          </cell>
          <cell r="N405" t="str">
            <v xml:space="preserve"> Eutheria</v>
          </cell>
          <cell r="O405" t="str">
            <v xml:space="preserve"> Euarchontoglires</v>
          </cell>
          <cell r="P405" t="str">
            <v xml:space="preserve"> Glires</v>
          </cell>
          <cell r="Q405" t="str">
            <v xml:space="preserve"> Rodentia</v>
          </cell>
          <cell r="R405" t="str">
            <v xml:space="preserve"> Sciurognathi</v>
          </cell>
          <cell r="S405" t="str">
            <v>Muroidea</v>
          </cell>
          <cell r="T405" t="str">
            <v xml:space="preserve"> Muridae</v>
          </cell>
          <cell r="U405" t="str">
            <v xml:space="preserve"> Murinae</v>
          </cell>
          <cell r="V405" t="str">
            <v xml:space="preserve"> Mus</v>
          </cell>
          <cell r="W405" t="str">
            <v xml:space="preserve"> Mus.</v>
          </cell>
        </row>
        <row r="406">
          <cell r="A406" t="str">
            <v>IL1A_PIG</v>
          </cell>
          <cell r="B406" t="str">
            <v>P18430</v>
          </cell>
          <cell r="C406" t="str">
            <v xml:space="preserve"> Sus scrofa (Pig).</v>
          </cell>
          <cell r="E406" t="str">
            <v xml:space="preserve"> NCBI_TaxID=9823;</v>
          </cell>
          <cell r="G406" t="str">
            <v>Eukaryota</v>
          </cell>
          <cell r="H406" t="str">
            <v xml:space="preserve"> Metazoa</v>
          </cell>
          <cell r="I406" t="str">
            <v xml:space="preserve"> Chordata</v>
          </cell>
          <cell r="J406" t="str">
            <v xml:space="preserve"> Craniata</v>
          </cell>
          <cell r="K406" t="str">
            <v xml:space="preserve"> Vertebrata</v>
          </cell>
          <cell r="L406" t="str">
            <v xml:space="preserve"> Euteleostomi</v>
          </cell>
          <cell r="M406" t="str">
            <v>Mammalia</v>
          </cell>
          <cell r="N406" t="str">
            <v xml:space="preserve"> Eutheria</v>
          </cell>
          <cell r="O406" t="str">
            <v xml:space="preserve"> Laurasiatheria</v>
          </cell>
          <cell r="P406" t="str">
            <v xml:space="preserve"> Cetartiodactyla</v>
          </cell>
          <cell r="Q406" t="str">
            <v xml:space="preserve"> Suina</v>
          </cell>
          <cell r="R406" t="str">
            <v xml:space="preserve"> Suidae</v>
          </cell>
          <cell r="S406" t="str">
            <v>Sus.</v>
          </cell>
        </row>
        <row r="407">
          <cell r="A407" t="str">
            <v>IL1A_RABIT</v>
          </cell>
          <cell r="B407" t="str">
            <v>P04822</v>
          </cell>
          <cell r="C407" t="str">
            <v xml:space="preserve"> Oryctolagus cuniculus (Rabbit).</v>
          </cell>
          <cell r="E407" t="str">
            <v xml:space="preserve"> NCBI_TaxID=9986;</v>
          </cell>
          <cell r="G407" t="str">
            <v>Eukaryota</v>
          </cell>
          <cell r="H407" t="str">
            <v xml:space="preserve"> Metazoa</v>
          </cell>
          <cell r="I407" t="str">
            <v xml:space="preserve"> Chordata</v>
          </cell>
          <cell r="J407" t="str">
            <v xml:space="preserve"> Craniata</v>
          </cell>
          <cell r="K407" t="str">
            <v xml:space="preserve"> Vertebrata</v>
          </cell>
          <cell r="L407" t="str">
            <v xml:space="preserve"> Euteleostomi</v>
          </cell>
          <cell r="M407" t="str">
            <v>Mammalia</v>
          </cell>
          <cell r="N407" t="str">
            <v xml:space="preserve"> Eutheria</v>
          </cell>
          <cell r="O407" t="str">
            <v xml:space="preserve"> Euarchontoglires</v>
          </cell>
          <cell r="P407" t="str">
            <v xml:space="preserve"> Glires</v>
          </cell>
          <cell r="Q407" t="str">
            <v xml:space="preserve"> Lagomorpha</v>
          </cell>
          <cell r="R407" t="str">
            <v xml:space="preserve"> Leporidae</v>
          </cell>
          <cell r="S407" t="str">
            <v>Oryctolagus.</v>
          </cell>
        </row>
        <row r="408">
          <cell r="A408" t="str">
            <v>IL1A_RAT</v>
          </cell>
          <cell r="B408" t="str">
            <v>P16598</v>
          </cell>
          <cell r="C408" t="str">
            <v xml:space="preserve"> Rattus norvegicus (Rat).</v>
          </cell>
          <cell r="E408" t="str">
            <v xml:space="preserve"> NCBI_TaxID=10116;</v>
          </cell>
          <cell r="G408" t="str">
            <v>Eukaryota</v>
          </cell>
          <cell r="H408" t="str">
            <v xml:space="preserve"> Metazoa</v>
          </cell>
          <cell r="I408" t="str">
            <v xml:space="preserve"> Chordata</v>
          </cell>
          <cell r="J408" t="str">
            <v xml:space="preserve"> Craniata</v>
          </cell>
          <cell r="K408" t="str">
            <v xml:space="preserve"> Vertebrata</v>
          </cell>
          <cell r="L408" t="str">
            <v xml:space="preserve"> Euteleostomi</v>
          </cell>
          <cell r="M408" t="str">
            <v>Mammalia</v>
          </cell>
          <cell r="N408" t="str">
            <v xml:space="preserve"> Eutheria</v>
          </cell>
          <cell r="O408" t="str">
            <v xml:space="preserve"> Euarchontoglires</v>
          </cell>
          <cell r="P408" t="str">
            <v xml:space="preserve"> Glires</v>
          </cell>
          <cell r="Q408" t="str">
            <v xml:space="preserve"> Rodentia</v>
          </cell>
          <cell r="R408" t="str">
            <v xml:space="preserve"> Sciurognathi</v>
          </cell>
          <cell r="S408" t="str">
            <v>Muroidea</v>
          </cell>
          <cell r="T408" t="str">
            <v xml:space="preserve"> Muridae</v>
          </cell>
          <cell r="U408" t="str">
            <v xml:space="preserve"> Murinae</v>
          </cell>
          <cell r="V408" t="str">
            <v xml:space="preserve"> Rattus.</v>
          </cell>
        </row>
        <row r="409">
          <cell r="A409" t="str">
            <v>IL1A_SHEEP</v>
          </cell>
          <cell r="B409" t="str">
            <v>Q28579</v>
          </cell>
          <cell r="C409" t="str">
            <v xml:space="preserve"> Ovis aries (Sheep).</v>
          </cell>
          <cell r="E409" t="str">
            <v xml:space="preserve"> NCBI_TaxID=9940;</v>
          </cell>
          <cell r="G409" t="str">
            <v>Eukaryota</v>
          </cell>
          <cell r="H409" t="str">
            <v xml:space="preserve"> Metazoa</v>
          </cell>
          <cell r="I409" t="str">
            <v xml:space="preserve"> Chordata</v>
          </cell>
          <cell r="J409" t="str">
            <v xml:space="preserve"> Craniata</v>
          </cell>
          <cell r="K409" t="str">
            <v xml:space="preserve"> Vertebrata</v>
          </cell>
          <cell r="L409" t="str">
            <v xml:space="preserve"> Euteleostomi</v>
          </cell>
          <cell r="M409" t="str">
            <v>Mammalia</v>
          </cell>
          <cell r="N409" t="str">
            <v xml:space="preserve"> Eutheria</v>
          </cell>
          <cell r="O409" t="str">
            <v xml:space="preserve"> Laurasiatheria</v>
          </cell>
          <cell r="P409" t="str">
            <v xml:space="preserve"> Cetartiodactyla</v>
          </cell>
          <cell r="Q409" t="str">
            <v xml:space="preserve"> Ruminantia</v>
          </cell>
          <cell r="R409" t="str">
            <v>Pecora</v>
          </cell>
          <cell r="S409" t="str">
            <v xml:space="preserve"> Bovidae</v>
          </cell>
          <cell r="T409" t="str">
            <v xml:space="preserve"> Caprinae</v>
          </cell>
          <cell r="U409" t="str">
            <v xml:space="preserve"> Ovis.</v>
          </cell>
        </row>
        <row r="410">
          <cell r="A410" t="str">
            <v>IL1B_BOVIN</v>
          </cell>
          <cell r="B410" t="str">
            <v>P09428</v>
          </cell>
          <cell r="C410" t="str">
            <v xml:space="preserve"> Bos taurus (Bovine).</v>
          </cell>
          <cell r="E410" t="str">
            <v xml:space="preserve"> NCBI_TaxID=9913;</v>
          </cell>
          <cell r="G410" t="str">
            <v>Eukaryota</v>
          </cell>
          <cell r="H410" t="str">
            <v xml:space="preserve"> Metazoa</v>
          </cell>
          <cell r="I410" t="str">
            <v xml:space="preserve"> Chordata</v>
          </cell>
          <cell r="J410" t="str">
            <v xml:space="preserve"> Craniata</v>
          </cell>
          <cell r="K410" t="str">
            <v xml:space="preserve"> Vertebrata</v>
          </cell>
          <cell r="L410" t="str">
            <v xml:space="preserve"> Euteleostomi</v>
          </cell>
          <cell r="M410" t="str">
            <v>Mammalia</v>
          </cell>
          <cell r="N410" t="str">
            <v xml:space="preserve"> Eutheria</v>
          </cell>
          <cell r="O410" t="str">
            <v xml:space="preserve"> Laurasiatheria</v>
          </cell>
          <cell r="P410" t="str">
            <v xml:space="preserve"> Cetartiodactyla</v>
          </cell>
          <cell r="Q410" t="str">
            <v xml:space="preserve"> Ruminantia</v>
          </cell>
          <cell r="R410" t="str">
            <v>Pecora</v>
          </cell>
          <cell r="S410" t="str">
            <v xml:space="preserve"> Bovidae</v>
          </cell>
          <cell r="T410" t="str">
            <v xml:space="preserve"> Bovinae</v>
          </cell>
          <cell r="U410" t="str">
            <v xml:space="preserve"> Bos.</v>
          </cell>
        </row>
        <row r="411">
          <cell r="A411" t="str">
            <v>IL1B_BUBCA</v>
          </cell>
          <cell r="B411" t="str">
            <v>Q2MH07</v>
          </cell>
          <cell r="C411" t="str">
            <v xml:space="preserve"> Bubalus carabanensis (Swamp type water buffalo) (Bubalus bubalis carabanensis).</v>
          </cell>
          <cell r="E411" t="str">
            <v xml:space="preserve"> NCBI_TaxID=346063;</v>
          </cell>
          <cell r="G411" t="str">
            <v>Eukaryota</v>
          </cell>
          <cell r="H411" t="str">
            <v xml:space="preserve"> Metazoa</v>
          </cell>
          <cell r="I411" t="str">
            <v xml:space="preserve"> Chordata</v>
          </cell>
          <cell r="J411" t="str">
            <v xml:space="preserve"> Craniata</v>
          </cell>
          <cell r="K411" t="str">
            <v xml:space="preserve"> Vertebrata</v>
          </cell>
          <cell r="L411" t="str">
            <v xml:space="preserve"> Euteleostomi</v>
          </cell>
          <cell r="M411" t="str">
            <v>Mammalia</v>
          </cell>
          <cell r="N411" t="str">
            <v xml:space="preserve"> Eutheria</v>
          </cell>
          <cell r="O411" t="str">
            <v xml:space="preserve"> Laurasiatheria</v>
          </cell>
          <cell r="P411" t="str">
            <v xml:space="preserve"> Cetartiodactyla</v>
          </cell>
          <cell r="Q411" t="str">
            <v xml:space="preserve"> Ruminantia</v>
          </cell>
          <cell r="R411" t="str">
            <v>Pecora</v>
          </cell>
          <cell r="S411" t="str">
            <v xml:space="preserve"> Bovidae</v>
          </cell>
          <cell r="T411" t="str">
            <v xml:space="preserve"> Bovinae</v>
          </cell>
          <cell r="U411" t="str">
            <v xml:space="preserve"> Bubalus.</v>
          </cell>
        </row>
        <row r="412">
          <cell r="A412" t="str">
            <v>IL1B_CANFA</v>
          </cell>
          <cell r="B412" t="str">
            <v>Q28292</v>
          </cell>
          <cell r="C412" t="str">
            <v xml:space="preserve"> Canis familiaris (Dog) (Canis lupus familiaris).</v>
          </cell>
          <cell r="E412" t="str">
            <v xml:space="preserve"> NCBI_TaxID=9615;</v>
          </cell>
          <cell r="G412" t="str">
            <v>Eukaryota</v>
          </cell>
          <cell r="H412" t="str">
            <v xml:space="preserve"> Metazoa</v>
          </cell>
          <cell r="I412" t="str">
            <v xml:space="preserve"> Chordata</v>
          </cell>
          <cell r="J412" t="str">
            <v xml:space="preserve"> Craniata</v>
          </cell>
          <cell r="K412" t="str">
            <v xml:space="preserve"> Vertebrata</v>
          </cell>
          <cell r="L412" t="str">
            <v xml:space="preserve"> Euteleostomi</v>
          </cell>
          <cell r="M412" t="str">
            <v>Mammalia</v>
          </cell>
          <cell r="N412" t="str">
            <v xml:space="preserve"> Eutheria</v>
          </cell>
          <cell r="O412" t="str">
            <v xml:space="preserve"> Laurasiatheria</v>
          </cell>
          <cell r="P412" t="str">
            <v xml:space="preserve"> Carnivora</v>
          </cell>
          <cell r="Q412" t="str">
            <v xml:space="preserve"> Caniformia</v>
          </cell>
          <cell r="R412" t="str">
            <v xml:space="preserve"> Canidae</v>
          </cell>
          <cell r="S412" t="str">
            <v>Canis.</v>
          </cell>
        </row>
        <row r="413">
          <cell r="A413" t="str">
            <v>IL1B_CAPHI</v>
          </cell>
          <cell r="B413" t="str">
            <v>P79162</v>
          </cell>
          <cell r="C413" t="str">
            <v xml:space="preserve"> Capra hircus (Goat).</v>
          </cell>
          <cell r="E413" t="str">
            <v xml:space="preserve"> NCBI_TaxID=9925;</v>
          </cell>
          <cell r="G413" t="str">
            <v>Eukaryota</v>
          </cell>
          <cell r="H413" t="str">
            <v xml:space="preserve"> Metazoa</v>
          </cell>
          <cell r="I413" t="str">
            <v xml:space="preserve"> Chordata</v>
          </cell>
          <cell r="J413" t="str">
            <v xml:space="preserve"> Craniata</v>
          </cell>
          <cell r="K413" t="str">
            <v xml:space="preserve"> Vertebrata</v>
          </cell>
          <cell r="L413" t="str">
            <v xml:space="preserve"> Euteleostomi</v>
          </cell>
          <cell r="M413" t="str">
            <v>Mammalia</v>
          </cell>
          <cell r="N413" t="str">
            <v xml:space="preserve"> Eutheria</v>
          </cell>
          <cell r="O413" t="str">
            <v xml:space="preserve"> Laurasiatheria</v>
          </cell>
          <cell r="P413" t="str">
            <v xml:space="preserve"> Cetartiodactyla</v>
          </cell>
          <cell r="Q413" t="str">
            <v xml:space="preserve"> Ruminantia</v>
          </cell>
          <cell r="R413" t="str">
            <v>Pecora</v>
          </cell>
          <cell r="S413" t="str">
            <v xml:space="preserve"> Bovidae</v>
          </cell>
          <cell r="T413" t="str">
            <v xml:space="preserve"> Caprinae</v>
          </cell>
          <cell r="U413" t="str">
            <v xml:space="preserve"> Capra.</v>
          </cell>
        </row>
        <row r="414">
          <cell r="A414" t="str">
            <v>IL1B_CAVPO</v>
          </cell>
          <cell r="B414" t="str">
            <v>Q9WVG1</v>
          </cell>
          <cell r="C414" t="str">
            <v xml:space="preserve"> Cavia porcellus (Guinea pig).</v>
          </cell>
          <cell r="E414" t="str">
            <v xml:space="preserve"> NCBI_TaxID=10141;</v>
          </cell>
          <cell r="G414" t="str">
            <v>Eukaryota</v>
          </cell>
          <cell r="H414" t="str">
            <v xml:space="preserve"> Metazoa</v>
          </cell>
          <cell r="I414" t="str">
            <v xml:space="preserve"> Chordata</v>
          </cell>
          <cell r="J414" t="str">
            <v xml:space="preserve"> Craniata</v>
          </cell>
          <cell r="K414" t="str">
            <v xml:space="preserve"> Vertebrata</v>
          </cell>
          <cell r="L414" t="str">
            <v xml:space="preserve"> Euteleostomi</v>
          </cell>
          <cell r="M414" t="str">
            <v>Mammalia</v>
          </cell>
          <cell r="N414" t="str">
            <v xml:space="preserve"> Eutheria</v>
          </cell>
          <cell r="O414" t="str">
            <v xml:space="preserve"> Euarchontoglires</v>
          </cell>
          <cell r="P414" t="str">
            <v xml:space="preserve"> Glires</v>
          </cell>
          <cell r="Q414" t="str">
            <v xml:space="preserve"> Rodentia</v>
          </cell>
          <cell r="R414" t="str">
            <v>Hystricognathi</v>
          </cell>
          <cell r="S414" t="str">
            <v xml:space="preserve"> Caviidae</v>
          </cell>
          <cell r="T414" t="str">
            <v xml:space="preserve"> Cavia.</v>
          </cell>
        </row>
        <row r="415">
          <cell r="A415" t="str">
            <v>IL1B_CERAT</v>
          </cell>
          <cell r="B415" t="str">
            <v>P46648</v>
          </cell>
          <cell r="C415" t="str">
            <v xml:space="preserve"> Cercocebus atys (Sooty mangabey) (Cercocebus torquatus atys).</v>
          </cell>
          <cell r="E415" t="str">
            <v xml:space="preserve"> NCBI_TaxID=9531;</v>
          </cell>
          <cell r="G415" t="str">
            <v>Eukaryota</v>
          </cell>
          <cell r="H415" t="str">
            <v xml:space="preserve"> Metazoa</v>
          </cell>
          <cell r="I415" t="str">
            <v xml:space="preserve"> Chordata</v>
          </cell>
          <cell r="J415" t="str">
            <v xml:space="preserve"> Craniata</v>
          </cell>
          <cell r="K415" t="str">
            <v xml:space="preserve"> Vertebrata</v>
          </cell>
          <cell r="L415" t="str">
            <v xml:space="preserve"> Euteleostomi</v>
          </cell>
          <cell r="M415" t="str">
            <v>Mammalia</v>
          </cell>
          <cell r="N415" t="str">
            <v xml:space="preserve"> Eutheria</v>
          </cell>
          <cell r="O415" t="str">
            <v xml:space="preserve"> Euarchontoglires</v>
          </cell>
          <cell r="P415" t="str">
            <v xml:space="preserve"> Primates</v>
          </cell>
          <cell r="Q415" t="str">
            <v xml:space="preserve"> Haplorrhini</v>
          </cell>
          <cell r="R415" t="str">
            <v>Catarrhini</v>
          </cell>
          <cell r="S415" t="str">
            <v xml:space="preserve"> Cercopithecidae</v>
          </cell>
          <cell r="T415" t="str">
            <v xml:space="preserve"> Cercopithecinae</v>
          </cell>
          <cell r="U415" t="str">
            <v xml:space="preserve"> Cercocebus.</v>
          </cell>
        </row>
        <row r="416">
          <cell r="A416" t="str">
            <v>IL1B_CEREL</v>
          </cell>
          <cell r="B416" t="str">
            <v>P51745</v>
          </cell>
          <cell r="C416" t="str">
            <v xml:space="preserve"> Cervus elaphus (Red deer).</v>
          </cell>
          <cell r="E416" t="str">
            <v xml:space="preserve"> NCBI_TaxID=9860;</v>
          </cell>
          <cell r="G416" t="str">
            <v>Eukaryota</v>
          </cell>
          <cell r="H416" t="str">
            <v xml:space="preserve"> Metazoa</v>
          </cell>
          <cell r="I416" t="str">
            <v xml:space="preserve"> Chordata</v>
          </cell>
          <cell r="J416" t="str">
            <v xml:space="preserve"> Craniata</v>
          </cell>
          <cell r="K416" t="str">
            <v xml:space="preserve"> Vertebrata</v>
          </cell>
          <cell r="L416" t="str">
            <v xml:space="preserve"> Euteleostomi</v>
          </cell>
          <cell r="M416" t="str">
            <v>Mammalia</v>
          </cell>
          <cell r="N416" t="str">
            <v xml:space="preserve"> Eutheria</v>
          </cell>
          <cell r="O416" t="str">
            <v xml:space="preserve"> Laurasiatheria</v>
          </cell>
          <cell r="P416" t="str">
            <v xml:space="preserve"> Cetartiodactyla</v>
          </cell>
          <cell r="Q416" t="str">
            <v xml:space="preserve"> Ruminantia</v>
          </cell>
          <cell r="R416" t="str">
            <v>Pecora</v>
          </cell>
          <cell r="S416" t="str">
            <v xml:space="preserve"> Cervidae</v>
          </cell>
          <cell r="T416" t="str">
            <v xml:space="preserve"> Cervinae</v>
          </cell>
          <cell r="U416" t="str">
            <v xml:space="preserve"> Cervus.</v>
          </cell>
        </row>
        <row r="417">
          <cell r="A417" t="str">
            <v>IL1B_DELLE</v>
          </cell>
          <cell r="B417" t="str">
            <v>Q8WNR2</v>
          </cell>
          <cell r="C417" t="str">
            <v xml:space="preserve"> Delphinapterus leucas (Beluga whale).</v>
          </cell>
          <cell r="E417" t="str">
            <v xml:space="preserve"> NCBI_TaxID=9749;</v>
          </cell>
          <cell r="G417" t="str">
            <v>Eukaryota</v>
          </cell>
          <cell r="H417" t="str">
            <v xml:space="preserve"> Metazoa</v>
          </cell>
          <cell r="I417" t="str">
            <v xml:space="preserve"> Chordata</v>
          </cell>
          <cell r="J417" t="str">
            <v xml:space="preserve"> Craniata</v>
          </cell>
          <cell r="K417" t="str">
            <v xml:space="preserve"> Vertebrata</v>
          </cell>
          <cell r="L417" t="str">
            <v xml:space="preserve"> Euteleostomi</v>
          </cell>
          <cell r="M417" t="str">
            <v>Mammalia</v>
          </cell>
          <cell r="N417" t="str">
            <v xml:space="preserve"> Eutheria</v>
          </cell>
          <cell r="O417" t="str">
            <v xml:space="preserve"> Laurasiatheria</v>
          </cell>
          <cell r="P417" t="str">
            <v xml:space="preserve"> Cetartiodactyla</v>
          </cell>
          <cell r="Q417" t="str">
            <v xml:space="preserve"> Cetacea</v>
          </cell>
          <cell r="R417" t="str">
            <v>Odontoceti</v>
          </cell>
          <cell r="S417" t="str">
            <v xml:space="preserve"> Monodontidae</v>
          </cell>
          <cell r="T417" t="str">
            <v xml:space="preserve"> Delphinapterus.</v>
          </cell>
        </row>
        <row r="418">
          <cell r="A418" t="str">
            <v>IL1B_EUMJU</v>
          </cell>
          <cell r="B418" t="str">
            <v>Q6R2X3</v>
          </cell>
          <cell r="C418" t="str">
            <v xml:space="preserve"> Eumetopias jubatus (Steller sea lion) (Phoca jubata).</v>
          </cell>
          <cell r="E418" t="str">
            <v xml:space="preserve"> NCBI_TaxID=34886;</v>
          </cell>
          <cell r="G418" t="str">
            <v>Eukaryota</v>
          </cell>
          <cell r="H418" t="str">
            <v xml:space="preserve"> Metazoa</v>
          </cell>
          <cell r="I418" t="str">
            <v xml:space="preserve"> Chordata</v>
          </cell>
          <cell r="J418" t="str">
            <v xml:space="preserve"> Craniata</v>
          </cell>
          <cell r="K418" t="str">
            <v xml:space="preserve"> Vertebrata</v>
          </cell>
          <cell r="L418" t="str">
            <v xml:space="preserve"> Euteleostomi</v>
          </cell>
          <cell r="M418" t="str">
            <v>Mammalia</v>
          </cell>
          <cell r="N418" t="str">
            <v xml:space="preserve"> Eutheria</v>
          </cell>
          <cell r="O418" t="str">
            <v xml:space="preserve"> Laurasiatheria</v>
          </cell>
          <cell r="P418" t="str">
            <v xml:space="preserve"> Carnivora</v>
          </cell>
          <cell r="Q418" t="str">
            <v xml:space="preserve"> Caniformia</v>
          </cell>
          <cell r="R418" t="str">
            <v xml:space="preserve"> Otariidae</v>
          </cell>
          <cell r="S418" t="str">
            <v>Eumetopias.</v>
          </cell>
        </row>
        <row r="419">
          <cell r="A419" t="str">
            <v>IL1B_FELCA</v>
          </cell>
          <cell r="B419" t="str">
            <v>P41687</v>
          </cell>
          <cell r="C419" t="str">
            <v xml:space="preserve"> Felis catus (Cat) (Felis silvestris catus).</v>
          </cell>
          <cell r="E419" t="str">
            <v xml:space="preserve"> NCBI_TaxID=9685;</v>
          </cell>
          <cell r="G419" t="str">
            <v>Eukaryota</v>
          </cell>
          <cell r="H419" t="str">
            <v xml:space="preserve"> Metazoa</v>
          </cell>
          <cell r="I419" t="str">
            <v xml:space="preserve"> Chordata</v>
          </cell>
          <cell r="J419" t="str">
            <v xml:space="preserve"> Craniata</v>
          </cell>
          <cell r="K419" t="str">
            <v xml:space="preserve"> Vertebrata</v>
          </cell>
          <cell r="L419" t="str">
            <v xml:space="preserve"> Euteleostomi</v>
          </cell>
          <cell r="M419" t="str">
            <v>Mammalia</v>
          </cell>
          <cell r="N419" t="str">
            <v xml:space="preserve"> Eutheria</v>
          </cell>
          <cell r="O419" t="str">
            <v xml:space="preserve"> Laurasiatheria</v>
          </cell>
          <cell r="P419" t="str">
            <v xml:space="preserve"> Carnivora</v>
          </cell>
          <cell r="Q419" t="str">
            <v xml:space="preserve"> Feliformia</v>
          </cell>
          <cell r="R419" t="str">
            <v xml:space="preserve"> Felidae</v>
          </cell>
          <cell r="S419" t="str">
            <v>Felinae</v>
          </cell>
          <cell r="T419" t="str">
            <v xml:space="preserve"> Felis.</v>
          </cell>
        </row>
        <row r="420">
          <cell r="A420" t="str">
            <v>IL1B_HORSE</v>
          </cell>
          <cell r="B420" t="str">
            <v>Q28386</v>
          </cell>
          <cell r="C420" t="str">
            <v xml:space="preserve"> Equus caballus (Horse).</v>
          </cell>
          <cell r="E420" t="str">
            <v xml:space="preserve"> NCBI_TaxID=9796;</v>
          </cell>
          <cell r="G420" t="str">
            <v>Eukaryota</v>
          </cell>
          <cell r="H420" t="str">
            <v xml:space="preserve"> Metazoa</v>
          </cell>
          <cell r="I420" t="str">
            <v xml:space="preserve"> Chordata</v>
          </cell>
          <cell r="J420" t="str">
            <v xml:space="preserve"> Craniata</v>
          </cell>
          <cell r="K420" t="str">
            <v xml:space="preserve"> Vertebrata</v>
          </cell>
          <cell r="L420" t="str">
            <v xml:space="preserve"> Euteleostomi</v>
          </cell>
          <cell r="M420" t="str">
            <v>Mammalia</v>
          </cell>
          <cell r="N420" t="str">
            <v xml:space="preserve"> Eutheria</v>
          </cell>
          <cell r="O420" t="str">
            <v xml:space="preserve"> Laurasiatheria</v>
          </cell>
          <cell r="P420" t="str">
            <v xml:space="preserve"> Perissodactyla</v>
          </cell>
          <cell r="Q420" t="str">
            <v xml:space="preserve"> Equidae</v>
          </cell>
          <cell r="R420" t="str">
            <v xml:space="preserve"> Equus.</v>
          </cell>
        </row>
        <row r="421">
          <cell r="A421" t="str">
            <v>IL1B_HUMAN</v>
          </cell>
          <cell r="B421" t="str">
            <v>P01584</v>
          </cell>
          <cell r="C421" t="str">
            <v xml:space="preserve"> Homo sapiens (Human).</v>
          </cell>
          <cell r="E421" t="str">
            <v xml:space="preserve"> NCBI_TaxID=9606;</v>
          </cell>
          <cell r="G421" t="str">
            <v>Eukaryota</v>
          </cell>
          <cell r="H421" t="str">
            <v xml:space="preserve"> Metazoa</v>
          </cell>
          <cell r="I421" t="str">
            <v xml:space="preserve"> Chordata</v>
          </cell>
          <cell r="J421" t="str">
            <v xml:space="preserve"> Craniata</v>
          </cell>
          <cell r="K421" t="str">
            <v xml:space="preserve"> Vertebrata</v>
          </cell>
          <cell r="L421" t="str">
            <v xml:space="preserve"> Euteleostomi</v>
          </cell>
          <cell r="M421" t="str">
            <v>Mammalia</v>
          </cell>
          <cell r="N421" t="str">
            <v xml:space="preserve"> Eutheria</v>
          </cell>
          <cell r="O421" t="str">
            <v xml:space="preserve"> Euarchontoglires</v>
          </cell>
          <cell r="P421" t="str">
            <v xml:space="preserve"> Primates</v>
          </cell>
          <cell r="Q421" t="str">
            <v xml:space="preserve"> Haplorrhini</v>
          </cell>
          <cell r="R421" t="str">
            <v>Catarrhini</v>
          </cell>
          <cell r="S421" t="str">
            <v xml:space="preserve"> Hominidae</v>
          </cell>
          <cell r="T421" t="str">
            <v xml:space="preserve"> Homo.</v>
          </cell>
        </row>
        <row r="422">
          <cell r="A422" t="str">
            <v>IL1B_LAMGL</v>
          </cell>
          <cell r="B422" t="str">
            <v>Q865X8</v>
          </cell>
          <cell r="C422" t="str">
            <v xml:space="preserve"> Lama glama (Llama).</v>
          </cell>
          <cell r="E422" t="str">
            <v xml:space="preserve"> NCBI_TaxID=9844;</v>
          </cell>
          <cell r="G422" t="str">
            <v>Eukaryota</v>
          </cell>
          <cell r="H422" t="str">
            <v xml:space="preserve"> Metazoa</v>
          </cell>
          <cell r="I422" t="str">
            <v xml:space="preserve"> Chordata</v>
          </cell>
          <cell r="J422" t="str">
            <v xml:space="preserve"> Craniata</v>
          </cell>
          <cell r="K422" t="str">
            <v xml:space="preserve"> Vertebrata</v>
          </cell>
          <cell r="L422" t="str">
            <v xml:space="preserve"> Euteleostomi</v>
          </cell>
          <cell r="M422" t="str">
            <v>Mammalia</v>
          </cell>
          <cell r="N422" t="str">
            <v xml:space="preserve"> Eutheria</v>
          </cell>
          <cell r="O422" t="str">
            <v xml:space="preserve"> Laurasiatheria</v>
          </cell>
          <cell r="P422" t="str">
            <v xml:space="preserve"> Cetartiodactyla</v>
          </cell>
          <cell r="Q422" t="str">
            <v xml:space="preserve"> Tylopoda</v>
          </cell>
          <cell r="R422" t="str">
            <v>Camelidae</v>
          </cell>
          <cell r="S422" t="str">
            <v xml:space="preserve"> Lama.</v>
          </cell>
        </row>
        <row r="423">
          <cell r="A423" t="str">
            <v>IL1B_MACFA</v>
          </cell>
          <cell r="B423" t="str">
            <v>P79182</v>
          </cell>
          <cell r="C423" t="str">
            <v xml:space="preserve"> Macaca fascicularis (Crab-eating macaque) (Cynomolgus monkey).</v>
          </cell>
          <cell r="E423" t="str">
            <v xml:space="preserve"> NCBI_TaxID=9541;</v>
          </cell>
          <cell r="G423" t="str">
            <v>Eukaryota</v>
          </cell>
          <cell r="H423" t="str">
            <v xml:space="preserve"> Metazoa</v>
          </cell>
          <cell r="I423" t="str">
            <v xml:space="preserve"> Chordata</v>
          </cell>
          <cell r="J423" t="str">
            <v xml:space="preserve"> Craniata</v>
          </cell>
          <cell r="K423" t="str">
            <v xml:space="preserve"> Vertebrata</v>
          </cell>
          <cell r="L423" t="str">
            <v xml:space="preserve"> Euteleostomi</v>
          </cell>
          <cell r="M423" t="str">
            <v>Mammalia</v>
          </cell>
          <cell r="N423" t="str">
            <v xml:space="preserve"> Eutheria</v>
          </cell>
          <cell r="O423" t="str">
            <v xml:space="preserve"> Euarchontoglires</v>
          </cell>
          <cell r="P423" t="str">
            <v xml:space="preserve"> Primates</v>
          </cell>
          <cell r="Q423" t="str">
            <v xml:space="preserve"> Haplorrhini</v>
          </cell>
          <cell r="R423" t="str">
            <v>Catarrhini</v>
          </cell>
          <cell r="S423" t="str">
            <v xml:space="preserve"> Cercopithecidae</v>
          </cell>
          <cell r="T423" t="str">
            <v xml:space="preserve"> Cercopithecinae</v>
          </cell>
          <cell r="U423" t="str">
            <v xml:space="preserve"> Macaca.</v>
          </cell>
        </row>
        <row r="424">
          <cell r="A424" t="str">
            <v>IL1B_MACMU</v>
          </cell>
          <cell r="B424" t="str">
            <v>P48090</v>
          </cell>
          <cell r="C424" t="str">
            <v xml:space="preserve"> Macaca mulatta (Rhesus macaque).</v>
          </cell>
          <cell r="E424" t="str">
            <v xml:space="preserve"> NCBI_TaxID=9544;</v>
          </cell>
          <cell r="G424" t="str">
            <v>Eukaryota</v>
          </cell>
          <cell r="H424" t="str">
            <v xml:space="preserve"> Metazoa</v>
          </cell>
          <cell r="I424" t="str">
            <v xml:space="preserve"> Chordata</v>
          </cell>
          <cell r="J424" t="str">
            <v xml:space="preserve"> Craniata</v>
          </cell>
          <cell r="K424" t="str">
            <v xml:space="preserve"> Vertebrata</v>
          </cell>
          <cell r="L424" t="str">
            <v xml:space="preserve"> Euteleostomi</v>
          </cell>
          <cell r="M424" t="str">
            <v>Mammalia</v>
          </cell>
          <cell r="N424" t="str">
            <v xml:space="preserve"> Eutheria</v>
          </cell>
          <cell r="O424" t="str">
            <v xml:space="preserve"> Euarchontoglires</v>
          </cell>
          <cell r="P424" t="str">
            <v xml:space="preserve"> Primates</v>
          </cell>
          <cell r="Q424" t="str">
            <v xml:space="preserve"> Haplorrhini</v>
          </cell>
          <cell r="R424" t="str">
            <v>Catarrhini</v>
          </cell>
          <cell r="S424" t="str">
            <v xml:space="preserve"> Cercopithecidae</v>
          </cell>
          <cell r="T424" t="str">
            <v xml:space="preserve"> Cercopithecinae</v>
          </cell>
          <cell r="U424" t="str">
            <v xml:space="preserve"> Macaca.</v>
          </cell>
        </row>
        <row r="425">
          <cell r="A425" t="str">
            <v>IL1B_MACNE</v>
          </cell>
          <cell r="B425" t="str">
            <v>P51493</v>
          </cell>
          <cell r="C425" t="str">
            <v xml:space="preserve"> Macaca nemestrina (Pig-tailed macaque).</v>
          </cell>
          <cell r="E425" t="str">
            <v xml:space="preserve"> NCBI_TaxID=9545;</v>
          </cell>
          <cell r="G425" t="str">
            <v>Eukaryota</v>
          </cell>
          <cell r="H425" t="str">
            <v xml:space="preserve"> Metazoa</v>
          </cell>
          <cell r="I425" t="str">
            <v xml:space="preserve"> Chordata</v>
          </cell>
          <cell r="J425" t="str">
            <v xml:space="preserve"> Craniata</v>
          </cell>
          <cell r="K425" t="str">
            <v xml:space="preserve"> Vertebrata</v>
          </cell>
          <cell r="L425" t="str">
            <v xml:space="preserve"> Euteleostomi</v>
          </cell>
          <cell r="M425" t="str">
            <v>Mammalia</v>
          </cell>
          <cell r="N425" t="str">
            <v xml:space="preserve"> Eutheria</v>
          </cell>
          <cell r="O425" t="str">
            <v xml:space="preserve"> Euarchontoglires</v>
          </cell>
          <cell r="P425" t="str">
            <v xml:space="preserve"> Primates</v>
          </cell>
          <cell r="Q425" t="str">
            <v xml:space="preserve"> Haplorrhini</v>
          </cell>
          <cell r="R425" t="str">
            <v>Catarrhini</v>
          </cell>
          <cell r="S425" t="str">
            <v xml:space="preserve"> Cercopithecidae</v>
          </cell>
          <cell r="T425" t="str">
            <v xml:space="preserve"> Cercopithecinae</v>
          </cell>
          <cell r="U425" t="str">
            <v xml:space="preserve"> Macaca.</v>
          </cell>
        </row>
        <row r="426">
          <cell r="A426" t="str">
            <v>IL1B_MOUSE</v>
          </cell>
          <cell r="B426" t="str">
            <v>P10749</v>
          </cell>
          <cell r="C426" t="str">
            <v xml:space="preserve"> Mus musculus (Mouse).</v>
          </cell>
          <cell r="E426" t="str">
            <v xml:space="preserve"> NCBI_TaxID=10090;</v>
          </cell>
          <cell r="G426" t="str">
            <v>Eukaryota</v>
          </cell>
          <cell r="H426" t="str">
            <v xml:space="preserve"> Metazoa</v>
          </cell>
          <cell r="I426" t="str">
            <v xml:space="preserve"> Chordata</v>
          </cell>
          <cell r="J426" t="str">
            <v xml:space="preserve"> Craniata</v>
          </cell>
          <cell r="K426" t="str">
            <v xml:space="preserve"> Vertebrata</v>
          </cell>
          <cell r="L426" t="str">
            <v xml:space="preserve"> Euteleostomi</v>
          </cell>
          <cell r="M426" t="str">
            <v>Mammalia</v>
          </cell>
          <cell r="N426" t="str">
            <v xml:space="preserve"> Eutheria</v>
          </cell>
          <cell r="O426" t="str">
            <v xml:space="preserve"> Euarchontoglires</v>
          </cell>
          <cell r="P426" t="str">
            <v xml:space="preserve"> Glires</v>
          </cell>
          <cell r="Q426" t="str">
            <v xml:space="preserve"> Rodentia</v>
          </cell>
          <cell r="R426" t="str">
            <v xml:space="preserve"> Sciurognathi</v>
          </cell>
          <cell r="S426" t="str">
            <v>Muroidea</v>
          </cell>
          <cell r="T426" t="str">
            <v xml:space="preserve"> Muridae</v>
          </cell>
          <cell r="U426" t="str">
            <v xml:space="preserve"> Murinae</v>
          </cell>
          <cell r="V426" t="str">
            <v xml:space="preserve"> Mus</v>
          </cell>
          <cell r="W426" t="str">
            <v xml:space="preserve"> Mus.</v>
          </cell>
        </row>
        <row r="427">
          <cell r="A427" t="str">
            <v>IL1B_MUSPF</v>
          </cell>
          <cell r="B427" t="str">
            <v>A4UYK8</v>
          </cell>
          <cell r="C427" t="str">
            <v xml:space="preserve"> Mustela putorius furo (European domestic ferret) (Mustela furo).</v>
          </cell>
          <cell r="E427" t="str">
            <v xml:space="preserve"> NCBI_TaxID=9669;</v>
          </cell>
          <cell r="G427" t="str">
            <v>Eukaryota</v>
          </cell>
          <cell r="H427" t="str">
            <v xml:space="preserve"> Metazoa</v>
          </cell>
          <cell r="I427" t="str">
            <v xml:space="preserve"> Chordata</v>
          </cell>
          <cell r="J427" t="str">
            <v xml:space="preserve"> Craniata</v>
          </cell>
          <cell r="K427" t="str">
            <v xml:space="preserve"> Vertebrata</v>
          </cell>
          <cell r="L427" t="str">
            <v xml:space="preserve"> Euteleostomi</v>
          </cell>
          <cell r="M427" t="str">
            <v>Mammalia</v>
          </cell>
          <cell r="N427" t="str">
            <v xml:space="preserve"> Eutheria</v>
          </cell>
          <cell r="O427" t="str">
            <v xml:space="preserve"> Laurasiatheria</v>
          </cell>
          <cell r="P427" t="str">
            <v xml:space="preserve"> Carnivora</v>
          </cell>
          <cell r="Q427" t="str">
            <v xml:space="preserve"> Caniformia</v>
          </cell>
          <cell r="R427" t="str">
            <v xml:space="preserve"> Mustelidae</v>
          </cell>
          <cell r="S427" t="str">
            <v>Mustelinae</v>
          </cell>
          <cell r="T427" t="str">
            <v xml:space="preserve"> Mustela.</v>
          </cell>
        </row>
        <row r="428">
          <cell r="A428" t="str">
            <v>IL1B_ONCMY</v>
          </cell>
          <cell r="B428" t="str">
            <v>Q9YGD3</v>
          </cell>
          <cell r="C428" t="str">
            <v xml:space="preserve"> Oncorhynchus mykiss (Rainbow trout) (Salmo gairdneri).</v>
          </cell>
          <cell r="E428" t="str">
            <v xml:space="preserve"> NCBI_TaxID=8022;</v>
          </cell>
          <cell r="G428" t="str">
            <v>Eukaryota</v>
          </cell>
          <cell r="H428" t="str">
            <v xml:space="preserve"> Metazoa</v>
          </cell>
          <cell r="I428" t="str">
            <v xml:space="preserve"> Chordata</v>
          </cell>
          <cell r="J428" t="str">
            <v xml:space="preserve"> Craniata</v>
          </cell>
          <cell r="K428" t="str">
            <v xml:space="preserve"> Vertebrata</v>
          </cell>
          <cell r="L428" t="str">
            <v xml:space="preserve"> Euteleostomi</v>
          </cell>
          <cell r="M428" t="str">
            <v>Actinopterygii</v>
          </cell>
          <cell r="N428" t="str">
            <v xml:space="preserve"> Neopterygii</v>
          </cell>
          <cell r="O428" t="str">
            <v xml:space="preserve"> Teleostei</v>
          </cell>
          <cell r="P428" t="str">
            <v xml:space="preserve"> Euteleostei</v>
          </cell>
          <cell r="Q428" t="str">
            <v>Protacanthopterygii</v>
          </cell>
          <cell r="R428" t="str">
            <v xml:space="preserve"> Salmoniformes</v>
          </cell>
          <cell r="S428" t="str">
            <v xml:space="preserve"> Salmonidae</v>
          </cell>
          <cell r="T428" t="str">
            <v xml:space="preserve"> Salmoninae</v>
          </cell>
          <cell r="U428" t="str">
            <v>Oncorhynchus.</v>
          </cell>
        </row>
        <row r="429">
          <cell r="A429" t="str">
            <v>IL1B_PHOHI</v>
          </cell>
          <cell r="B429" t="str">
            <v>Q2HZH0</v>
          </cell>
          <cell r="C429" t="str">
            <v xml:space="preserve"> Phoca hispida (Ringed seal) (Pusa hispida).</v>
          </cell>
          <cell r="E429" t="str">
            <v xml:space="preserve"> NCBI_TaxID=9718;</v>
          </cell>
          <cell r="G429" t="str">
            <v>Eukaryota</v>
          </cell>
          <cell r="H429" t="str">
            <v xml:space="preserve"> Metazoa</v>
          </cell>
          <cell r="I429" t="str">
            <v xml:space="preserve"> Chordata</v>
          </cell>
          <cell r="J429" t="str">
            <v xml:space="preserve"> Craniata</v>
          </cell>
          <cell r="K429" t="str">
            <v xml:space="preserve"> Vertebrata</v>
          </cell>
          <cell r="L429" t="str">
            <v xml:space="preserve"> Euteleostomi</v>
          </cell>
          <cell r="M429" t="str">
            <v>Mammalia</v>
          </cell>
          <cell r="N429" t="str">
            <v xml:space="preserve"> Eutheria</v>
          </cell>
          <cell r="O429" t="str">
            <v xml:space="preserve"> Laurasiatheria</v>
          </cell>
          <cell r="P429" t="str">
            <v xml:space="preserve"> Carnivora</v>
          </cell>
          <cell r="Q429" t="str">
            <v xml:space="preserve"> Caniformia</v>
          </cell>
          <cell r="R429" t="str">
            <v xml:space="preserve"> Phocidae</v>
          </cell>
          <cell r="S429" t="str">
            <v>Pusa.</v>
          </cell>
        </row>
        <row r="430">
          <cell r="A430" t="str">
            <v>IL1B_PHOVR</v>
          </cell>
          <cell r="B430" t="str">
            <v>Q6PUD2</v>
          </cell>
          <cell r="C430" t="str">
            <v xml:space="preserve"> Phoca vitulina richardii (Pacific harbor seal).</v>
          </cell>
          <cell r="E430" t="str">
            <v xml:space="preserve"> NCBI_TaxID=271025;</v>
          </cell>
          <cell r="G430" t="str">
            <v>Eukaryota</v>
          </cell>
          <cell r="H430" t="str">
            <v xml:space="preserve"> Metazoa</v>
          </cell>
          <cell r="I430" t="str">
            <v xml:space="preserve"> Chordata</v>
          </cell>
          <cell r="J430" t="str">
            <v xml:space="preserve"> Craniata</v>
          </cell>
          <cell r="K430" t="str">
            <v xml:space="preserve"> Vertebrata</v>
          </cell>
          <cell r="L430" t="str">
            <v xml:space="preserve"> Euteleostomi</v>
          </cell>
          <cell r="M430" t="str">
            <v>Mammalia</v>
          </cell>
          <cell r="N430" t="str">
            <v xml:space="preserve"> Eutheria</v>
          </cell>
          <cell r="O430" t="str">
            <v xml:space="preserve"> Laurasiatheria</v>
          </cell>
          <cell r="P430" t="str">
            <v xml:space="preserve"> Carnivora</v>
          </cell>
          <cell r="Q430" t="str">
            <v xml:space="preserve"> Caniformia</v>
          </cell>
          <cell r="R430" t="str">
            <v xml:space="preserve"> Phocidae</v>
          </cell>
          <cell r="S430" t="str">
            <v>Phoca.</v>
          </cell>
        </row>
        <row r="431">
          <cell r="A431" t="str">
            <v>IL1B_PIG</v>
          </cell>
          <cell r="B431" t="str">
            <v>P26889</v>
          </cell>
          <cell r="C431" t="str">
            <v xml:space="preserve"> Sus scrofa (Pig).</v>
          </cell>
          <cell r="E431" t="str">
            <v xml:space="preserve"> NCBI_TaxID=9823;</v>
          </cell>
          <cell r="G431" t="str">
            <v>Eukaryota</v>
          </cell>
          <cell r="H431" t="str">
            <v xml:space="preserve"> Metazoa</v>
          </cell>
          <cell r="I431" t="str">
            <v xml:space="preserve"> Chordata</v>
          </cell>
          <cell r="J431" t="str">
            <v xml:space="preserve"> Craniata</v>
          </cell>
          <cell r="K431" t="str">
            <v xml:space="preserve"> Vertebrata</v>
          </cell>
          <cell r="L431" t="str">
            <v xml:space="preserve"> Euteleostomi</v>
          </cell>
          <cell r="M431" t="str">
            <v>Mammalia</v>
          </cell>
          <cell r="N431" t="str">
            <v xml:space="preserve"> Eutheria</v>
          </cell>
          <cell r="O431" t="str">
            <v xml:space="preserve"> Laurasiatheria</v>
          </cell>
          <cell r="P431" t="str">
            <v xml:space="preserve"> Cetartiodactyla</v>
          </cell>
          <cell r="Q431" t="str">
            <v xml:space="preserve"> Suina</v>
          </cell>
          <cell r="R431" t="str">
            <v xml:space="preserve"> Suidae</v>
          </cell>
          <cell r="S431" t="str">
            <v>Sus.</v>
          </cell>
        </row>
        <row r="432">
          <cell r="A432" t="str">
            <v>IL1B_RABIT</v>
          </cell>
          <cell r="B432" t="str">
            <v>P14628</v>
          </cell>
          <cell r="C432" t="str">
            <v xml:space="preserve"> Oryctolagus cuniculus (Rabbit).</v>
          </cell>
          <cell r="E432" t="str">
            <v xml:space="preserve"> NCBI_TaxID=9986;</v>
          </cell>
          <cell r="G432" t="str">
            <v>Eukaryota</v>
          </cell>
          <cell r="H432" t="str">
            <v xml:space="preserve"> Metazoa</v>
          </cell>
          <cell r="I432" t="str">
            <v xml:space="preserve"> Chordata</v>
          </cell>
          <cell r="J432" t="str">
            <v xml:space="preserve"> Craniata</v>
          </cell>
          <cell r="K432" t="str">
            <v xml:space="preserve"> Vertebrata</v>
          </cell>
          <cell r="L432" t="str">
            <v xml:space="preserve"> Euteleostomi</v>
          </cell>
          <cell r="M432" t="str">
            <v>Mammalia</v>
          </cell>
          <cell r="N432" t="str">
            <v xml:space="preserve"> Eutheria</v>
          </cell>
          <cell r="O432" t="str">
            <v xml:space="preserve"> Euarchontoglires</v>
          </cell>
          <cell r="P432" t="str">
            <v xml:space="preserve"> Glires</v>
          </cell>
          <cell r="Q432" t="str">
            <v xml:space="preserve"> Lagomorpha</v>
          </cell>
          <cell r="R432" t="str">
            <v xml:space="preserve"> Leporidae</v>
          </cell>
          <cell r="S432" t="str">
            <v>Oryctolagus.</v>
          </cell>
        </row>
        <row r="433">
          <cell r="A433" t="str">
            <v>IL1B_RAT</v>
          </cell>
          <cell r="B433" t="str">
            <v>Q63264</v>
          </cell>
          <cell r="C433" t="str">
            <v xml:space="preserve"> Rattus norvegicus (Rat).</v>
          </cell>
          <cell r="E433" t="str">
            <v xml:space="preserve"> NCBI_TaxID=10116;</v>
          </cell>
          <cell r="G433" t="str">
            <v>Eukaryota</v>
          </cell>
          <cell r="H433" t="str">
            <v xml:space="preserve"> Metazoa</v>
          </cell>
          <cell r="I433" t="str">
            <v xml:space="preserve"> Chordata</v>
          </cell>
          <cell r="J433" t="str">
            <v xml:space="preserve"> Craniata</v>
          </cell>
          <cell r="K433" t="str">
            <v xml:space="preserve"> Vertebrata</v>
          </cell>
          <cell r="L433" t="str">
            <v xml:space="preserve"> Euteleostomi</v>
          </cell>
          <cell r="M433" t="str">
            <v>Mammalia</v>
          </cell>
          <cell r="N433" t="str">
            <v xml:space="preserve"> Eutheria</v>
          </cell>
          <cell r="O433" t="str">
            <v xml:space="preserve"> Euarchontoglires</v>
          </cell>
          <cell r="P433" t="str">
            <v xml:space="preserve"> Glires</v>
          </cell>
          <cell r="Q433" t="str">
            <v xml:space="preserve"> Rodentia</v>
          </cell>
          <cell r="R433" t="str">
            <v xml:space="preserve"> Sciurognathi</v>
          </cell>
          <cell r="S433" t="str">
            <v>Muroidea</v>
          </cell>
          <cell r="T433" t="str">
            <v xml:space="preserve"> Muridae</v>
          </cell>
          <cell r="U433" t="str">
            <v xml:space="preserve"> Murinae</v>
          </cell>
          <cell r="V433" t="str">
            <v xml:space="preserve"> Rattus.</v>
          </cell>
        </row>
        <row r="434">
          <cell r="A434" t="str">
            <v>IL1B_SHEEP</v>
          </cell>
          <cell r="B434" t="str">
            <v>P21621</v>
          </cell>
          <cell r="C434" t="str">
            <v xml:space="preserve"> Ovis aries (Sheep).</v>
          </cell>
          <cell r="E434" t="str">
            <v xml:space="preserve"> NCBI_TaxID=9940;</v>
          </cell>
          <cell r="G434" t="str">
            <v>Eukaryota</v>
          </cell>
          <cell r="H434" t="str">
            <v xml:space="preserve"> Metazoa</v>
          </cell>
          <cell r="I434" t="str">
            <v xml:space="preserve"> Chordata</v>
          </cell>
          <cell r="J434" t="str">
            <v xml:space="preserve"> Craniata</v>
          </cell>
          <cell r="K434" t="str">
            <v xml:space="preserve"> Vertebrata</v>
          </cell>
          <cell r="L434" t="str">
            <v xml:space="preserve"> Euteleostomi</v>
          </cell>
          <cell r="M434" t="str">
            <v>Mammalia</v>
          </cell>
          <cell r="N434" t="str">
            <v xml:space="preserve"> Eutheria</v>
          </cell>
          <cell r="O434" t="str">
            <v xml:space="preserve"> Laurasiatheria</v>
          </cell>
          <cell r="P434" t="str">
            <v xml:space="preserve"> Cetartiodactyla</v>
          </cell>
          <cell r="Q434" t="str">
            <v xml:space="preserve"> Ruminantia</v>
          </cell>
          <cell r="R434" t="str">
            <v>Pecora</v>
          </cell>
          <cell r="S434" t="str">
            <v xml:space="preserve"> Bovidae</v>
          </cell>
          <cell r="T434" t="str">
            <v xml:space="preserve"> Caprinae</v>
          </cell>
          <cell r="U434" t="str">
            <v xml:space="preserve"> Ovis.</v>
          </cell>
        </row>
        <row r="435">
          <cell r="A435" t="str">
            <v>IL1B_TRIVU</v>
          </cell>
          <cell r="B435" t="str">
            <v>Q9XS77</v>
          </cell>
          <cell r="C435" t="str">
            <v xml:space="preserve"> Trichosurus vulpecula (Brush-tailed possum).</v>
          </cell>
          <cell r="E435" t="str">
            <v xml:space="preserve"> NCBI_TaxID=9337;</v>
          </cell>
          <cell r="G435" t="str">
            <v>Eukaryota</v>
          </cell>
          <cell r="H435" t="str">
            <v xml:space="preserve"> Metazoa</v>
          </cell>
          <cell r="I435" t="str">
            <v xml:space="preserve"> Chordata</v>
          </cell>
          <cell r="J435" t="str">
            <v xml:space="preserve"> Craniata</v>
          </cell>
          <cell r="K435" t="str">
            <v xml:space="preserve"> Vertebrata</v>
          </cell>
          <cell r="L435" t="str">
            <v xml:space="preserve"> Euteleostomi</v>
          </cell>
          <cell r="M435" t="str">
            <v>Mammalia</v>
          </cell>
          <cell r="N435" t="str">
            <v xml:space="preserve"> Metatheria</v>
          </cell>
          <cell r="O435" t="str">
            <v xml:space="preserve"> Diprotodontia</v>
          </cell>
          <cell r="P435" t="str">
            <v xml:space="preserve"> Phalangeridae</v>
          </cell>
          <cell r="Q435" t="str">
            <v xml:space="preserve"> Trichosurus.</v>
          </cell>
        </row>
        <row r="436">
          <cell r="A436" t="str">
            <v>IL1FA_HUMAN</v>
          </cell>
          <cell r="B436" t="str">
            <v>Q8WWZ1</v>
          </cell>
          <cell r="C436" t="str">
            <v xml:space="preserve"> Homo sapiens (Human).</v>
          </cell>
          <cell r="E436" t="str">
            <v xml:space="preserve"> NCBI_TaxID=9606;</v>
          </cell>
          <cell r="G436" t="str">
            <v>Eukaryota</v>
          </cell>
          <cell r="H436" t="str">
            <v xml:space="preserve"> Metazoa</v>
          </cell>
          <cell r="I436" t="str">
            <v xml:space="preserve"> Chordata</v>
          </cell>
          <cell r="J436" t="str">
            <v xml:space="preserve"> Craniata</v>
          </cell>
          <cell r="K436" t="str">
            <v xml:space="preserve"> Vertebrata</v>
          </cell>
          <cell r="L436" t="str">
            <v xml:space="preserve"> Euteleostomi</v>
          </cell>
          <cell r="M436" t="str">
            <v>Mammalia</v>
          </cell>
          <cell r="N436" t="str">
            <v xml:space="preserve"> Eutheria</v>
          </cell>
          <cell r="O436" t="str">
            <v xml:space="preserve"> Euarchontoglires</v>
          </cell>
          <cell r="P436" t="str">
            <v xml:space="preserve"> Primates</v>
          </cell>
          <cell r="Q436" t="str">
            <v xml:space="preserve"> Haplorrhini</v>
          </cell>
          <cell r="R436" t="str">
            <v>Catarrhini</v>
          </cell>
          <cell r="S436" t="str">
            <v xml:space="preserve"> Hominidae</v>
          </cell>
          <cell r="T436" t="str">
            <v xml:space="preserve"> Homo.</v>
          </cell>
        </row>
        <row r="437">
          <cell r="A437" t="str">
            <v>IL1FA_MOUSE</v>
          </cell>
          <cell r="B437" t="str">
            <v>Q8R459</v>
          </cell>
          <cell r="C437" t="str">
            <v xml:space="preserve"> Mus musculus (Mouse).</v>
          </cell>
          <cell r="E437" t="str">
            <v xml:space="preserve"> NCBI_TaxID=10090;</v>
          </cell>
          <cell r="G437" t="str">
            <v>Eukaryota</v>
          </cell>
          <cell r="H437" t="str">
            <v xml:space="preserve"> Metazoa</v>
          </cell>
          <cell r="I437" t="str">
            <v xml:space="preserve"> Chordata</v>
          </cell>
          <cell r="J437" t="str">
            <v xml:space="preserve"> Craniata</v>
          </cell>
          <cell r="K437" t="str">
            <v xml:space="preserve"> Vertebrata</v>
          </cell>
          <cell r="L437" t="str">
            <v xml:space="preserve"> Euteleostomi</v>
          </cell>
          <cell r="M437" t="str">
            <v>Mammalia</v>
          </cell>
          <cell r="N437" t="str">
            <v xml:space="preserve"> Eutheria</v>
          </cell>
          <cell r="O437" t="str">
            <v xml:space="preserve"> Euarchontoglires</v>
          </cell>
          <cell r="P437" t="str">
            <v xml:space="preserve"> Glires</v>
          </cell>
          <cell r="Q437" t="str">
            <v xml:space="preserve"> Rodentia</v>
          </cell>
          <cell r="R437" t="str">
            <v xml:space="preserve"> Sciurognathi</v>
          </cell>
          <cell r="S437" t="str">
            <v>Muroidea</v>
          </cell>
          <cell r="T437" t="str">
            <v xml:space="preserve"> Muridae</v>
          </cell>
          <cell r="U437" t="str">
            <v xml:space="preserve"> Murinae</v>
          </cell>
          <cell r="V437" t="str">
            <v xml:space="preserve"> Mus</v>
          </cell>
          <cell r="W437" t="str">
            <v xml:space="preserve"> Mus.</v>
          </cell>
        </row>
        <row r="438">
          <cell r="A438" t="str">
            <v>IL1RA_BOVIN</v>
          </cell>
          <cell r="B438" t="str">
            <v>O77482</v>
          </cell>
          <cell r="C438" t="str">
            <v xml:space="preserve"> Bos taurus (Bovine).</v>
          </cell>
          <cell r="E438" t="str">
            <v xml:space="preserve"> NCBI_TaxID=9913;</v>
          </cell>
          <cell r="G438" t="str">
            <v>Eukaryota</v>
          </cell>
          <cell r="H438" t="str">
            <v xml:space="preserve"> Metazoa</v>
          </cell>
          <cell r="I438" t="str">
            <v xml:space="preserve"> Chordata</v>
          </cell>
          <cell r="J438" t="str">
            <v xml:space="preserve"> Craniata</v>
          </cell>
          <cell r="K438" t="str">
            <v xml:space="preserve"> Vertebrata</v>
          </cell>
          <cell r="L438" t="str">
            <v xml:space="preserve"> Euteleostomi</v>
          </cell>
          <cell r="M438" t="str">
            <v>Mammalia</v>
          </cell>
          <cell r="N438" t="str">
            <v xml:space="preserve"> Eutheria</v>
          </cell>
          <cell r="O438" t="str">
            <v xml:space="preserve"> Laurasiatheria</v>
          </cell>
          <cell r="P438" t="str">
            <v xml:space="preserve"> Cetartiodactyla</v>
          </cell>
          <cell r="Q438" t="str">
            <v xml:space="preserve"> Ruminantia</v>
          </cell>
          <cell r="R438" t="str">
            <v>Pecora</v>
          </cell>
          <cell r="S438" t="str">
            <v xml:space="preserve"> Bovidae</v>
          </cell>
          <cell r="T438" t="str">
            <v xml:space="preserve"> Bovinae</v>
          </cell>
          <cell r="U438" t="str">
            <v xml:space="preserve"> Bos.</v>
          </cell>
        </row>
        <row r="439">
          <cell r="A439" t="str">
            <v>IL1RA_CANFA</v>
          </cell>
          <cell r="B439" t="str">
            <v>Q9BEH0</v>
          </cell>
          <cell r="C439" t="str">
            <v xml:space="preserve"> Canis familiaris (Dog) (Canis lupus familiaris).</v>
          </cell>
          <cell r="E439" t="str">
            <v xml:space="preserve"> NCBI_TaxID=9615;</v>
          </cell>
          <cell r="G439" t="str">
            <v>Eukaryota</v>
          </cell>
          <cell r="H439" t="str">
            <v xml:space="preserve"> Metazoa</v>
          </cell>
          <cell r="I439" t="str">
            <v xml:space="preserve"> Chordata</v>
          </cell>
          <cell r="J439" t="str">
            <v xml:space="preserve"> Craniata</v>
          </cell>
          <cell r="K439" t="str">
            <v xml:space="preserve"> Vertebrata</v>
          </cell>
          <cell r="L439" t="str">
            <v xml:space="preserve"> Euteleostomi</v>
          </cell>
          <cell r="M439" t="str">
            <v>Mammalia</v>
          </cell>
          <cell r="N439" t="str">
            <v xml:space="preserve"> Eutheria</v>
          </cell>
          <cell r="O439" t="str">
            <v xml:space="preserve"> Laurasiatheria</v>
          </cell>
          <cell r="P439" t="str">
            <v xml:space="preserve"> Carnivora</v>
          </cell>
          <cell r="Q439" t="str">
            <v xml:space="preserve"> Caniformia</v>
          </cell>
          <cell r="R439" t="str">
            <v xml:space="preserve"> Canidae</v>
          </cell>
          <cell r="S439" t="str">
            <v>Canis.</v>
          </cell>
        </row>
        <row r="440">
          <cell r="A440" t="str">
            <v>IL1RA_HORSE</v>
          </cell>
          <cell r="B440" t="str">
            <v>O18999</v>
          </cell>
          <cell r="C440" t="str">
            <v xml:space="preserve"> Equus caballus (Horse).</v>
          </cell>
          <cell r="E440" t="str">
            <v xml:space="preserve"> NCBI_TaxID=9796;</v>
          </cell>
          <cell r="G440" t="str">
            <v>Eukaryota</v>
          </cell>
          <cell r="H440" t="str">
            <v xml:space="preserve"> Metazoa</v>
          </cell>
          <cell r="I440" t="str">
            <v xml:space="preserve"> Chordata</v>
          </cell>
          <cell r="J440" t="str">
            <v xml:space="preserve"> Craniata</v>
          </cell>
          <cell r="K440" t="str">
            <v xml:space="preserve"> Vertebrata</v>
          </cell>
          <cell r="L440" t="str">
            <v xml:space="preserve"> Euteleostomi</v>
          </cell>
          <cell r="M440" t="str">
            <v>Mammalia</v>
          </cell>
          <cell r="N440" t="str">
            <v xml:space="preserve"> Eutheria</v>
          </cell>
          <cell r="O440" t="str">
            <v xml:space="preserve"> Laurasiatheria</v>
          </cell>
          <cell r="P440" t="str">
            <v xml:space="preserve"> Perissodactyla</v>
          </cell>
          <cell r="Q440" t="str">
            <v xml:space="preserve"> Equidae</v>
          </cell>
          <cell r="R440" t="str">
            <v xml:space="preserve"> Equus.</v>
          </cell>
        </row>
        <row r="441">
          <cell r="A441" t="str">
            <v>IL1RA_HUMAN</v>
          </cell>
          <cell r="B441" t="str">
            <v>P18510</v>
          </cell>
          <cell r="C441" t="str">
            <v xml:space="preserve"> Homo sapiens (Human).</v>
          </cell>
          <cell r="E441" t="str">
            <v xml:space="preserve"> NCBI_TaxID=9606;</v>
          </cell>
          <cell r="G441" t="str">
            <v>Eukaryota</v>
          </cell>
          <cell r="H441" t="str">
            <v xml:space="preserve"> Metazoa</v>
          </cell>
          <cell r="I441" t="str">
            <v xml:space="preserve"> Chordata</v>
          </cell>
          <cell r="J441" t="str">
            <v xml:space="preserve"> Craniata</v>
          </cell>
          <cell r="K441" t="str">
            <v xml:space="preserve"> Vertebrata</v>
          </cell>
          <cell r="L441" t="str">
            <v xml:space="preserve"> Euteleostomi</v>
          </cell>
          <cell r="M441" t="str">
            <v>Mammalia</v>
          </cell>
          <cell r="N441" t="str">
            <v xml:space="preserve"> Eutheria</v>
          </cell>
          <cell r="O441" t="str">
            <v xml:space="preserve"> Euarchontoglires</v>
          </cell>
          <cell r="P441" t="str">
            <v xml:space="preserve"> Primates</v>
          </cell>
          <cell r="Q441" t="str">
            <v xml:space="preserve"> Haplorrhini</v>
          </cell>
          <cell r="R441" t="str">
            <v>Catarrhini</v>
          </cell>
          <cell r="S441" t="str">
            <v xml:space="preserve"> Hominidae</v>
          </cell>
          <cell r="T441" t="str">
            <v xml:space="preserve"> Homo.</v>
          </cell>
        </row>
        <row r="442">
          <cell r="A442" t="str">
            <v>IL1RA_MACFA</v>
          </cell>
          <cell r="B442" t="str">
            <v>Q866R8</v>
          </cell>
          <cell r="C442" t="str">
            <v xml:space="preserve"> Macaca fascicularis (Crab-eating macaque) (Cynomolgus monkey).</v>
          </cell>
          <cell r="E442" t="str">
            <v xml:space="preserve"> NCBI_TaxID=9541;</v>
          </cell>
          <cell r="G442" t="str">
            <v>Eukaryota</v>
          </cell>
          <cell r="H442" t="str">
            <v xml:space="preserve"> Metazoa</v>
          </cell>
          <cell r="I442" t="str">
            <v xml:space="preserve"> Chordata</v>
          </cell>
          <cell r="J442" t="str">
            <v xml:space="preserve"> Craniata</v>
          </cell>
          <cell r="K442" t="str">
            <v xml:space="preserve"> Vertebrata</v>
          </cell>
          <cell r="L442" t="str">
            <v xml:space="preserve"> Euteleostomi</v>
          </cell>
          <cell r="M442" t="str">
            <v>Mammalia</v>
          </cell>
          <cell r="N442" t="str">
            <v xml:space="preserve"> Eutheria</v>
          </cell>
          <cell r="O442" t="str">
            <v xml:space="preserve"> Euarchontoglires</v>
          </cell>
          <cell r="P442" t="str">
            <v xml:space="preserve"> Primates</v>
          </cell>
          <cell r="Q442" t="str">
            <v xml:space="preserve"> Haplorrhini</v>
          </cell>
          <cell r="R442" t="str">
            <v>Catarrhini</v>
          </cell>
          <cell r="S442" t="str">
            <v xml:space="preserve"> Cercopithecidae</v>
          </cell>
          <cell r="T442" t="str">
            <v xml:space="preserve"> Cercopithecinae</v>
          </cell>
          <cell r="U442" t="str">
            <v xml:space="preserve"> Macaca.</v>
          </cell>
        </row>
        <row r="443">
          <cell r="A443" t="str">
            <v>IL1RA_MOUSE</v>
          </cell>
          <cell r="B443" t="str">
            <v>P25085</v>
          </cell>
          <cell r="C443" t="str">
            <v xml:space="preserve"> Mus musculus (Mouse).</v>
          </cell>
          <cell r="E443" t="str">
            <v xml:space="preserve"> NCBI_TaxID=10090;</v>
          </cell>
          <cell r="G443" t="str">
            <v>Eukaryota</v>
          </cell>
          <cell r="H443" t="str">
            <v xml:space="preserve"> Metazoa</v>
          </cell>
          <cell r="I443" t="str">
            <v xml:space="preserve"> Chordata</v>
          </cell>
          <cell r="J443" t="str">
            <v xml:space="preserve"> Craniata</v>
          </cell>
          <cell r="K443" t="str">
            <v xml:space="preserve"> Vertebrata</v>
          </cell>
          <cell r="L443" t="str">
            <v xml:space="preserve"> Euteleostomi</v>
          </cell>
          <cell r="M443" t="str">
            <v>Mammalia</v>
          </cell>
          <cell r="N443" t="str">
            <v xml:space="preserve"> Eutheria</v>
          </cell>
          <cell r="O443" t="str">
            <v xml:space="preserve"> Euarchontoglires</v>
          </cell>
          <cell r="P443" t="str">
            <v xml:space="preserve"> Glires</v>
          </cell>
          <cell r="Q443" t="str">
            <v xml:space="preserve"> Rodentia</v>
          </cell>
          <cell r="R443" t="str">
            <v xml:space="preserve"> Sciurognathi</v>
          </cell>
          <cell r="S443" t="str">
            <v>Muroidea</v>
          </cell>
          <cell r="T443" t="str">
            <v xml:space="preserve"> Muridae</v>
          </cell>
          <cell r="U443" t="str">
            <v xml:space="preserve"> Murinae</v>
          </cell>
          <cell r="V443" t="str">
            <v xml:space="preserve"> Mus</v>
          </cell>
          <cell r="W443" t="str">
            <v xml:space="preserve"> Mus.</v>
          </cell>
        </row>
        <row r="444">
          <cell r="A444" t="str">
            <v>IL1RA_PIG</v>
          </cell>
          <cell r="B444" t="str">
            <v>Q29056</v>
          </cell>
          <cell r="C444" t="str">
            <v xml:space="preserve"> Sus scrofa (Pig).</v>
          </cell>
          <cell r="E444" t="str">
            <v xml:space="preserve"> NCBI_TaxID=9823;</v>
          </cell>
          <cell r="G444" t="str">
            <v>Eukaryota</v>
          </cell>
          <cell r="H444" t="str">
            <v xml:space="preserve"> Metazoa</v>
          </cell>
          <cell r="I444" t="str">
            <v xml:space="preserve"> Chordata</v>
          </cell>
          <cell r="J444" t="str">
            <v xml:space="preserve"> Craniata</v>
          </cell>
          <cell r="K444" t="str">
            <v xml:space="preserve"> Vertebrata</v>
          </cell>
          <cell r="L444" t="str">
            <v xml:space="preserve"> Euteleostomi</v>
          </cell>
          <cell r="M444" t="str">
            <v>Mammalia</v>
          </cell>
          <cell r="N444" t="str">
            <v xml:space="preserve"> Eutheria</v>
          </cell>
          <cell r="O444" t="str">
            <v xml:space="preserve"> Laurasiatheria</v>
          </cell>
          <cell r="P444" t="str">
            <v xml:space="preserve"> Cetartiodactyla</v>
          </cell>
          <cell r="Q444" t="str">
            <v xml:space="preserve"> Suina</v>
          </cell>
          <cell r="R444" t="str">
            <v xml:space="preserve"> Suidae</v>
          </cell>
          <cell r="S444" t="str">
            <v>Sus.</v>
          </cell>
        </row>
        <row r="445">
          <cell r="A445" t="str">
            <v>IL1RA_RABIT</v>
          </cell>
          <cell r="B445" t="str">
            <v>P26890</v>
          </cell>
          <cell r="C445" t="str">
            <v xml:space="preserve"> Oryctolagus cuniculus (Rabbit).</v>
          </cell>
          <cell r="E445" t="str">
            <v xml:space="preserve"> NCBI_TaxID=9986;</v>
          </cell>
          <cell r="G445" t="str">
            <v>Eukaryota</v>
          </cell>
          <cell r="H445" t="str">
            <v xml:space="preserve"> Metazoa</v>
          </cell>
          <cell r="I445" t="str">
            <v xml:space="preserve"> Chordata</v>
          </cell>
          <cell r="J445" t="str">
            <v xml:space="preserve"> Craniata</v>
          </cell>
          <cell r="K445" t="str">
            <v xml:space="preserve"> Vertebrata</v>
          </cell>
          <cell r="L445" t="str">
            <v xml:space="preserve"> Euteleostomi</v>
          </cell>
          <cell r="M445" t="str">
            <v>Mammalia</v>
          </cell>
          <cell r="N445" t="str">
            <v xml:space="preserve"> Eutheria</v>
          </cell>
          <cell r="O445" t="str">
            <v xml:space="preserve"> Euarchontoglires</v>
          </cell>
          <cell r="P445" t="str">
            <v xml:space="preserve"> Glires</v>
          </cell>
          <cell r="Q445" t="str">
            <v xml:space="preserve"> Lagomorpha</v>
          </cell>
          <cell r="R445" t="str">
            <v xml:space="preserve"> Leporidae</v>
          </cell>
          <cell r="S445" t="str">
            <v>Oryctolagus.</v>
          </cell>
        </row>
        <row r="446">
          <cell r="A446" t="str">
            <v>IL1RA_RAT</v>
          </cell>
          <cell r="B446" t="str">
            <v>P25086</v>
          </cell>
          <cell r="C446" t="str">
            <v xml:space="preserve"> Rattus norvegicus (Rat).</v>
          </cell>
          <cell r="E446" t="str">
            <v xml:space="preserve"> NCBI_TaxID=10116;</v>
          </cell>
          <cell r="G446" t="str">
            <v>Eukaryota</v>
          </cell>
          <cell r="H446" t="str">
            <v xml:space="preserve"> Metazoa</v>
          </cell>
          <cell r="I446" t="str">
            <v xml:space="preserve"> Chordata</v>
          </cell>
          <cell r="J446" t="str">
            <v xml:space="preserve"> Craniata</v>
          </cell>
          <cell r="K446" t="str">
            <v xml:space="preserve"> Vertebrata</v>
          </cell>
          <cell r="L446" t="str">
            <v xml:space="preserve"> Euteleostomi</v>
          </cell>
          <cell r="M446" t="str">
            <v>Mammalia</v>
          </cell>
          <cell r="N446" t="str">
            <v xml:space="preserve"> Eutheria</v>
          </cell>
          <cell r="O446" t="str">
            <v xml:space="preserve"> Euarchontoglires</v>
          </cell>
          <cell r="P446" t="str">
            <v xml:space="preserve"> Glires</v>
          </cell>
          <cell r="Q446" t="str">
            <v xml:space="preserve"> Rodentia</v>
          </cell>
          <cell r="R446" t="str">
            <v xml:space="preserve"> Sciurognathi</v>
          </cell>
          <cell r="S446" t="str">
            <v>Muroidea</v>
          </cell>
          <cell r="T446" t="str">
            <v xml:space="preserve"> Muridae</v>
          </cell>
          <cell r="U446" t="str">
            <v xml:space="preserve"> Murinae</v>
          </cell>
          <cell r="V446" t="str">
            <v xml:space="preserve"> Rattus.</v>
          </cell>
        </row>
        <row r="447">
          <cell r="A447" t="str">
            <v>IL1RA_TURTR</v>
          </cell>
          <cell r="B447" t="str">
            <v>Q9GMZ4</v>
          </cell>
          <cell r="C447" t="str">
            <v xml:space="preserve"> Tursiops truncatus (Atlantic bottle-nosed dolphin) (Delphinus truncatus).</v>
          </cell>
          <cell r="E447" t="str">
            <v xml:space="preserve"> NCBI_TaxID=9739;</v>
          </cell>
          <cell r="G447" t="str">
            <v>Eukaryota</v>
          </cell>
          <cell r="H447" t="str">
            <v xml:space="preserve"> Metazoa</v>
          </cell>
          <cell r="I447" t="str">
            <v xml:space="preserve"> Chordata</v>
          </cell>
          <cell r="J447" t="str">
            <v xml:space="preserve"> Craniata</v>
          </cell>
          <cell r="K447" t="str">
            <v xml:space="preserve"> Vertebrata</v>
          </cell>
          <cell r="L447" t="str">
            <v xml:space="preserve"> Euteleostomi</v>
          </cell>
          <cell r="M447" t="str">
            <v>Mammalia</v>
          </cell>
          <cell r="N447" t="str">
            <v xml:space="preserve"> Eutheria</v>
          </cell>
          <cell r="O447" t="str">
            <v xml:space="preserve"> Laurasiatheria</v>
          </cell>
          <cell r="P447" t="str">
            <v xml:space="preserve"> Cetartiodactyla</v>
          </cell>
          <cell r="Q447" t="str">
            <v xml:space="preserve"> Cetacea</v>
          </cell>
          <cell r="R447" t="str">
            <v>Odontoceti</v>
          </cell>
          <cell r="S447" t="str">
            <v xml:space="preserve"> Delphinidae</v>
          </cell>
          <cell r="T447" t="str">
            <v xml:space="preserve"> Tursiops.</v>
          </cell>
        </row>
        <row r="448">
          <cell r="A448" t="str">
            <v>IL36A_HUMAN</v>
          </cell>
          <cell r="B448" t="str">
            <v>Q9UHA7</v>
          </cell>
          <cell r="C448" t="str">
            <v xml:space="preserve"> Homo sapiens (Human).</v>
          </cell>
          <cell r="E448" t="str">
            <v xml:space="preserve"> NCBI_TaxID=9606;</v>
          </cell>
          <cell r="G448" t="str">
            <v>Eukaryota</v>
          </cell>
          <cell r="H448" t="str">
            <v xml:space="preserve"> Metazoa</v>
          </cell>
          <cell r="I448" t="str">
            <v xml:space="preserve"> Chordata</v>
          </cell>
          <cell r="J448" t="str">
            <v xml:space="preserve"> Craniata</v>
          </cell>
          <cell r="K448" t="str">
            <v xml:space="preserve"> Vertebrata</v>
          </cell>
          <cell r="L448" t="str">
            <v xml:space="preserve"> Euteleostomi</v>
          </cell>
          <cell r="M448" t="str">
            <v>Mammalia</v>
          </cell>
          <cell r="N448" t="str">
            <v xml:space="preserve"> Eutheria</v>
          </cell>
          <cell r="O448" t="str">
            <v xml:space="preserve"> Euarchontoglires</v>
          </cell>
          <cell r="P448" t="str">
            <v xml:space="preserve"> Primates</v>
          </cell>
          <cell r="Q448" t="str">
            <v xml:space="preserve"> Haplorrhini</v>
          </cell>
          <cell r="R448" t="str">
            <v>Catarrhini</v>
          </cell>
          <cell r="S448" t="str">
            <v xml:space="preserve"> Hominidae</v>
          </cell>
          <cell r="T448" t="str">
            <v xml:space="preserve"> Homo.</v>
          </cell>
        </row>
        <row r="449">
          <cell r="A449" t="str">
            <v>IL36A_MOUSE</v>
          </cell>
          <cell r="B449" t="str">
            <v>Q9JLA2</v>
          </cell>
          <cell r="C449" t="str">
            <v xml:space="preserve"> Mus musculus (Mouse).</v>
          </cell>
          <cell r="E449" t="str">
            <v xml:space="preserve"> NCBI_TaxID=10090;</v>
          </cell>
          <cell r="G449" t="str">
            <v>Eukaryota</v>
          </cell>
          <cell r="H449" t="str">
            <v xml:space="preserve"> Metazoa</v>
          </cell>
          <cell r="I449" t="str">
            <v xml:space="preserve"> Chordata</v>
          </cell>
          <cell r="J449" t="str">
            <v xml:space="preserve"> Craniata</v>
          </cell>
          <cell r="K449" t="str">
            <v xml:space="preserve"> Vertebrata</v>
          </cell>
          <cell r="L449" t="str">
            <v xml:space="preserve"> Euteleostomi</v>
          </cell>
          <cell r="M449" t="str">
            <v>Mammalia</v>
          </cell>
          <cell r="N449" t="str">
            <v xml:space="preserve"> Eutheria</v>
          </cell>
          <cell r="O449" t="str">
            <v xml:space="preserve"> Euarchontoglires</v>
          </cell>
          <cell r="P449" t="str">
            <v xml:space="preserve"> Glires</v>
          </cell>
          <cell r="Q449" t="str">
            <v xml:space="preserve"> Rodentia</v>
          </cell>
          <cell r="R449" t="str">
            <v xml:space="preserve"> Sciurognathi</v>
          </cell>
          <cell r="S449" t="str">
            <v>Muroidea</v>
          </cell>
          <cell r="T449" t="str">
            <v xml:space="preserve"> Muridae</v>
          </cell>
          <cell r="U449" t="str">
            <v xml:space="preserve"> Murinae</v>
          </cell>
          <cell r="V449" t="str">
            <v xml:space="preserve"> Mus</v>
          </cell>
          <cell r="W449" t="str">
            <v xml:space="preserve"> Mus.</v>
          </cell>
        </row>
        <row r="450">
          <cell r="A450" t="str">
            <v>IL36B_MOUSE</v>
          </cell>
          <cell r="B450" t="str">
            <v>Q9D6Z6</v>
          </cell>
          <cell r="C450" t="str">
            <v xml:space="preserve"> Mus musculus (Mouse).</v>
          </cell>
          <cell r="E450" t="str">
            <v xml:space="preserve"> NCBI_TaxID=10090;</v>
          </cell>
          <cell r="G450" t="str">
            <v>Eukaryota</v>
          </cell>
          <cell r="H450" t="str">
            <v xml:space="preserve"> Metazoa</v>
          </cell>
          <cell r="I450" t="str">
            <v xml:space="preserve"> Chordata</v>
          </cell>
          <cell r="J450" t="str">
            <v xml:space="preserve"> Craniata</v>
          </cell>
          <cell r="K450" t="str">
            <v xml:space="preserve"> Vertebrata</v>
          </cell>
          <cell r="L450" t="str">
            <v xml:space="preserve"> Euteleostomi</v>
          </cell>
          <cell r="M450" t="str">
            <v>Mammalia</v>
          </cell>
          <cell r="N450" t="str">
            <v xml:space="preserve"> Eutheria</v>
          </cell>
          <cell r="O450" t="str">
            <v xml:space="preserve"> Euarchontoglires</v>
          </cell>
          <cell r="P450" t="str">
            <v xml:space="preserve"> Glires</v>
          </cell>
          <cell r="Q450" t="str">
            <v xml:space="preserve"> Rodentia</v>
          </cell>
          <cell r="R450" t="str">
            <v xml:space="preserve"> Sciurognathi</v>
          </cell>
          <cell r="S450" t="str">
            <v>Muroidea</v>
          </cell>
          <cell r="T450" t="str">
            <v xml:space="preserve"> Muridae</v>
          </cell>
          <cell r="U450" t="str">
            <v xml:space="preserve"> Murinae</v>
          </cell>
          <cell r="V450" t="str">
            <v xml:space="preserve"> Mus</v>
          </cell>
          <cell r="W450" t="str">
            <v xml:space="preserve"> Mus.</v>
          </cell>
        </row>
        <row r="451">
          <cell r="A451" t="str">
            <v>IL36G_HUMAN</v>
          </cell>
          <cell r="B451" t="str">
            <v>Q9NZH8</v>
          </cell>
          <cell r="C451" t="str">
            <v xml:space="preserve"> Homo sapiens (Human).</v>
          </cell>
          <cell r="E451" t="str">
            <v xml:space="preserve"> NCBI_TaxID=9606;</v>
          </cell>
          <cell r="G451" t="str">
            <v>Eukaryota</v>
          </cell>
          <cell r="H451" t="str">
            <v xml:space="preserve"> Metazoa</v>
          </cell>
          <cell r="I451" t="str">
            <v xml:space="preserve"> Chordata</v>
          </cell>
          <cell r="J451" t="str">
            <v xml:space="preserve"> Craniata</v>
          </cell>
          <cell r="K451" t="str">
            <v xml:space="preserve"> Vertebrata</v>
          </cell>
          <cell r="L451" t="str">
            <v xml:space="preserve"> Euteleostomi</v>
          </cell>
          <cell r="M451" t="str">
            <v>Mammalia</v>
          </cell>
          <cell r="N451" t="str">
            <v xml:space="preserve"> Eutheria</v>
          </cell>
          <cell r="O451" t="str">
            <v xml:space="preserve"> Euarchontoglires</v>
          </cell>
          <cell r="P451" t="str">
            <v xml:space="preserve"> Primates</v>
          </cell>
          <cell r="Q451" t="str">
            <v xml:space="preserve"> Haplorrhini</v>
          </cell>
          <cell r="R451" t="str">
            <v>Catarrhini</v>
          </cell>
          <cell r="S451" t="str">
            <v xml:space="preserve"> Hominidae</v>
          </cell>
          <cell r="T451" t="str">
            <v xml:space="preserve"> Homo.</v>
          </cell>
        </row>
        <row r="452">
          <cell r="A452" t="str">
            <v>IL36G_MOUSE</v>
          </cell>
          <cell r="B452" t="str">
            <v>Q8R460</v>
          </cell>
          <cell r="C452" t="str">
            <v xml:space="preserve"> Mus musculus (Mouse).</v>
          </cell>
          <cell r="E452" t="str">
            <v xml:space="preserve"> NCBI_TaxID=10090;</v>
          </cell>
          <cell r="G452" t="str">
            <v>Eukaryota</v>
          </cell>
          <cell r="H452" t="str">
            <v xml:space="preserve"> Metazoa</v>
          </cell>
          <cell r="I452" t="str">
            <v xml:space="preserve"> Chordata</v>
          </cell>
          <cell r="J452" t="str">
            <v xml:space="preserve"> Craniata</v>
          </cell>
          <cell r="K452" t="str">
            <v xml:space="preserve"> Vertebrata</v>
          </cell>
          <cell r="L452" t="str">
            <v xml:space="preserve"> Euteleostomi</v>
          </cell>
          <cell r="M452" t="str">
            <v>Mammalia</v>
          </cell>
          <cell r="N452" t="str">
            <v xml:space="preserve"> Eutheria</v>
          </cell>
          <cell r="O452" t="str">
            <v xml:space="preserve"> Euarchontoglires</v>
          </cell>
          <cell r="P452" t="str">
            <v xml:space="preserve"> Glires</v>
          </cell>
          <cell r="Q452" t="str">
            <v xml:space="preserve"> Rodentia</v>
          </cell>
          <cell r="R452" t="str">
            <v xml:space="preserve"> Sciurognathi</v>
          </cell>
          <cell r="S452" t="str">
            <v>Muroidea</v>
          </cell>
          <cell r="T452" t="str">
            <v xml:space="preserve"> Muridae</v>
          </cell>
          <cell r="U452" t="str">
            <v xml:space="preserve"> Murinae</v>
          </cell>
          <cell r="V452" t="str">
            <v xml:space="preserve"> Mus</v>
          </cell>
          <cell r="W452" t="str">
            <v xml:space="preserve"> Mus.</v>
          </cell>
        </row>
        <row r="453">
          <cell r="A453" t="str">
            <v>IL37_HUMAN</v>
          </cell>
          <cell r="B453" t="str">
            <v>Q9NZH6</v>
          </cell>
          <cell r="C453" t="str">
            <v xml:space="preserve"> Homo sapiens (Human).</v>
          </cell>
          <cell r="E453" t="str">
            <v xml:space="preserve"> NCBI_TaxID=9606;</v>
          </cell>
          <cell r="G453" t="str">
            <v>Eukaryota</v>
          </cell>
          <cell r="H453" t="str">
            <v xml:space="preserve"> Metazoa</v>
          </cell>
          <cell r="I453" t="str">
            <v xml:space="preserve"> Chordata</v>
          </cell>
          <cell r="J453" t="str">
            <v xml:space="preserve"> Craniata</v>
          </cell>
          <cell r="K453" t="str">
            <v xml:space="preserve"> Vertebrata</v>
          </cell>
          <cell r="L453" t="str">
            <v xml:space="preserve"> Euteleostomi</v>
          </cell>
          <cell r="M453" t="str">
            <v>Mammalia</v>
          </cell>
          <cell r="N453" t="str">
            <v xml:space="preserve"> Eutheria</v>
          </cell>
          <cell r="O453" t="str">
            <v xml:space="preserve"> Euarchontoglires</v>
          </cell>
          <cell r="P453" t="str">
            <v xml:space="preserve"> Primates</v>
          </cell>
          <cell r="Q453" t="str">
            <v xml:space="preserve"> Haplorrhini</v>
          </cell>
          <cell r="R453" t="str">
            <v>Catarrhini</v>
          </cell>
          <cell r="S453" t="str">
            <v xml:space="preserve"> Hominidae</v>
          </cell>
          <cell r="T453" t="str">
            <v xml:space="preserve"> Homo.</v>
          </cell>
        </row>
        <row r="454">
          <cell r="A454" t="str">
            <v>O43645_HUMAN</v>
          </cell>
          <cell r="B454" t="str">
            <v>O43645</v>
          </cell>
          <cell r="C454" t="str">
            <v xml:space="preserve"> Homo sapiens (Human).</v>
          </cell>
          <cell r="E454" t="str">
            <v xml:space="preserve"> NCBI_TaxID=9606;</v>
          </cell>
          <cell r="G454" t="str">
            <v>Eukaryota</v>
          </cell>
          <cell r="H454" t="str">
            <v xml:space="preserve"> Metazoa</v>
          </cell>
          <cell r="I454" t="str">
            <v xml:space="preserve"> Chordata</v>
          </cell>
          <cell r="J454" t="str">
            <v xml:space="preserve"> Craniata</v>
          </cell>
          <cell r="K454" t="str">
            <v xml:space="preserve"> Vertebrata</v>
          </cell>
          <cell r="L454" t="str">
            <v xml:space="preserve"> Euteleostomi</v>
          </cell>
          <cell r="M454" t="str">
            <v>Mammalia</v>
          </cell>
          <cell r="N454" t="str">
            <v xml:space="preserve"> Eutheria</v>
          </cell>
          <cell r="O454" t="str">
            <v xml:space="preserve"> Euarchontoglires</v>
          </cell>
          <cell r="P454" t="str">
            <v xml:space="preserve"> Primates</v>
          </cell>
          <cell r="Q454" t="str">
            <v xml:space="preserve"> Haplorrhini</v>
          </cell>
          <cell r="R454" t="str">
            <v>Catarrhini</v>
          </cell>
          <cell r="S454" t="str">
            <v xml:space="preserve"> Hominidae</v>
          </cell>
          <cell r="T454" t="str">
            <v xml:space="preserve"> Homo.</v>
          </cell>
        </row>
        <row r="455">
          <cell r="A455" t="str">
            <v>O57398_CYPCA</v>
          </cell>
          <cell r="B455" t="str">
            <v>O57398</v>
          </cell>
          <cell r="C455" t="str">
            <v xml:space="preserve"> Cyprinus carpio (Common carp).</v>
          </cell>
          <cell r="E455" t="str">
            <v xml:space="preserve"> NCBI_TaxID=7962;</v>
          </cell>
          <cell r="G455" t="str">
            <v>Eukaryota</v>
          </cell>
          <cell r="H455" t="str">
            <v xml:space="preserve"> Metazoa</v>
          </cell>
          <cell r="I455" t="str">
            <v xml:space="preserve"> Chordata</v>
          </cell>
          <cell r="J455" t="str">
            <v xml:space="preserve"> Craniata</v>
          </cell>
          <cell r="K455" t="str">
            <v xml:space="preserve"> Vertebrata</v>
          </cell>
          <cell r="L455" t="str">
            <v xml:space="preserve"> Euteleostomi</v>
          </cell>
          <cell r="M455" t="str">
            <v>Actinopterygii</v>
          </cell>
          <cell r="N455" t="str">
            <v xml:space="preserve"> Neopterygii</v>
          </cell>
          <cell r="O455" t="str">
            <v xml:space="preserve"> Teleostei</v>
          </cell>
          <cell r="P455" t="str">
            <v xml:space="preserve"> Ostariophysi</v>
          </cell>
          <cell r="Q455" t="str">
            <v xml:space="preserve"> Cypriniformes</v>
          </cell>
          <cell r="R455" t="str">
            <v>Cyprinidae</v>
          </cell>
          <cell r="S455" t="str">
            <v xml:space="preserve"> Cyprinus.</v>
          </cell>
        </row>
        <row r="456">
          <cell r="A456" t="str">
            <v>O73909_CHICK</v>
          </cell>
          <cell r="B456" t="str">
            <v>O73909</v>
          </cell>
          <cell r="C456" t="str">
            <v xml:space="preserve"> Gallus gallus (Chicken).</v>
          </cell>
          <cell r="E456" t="str">
            <v xml:space="preserve"> NCBI_TaxID=9031;</v>
          </cell>
          <cell r="G456" t="str">
            <v>Eukaryota</v>
          </cell>
          <cell r="H456" t="str">
            <v xml:space="preserve"> Metazoa</v>
          </cell>
          <cell r="I456" t="str">
            <v xml:space="preserve"> Chordata</v>
          </cell>
          <cell r="J456" t="str">
            <v xml:space="preserve"> Craniata</v>
          </cell>
          <cell r="K456" t="str">
            <v xml:space="preserve"> Vertebrata</v>
          </cell>
          <cell r="L456" t="str">
            <v xml:space="preserve"> Euteleostomi</v>
          </cell>
          <cell r="M456" t="str">
            <v>Testudines + Archosauria group</v>
          </cell>
          <cell r="N456" t="str">
            <v xml:space="preserve"> Archosauria</v>
          </cell>
          <cell r="O456" t="str">
            <v xml:space="preserve"> Dinosauria</v>
          </cell>
          <cell r="P456" t="str">
            <v xml:space="preserve"> Saurischia</v>
          </cell>
          <cell r="Q456" t="str">
            <v>Theropoda</v>
          </cell>
          <cell r="R456" t="str">
            <v xml:space="preserve"> Coelurosauria</v>
          </cell>
          <cell r="S456" t="str">
            <v xml:space="preserve"> Aves</v>
          </cell>
          <cell r="T456" t="str">
            <v xml:space="preserve"> Neognathae</v>
          </cell>
          <cell r="U456" t="str">
            <v xml:space="preserve"> Galliformes</v>
          </cell>
          <cell r="V456" t="str">
            <v xml:space="preserve"> Phasianidae</v>
          </cell>
          <cell r="W456" t="str">
            <v>Phasianinae</v>
          </cell>
          <cell r="X456" t="str">
            <v xml:space="preserve"> Gallus.</v>
          </cell>
        </row>
        <row r="457">
          <cell r="A457" t="str">
            <v>O77771_HORSE</v>
          </cell>
          <cell r="B457" t="str">
            <v>O77771</v>
          </cell>
          <cell r="C457" t="str">
            <v xml:space="preserve"> Equus caballus (Horse).</v>
          </cell>
          <cell r="E457" t="str">
            <v xml:space="preserve"> NCBI_TaxID=9796;</v>
          </cell>
          <cell r="G457" t="str">
            <v>Eukaryota</v>
          </cell>
          <cell r="H457" t="str">
            <v xml:space="preserve"> Metazoa</v>
          </cell>
          <cell r="I457" t="str">
            <v xml:space="preserve"> Chordata</v>
          </cell>
          <cell r="J457" t="str">
            <v xml:space="preserve"> Craniata</v>
          </cell>
          <cell r="K457" t="str">
            <v xml:space="preserve"> Vertebrata</v>
          </cell>
          <cell r="L457" t="str">
            <v xml:space="preserve"> Euteleostomi</v>
          </cell>
          <cell r="M457" t="str">
            <v>Mammalia</v>
          </cell>
          <cell r="N457" t="str">
            <v xml:space="preserve"> Eutheria</v>
          </cell>
          <cell r="O457" t="str">
            <v xml:space="preserve"> Laurasiatheria</v>
          </cell>
          <cell r="P457" t="str">
            <v xml:space="preserve"> Perissodactyla</v>
          </cell>
          <cell r="Q457" t="str">
            <v xml:space="preserve"> Equidae</v>
          </cell>
          <cell r="R457" t="str">
            <v xml:space="preserve"> Equus.</v>
          </cell>
        </row>
        <row r="458">
          <cell r="A458" t="str">
            <v>Q08EA6_MOUSE</v>
          </cell>
          <cell r="B458" t="str">
            <v>Q08EA6</v>
          </cell>
          <cell r="C458" t="str">
            <v xml:space="preserve"> Mus musculus (Mouse).</v>
          </cell>
          <cell r="E458" t="str">
            <v xml:space="preserve"> NCBI_TaxID=10090;</v>
          </cell>
          <cell r="G458" t="str">
            <v>Eukaryota</v>
          </cell>
          <cell r="H458" t="str">
            <v xml:space="preserve"> Metazoa</v>
          </cell>
          <cell r="I458" t="str">
            <v xml:space="preserve"> Chordata</v>
          </cell>
          <cell r="J458" t="str">
            <v xml:space="preserve"> Craniata</v>
          </cell>
          <cell r="K458" t="str">
            <v xml:space="preserve"> Vertebrata</v>
          </cell>
          <cell r="L458" t="str">
            <v xml:space="preserve"> Euteleostomi</v>
          </cell>
          <cell r="M458" t="str">
            <v>Mammalia</v>
          </cell>
          <cell r="N458" t="str">
            <v xml:space="preserve"> Eutheria</v>
          </cell>
          <cell r="O458" t="str">
            <v xml:space="preserve"> Euarchontoglires</v>
          </cell>
          <cell r="P458" t="str">
            <v xml:space="preserve"> Glires</v>
          </cell>
          <cell r="Q458" t="str">
            <v xml:space="preserve"> Rodentia</v>
          </cell>
          <cell r="R458" t="str">
            <v xml:space="preserve"> Sciurognathi</v>
          </cell>
          <cell r="S458" t="str">
            <v>Muroidea</v>
          </cell>
          <cell r="T458" t="str">
            <v xml:space="preserve"> Muridae</v>
          </cell>
          <cell r="U458" t="str">
            <v xml:space="preserve"> Murinae</v>
          </cell>
          <cell r="V458" t="str">
            <v xml:space="preserve"> Mus</v>
          </cell>
          <cell r="W458" t="str">
            <v xml:space="preserve"> Mus.</v>
          </cell>
        </row>
        <row r="459">
          <cell r="A459" t="str">
            <v>Q08FC8_DPV84</v>
          </cell>
          <cell r="B459" t="str">
            <v>Q08FC8</v>
          </cell>
          <cell r="C459" t="str">
            <v xml:space="preserve"> Deerpox virus (strain W-1170-84) (DPV).</v>
          </cell>
          <cell r="E459" t="str">
            <v xml:space="preserve"> NCBI_TaxID=305676;</v>
          </cell>
          <cell r="F459" t="str">
            <v xml:space="preserve"> NCBI_TaxID=9872; Odocoileus hemionus (Mule deer) (Black-tailed deer).</v>
          </cell>
          <cell r="G459" t="str">
            <v>Viruses</v>
          </cell>
          <cell r="H459" t="str">
            <v xml:space="preserve"> dsDNA viruses, no RNA stage</v>
          </cell>
          <cell r="I459" t="str">
            <v xml:space="preserve"> Poxviridae</v>
          </cell>
          <cell r="J459" t="str">
            <v xml:space="preserve"> Chordopoxvirinae</v>
          </cell>
          <cell r="K459" t="str">
            <v>Cervidpoxvirus</v>
          </cell>
          <cell r="L459" t="str">
            <v xml:space="preserve"> unclassified Cervidpoxvirus.</v>
          </cell>
        </row>
        <row r="460">
          <cell r="A460" t="str">
            <v>Q08FU8_DPV83</v>
          </cell>
          <cell r="B460" t="str">
            <v>Q08FU8</v>
          </cell>
          <cell r="C460" t="str">
            <v xml:space="preserve"> Deerpox virus (strain Mule deer/United States/W-848-83/1983) (DPV).</v>
          </cell>
          <cell r="E460" t="str">
            <v xml:space="preserve"> NCBI_TaxID=305674;</v>
          </cell>
          <cell r="F460" t="str">
            <v xml:space="preserve"> NCBI_TaxID=9872; Odocoileus hemionus (Mule deer) (Black-tailed deer).</v>
          </cell>
          <cell r="G460" t="str">
            <v>Viruses</v>
          </cell>
          <cell r="H460" t="str">
            <v xml:space="preserve"> dsDNA viruses, no RNA stage</v>
          </cell>
          <cell r="I460" t="str">
            <v xml:space="preserve"> Poxviridae</v>
          </cell>
          <cell r="J460" t="str">
            <v xml:space="preserve"> Chordopoxvirinae</v>
          </cell>
          <cell r="K460" t="str">
            <v>Cervidpoxvirus</v>
          </cell>
          <cell r="L460" t="str">
            <v xml:space="preserve"> unclassified Cervidpoxvirus.</v>
          </cell>
        </row>
        <row r="461">
          <cell r="A461" t="str">
            <v>Q0Q2I3_SHEEP</v>
          </cell>
          <cell r="B461" t="str">
            <v>Q0Q2I3</v>
          </cell>
          <cell r="C461" t="str">
            <v xml:space="preserve"> Ovis aries (Sheep).</v>
          </cell>
          <cell r="E461" t="str">
            <v xml:space="preserve"> NCBI_TaxID=9940;</v>
          </cell>
          <cell r="G461" t="str">
            <v>Eukaryota</v>
          </cell>
          <cell r="H461" t="str">
            <v xml:space="preserve"> Metazoa</v>
          </cell>
          <cell r="I461" t="str">
            <v xml:space="preserve"> Chordata</v>
          </cell>
          <cell r="J461" t="str">
            <v xml:space="preserve"> Craniata</v>
          </cell>
          <cell r="K461" t="str">
            <v xml:space="preserve"> Vertebrata</v>
          </cell>
          <cell r="L461" t="str">
            <v xml:space="preserve"> Euteleostomi</v>
          </cell>
          <cell r="M461" t="str">
            <v>Mammalia</v>
          </cell>
          <cell r="N461" t="str">
            <v xml:space="preserve"> Eutheria</v>
          </cell>
          <cell r="O461" t="str">
            <v xml:space="preserve"> Laurasiatheria</v>
          </cell>
          <cell r="P461" t="str">
            <v xml:space="preserve"> Cetartiodactyla</v>
          </cell>
          <cell r="Q461" t="str">
            <v xml:space="preserve"> Ruminantia</v>
          </cell>
          <cell r="R461" t="str">
            <v>Pecora</v>
          </cell>
          <cell r="S461" t="str">
            <v xml:space="preserve"> Bovidae</v>
          </cell>
          <cell r="T461" t="str">
            <v xml:space="preserve"> Caprinae</v>
          </cell>
          <cell r="U461" t="str">
            <v xml:space="preserve"> Ovis.</v>
          </cell>
        </row>
        <row r="462">
          <cell r="A462" t="str">
            <v>Q0Q2I4_SHEEP</v>
          </cell>
          <cell r="B462" t="str">
            <v>Q0Q2I4</v>
          </cell>
          <cell r="C462" t="str">
            <v xml:space="preserve"> Ovis aries (Sheep).</v>
          </cell>
          <cell r="E462" t="str">
            <v xml:space="preserve"> NCBI_TaxID=9940;</v>
          </cell>
          <cell r="G462" t="str">
            <v>Eukaryota</v>
          </cell>
          <cell r="H462" t="str">
            <v xml:space="preserve"> Metazoa</v>
          </cell>
          <cell r="I462" t="str">
            <v xml:space="preserve"> Chordata</v>
          </cell>
          <cell r="J462" t="str">
            <v xml:space="preserve"> Craniata</v>
          </cell>
          <cell r="K462" t="str">
            <v xml:space="preserve"> Vertebrata</v>
          </cell>
          <cell r="L462" t="str">
            <v xml:space="preserve"> Euteleostomi</v>
          </cell>
          <cell r="M462" t="str">
            <v>Mammalia</v>
          </cell>
          <cell r="N462" t="str">
            <v xml:space="preserve"> Eutheria</v>
          </cell>
          <cell r="O462" t="str">
            <v xml:space="preserve"> Laurasiatheria</v>
          </cell>
          <cell r="P462" t="str">
            <v xml:space="preserve"> Cetartiodactyla</v>
          </cell>
          <cell r="Q462" t="str">
            <v xml:space="preserve"> Ruminantia</v>
          </cell>
          <cell r="R462" t="str">
            <v>Pecora</v>
          </cell>
          <cell r="S462" t="str">
            <v xml:space="preserve"> Bovidae</v>
          </cell>
          <cell r="T462" t="str">
            <v xml:space="preserve"> Caprinae</v>
          </cell>
          <cell r="U462" t="str">
            <v xml:space="preserve"> Ovis.</v>
          </cell>
        </row>
        <row r="463">
          <cell r="A463" t="str">
            <v>Q0VC52_BOVIN</v>
          </cell>
          <cell r="B463" t="str">
            <v>Q0VC52</v>
          </cell>
          <cell r="C463" t="str">
            <v xml:space="preserve"> Bos taurus (Bovine).</v>
          </cell>
          <cell r="E463" t="str">
            <v xml:space="preserve"> NCBI_TaxID=9913;</v>
          </cell>
          <cell r="G463" t="str">
            <v>Eukaryota</v>
          </cell>
          <cell r="H463" t="str">
            <v xml:space="preserve"> Metazoa</v>
          </cell>
          <cell r="I463" t="str">
            <v xml:space="preserve"> Chordata</v>
          </cell>
          <cell r="J463" t="str">
            <v xml:space="preserve"> Craniata</v>
          </cell>
          <cell r="K463" t="str">
            <v xml:space="preserve"> Vertebrata</v>
          </cell>
          <cell r="L463" t="str">
            <v xml:space="preserve"> Euteleostomi</v>
          </cell>
          <cell r="M463" t="str">
            <v>Mammalia</v>
          </cell>
          <cell r="N463" t="str">
            <v xml:space="preserve"> Eutheria</v>
          </cell>
          <cell r="O463" t="str">
            <v xml:space="preserve"> Laurasiatheria</v>
          </cell>
          <cell r="P463" t="str">
            <v xml:space="preserve"> Cetartiodactyla</v>
          </cell>
          <cell r="Q463" t="str">
            <v xml:space="preserve"> Ruminantia</v>
          </cell>
          <cell r="R463" t="str">
            <v>Pecora</v>
          </cell>
          <cell r="S463" t="str">
            <v xml:space="preserve"> Bovidae</v>
          </cell>
          <cell r="T463" t="str">
            <v xml:space="preserve"> Bovinae</v>
          </cell>
          <cell r="U463" t="str">
            <v xml:space="preserve"> Bos.</v>
          </cell>
        </row>
        <row r="464">
          <cell r="A464" t="str">
            <v>Q149U6_MOUSE</v>
          </cell>
          <cell r="B464" t="str">
            <v>Q149U6</v>
          </cell>
          <cell r="C464" t="str">
            <v xml:space="preserve"> Mus musculus (Mouse).</v>
          </cell>
          <cell r="E464" t="str">
            <v xml:space="preserve"> NCBI_TaxID=10090;</v>
          </cell>
          <cell r="G464" t="str">
            <v>Eukaryota</v>
          </cell>
          <cell r="H464" t="str">
            <v xml:space="preserve"> Metazoa</v>
          </cell>
          <cell r="I464" t="str">
            <v xml:space="preserve"> Chordata</v>
          </cell>
          <cell r="J464" t="str">
            <v xml:space="preserve"> Craniata</v>
          </cell>
          <cell r="K464" t="str">
            <v xml:space="preserve"> Vertebrata</v>
          </cell>
          <cell r="L464" t="str">
            <v xml:space="preserve"> Euteleostomi</v>
          </cell>
          <cell r="M464" t="str">
            <v>Mammalia</v>
          </cell>
          <cell r="N464" t="str">
            <v xml:space="preserve"> Eutheria</v>
          </cell>
          <cell r="O464" t="str">
            <v xml:space="preserve"> Euarchontoglires</v>
          </cell>
          <cell r="P464" t="str">
            <v xml:space="preserve"> Glires</v>
          </cell>
          <cell r="Q464" t="str">
            <v xml:space="preserve"> Rodentia</v>
          </cell>
          <cell r="R464" t="str">
            <v xml:space="preserve"> Sciurognathi</v>
          </cell>
          <cell r="S464" t="str">
            <v>Muroidea</v>
          </cell>
          <cell r="T464" t="str">
            <v xml:space="preserve"> Muridae</v>
          </cell>
          <cell r="U464" t="str">
            <v xml:space="preserve"> Murinae</v>
          </cell>
          <cell r="V464" t="str">
            <v xml:space="preserve"> Mus</v>
          </cell>
          <cell r="W464" t="str">
            <v xml:space="preserve"> Mus.</v>
          </cell>
        </row>
        <row r="465">
          <cell r="A465" t="str">
            <v>Q19KR6_ANAPL</v>
          </cell>
          <cell r="B465" t="str">
            <v>Q19KR6</v>
          </cell>
          <cell r="C465" t="str">
            <v xml:space="preserve"> Anas platyrhynchos (Domestic duck) (Anas boschas).</v>
          </cell>
          <cell r="E465" t="str">
            <v xml:space="preserve"> NCBI_TaxID=8839;</v>
          </cell>
          <cell r="G465" t="str">
            <v>Eukaryota</v>
          </cell>
          <cell r="H465" t="str">
            <v xml:space="preserve"> Metazoa</v>
          </cell>
          <cell r="I465" t="str">
            <v xml:space="preserve"> Chordata</v>
          </cell>
          <cell r="J465" t="str">
            <v xml:space="preserve"> Craniata</v>
          </cell>
          <cell r="K465" t="str">
            <v xml:space="preserve"> Vertebrata</v>
          </cell>
          <cell r="L465" t="str">
            <v xml:space="preserve"> Euteleostomi</v>
          </cell>
          <cell r="M465" t="str">
            <v>Testudines + Archosauria group</v>
          </cell>
          <cell r="N465" t="str">
            <v xml:space="preserve"> Archosauria</v>
          </cell>
          <cell r="O465" t="str">
            <v xml:space="preserve"> Dinosauria</v>
          </cell>
          <cell r="P465" t="str">
            <v xml:space="preserve"> Saurischia</v>
          </cell>
          <cell r="Q465" t="str">
            <v>Theropoda</v>
          </cell>
          <cell r="R465" t="str">
            <v xml:space="preserve"> Coelurosauria</v>
          </cell>
          <cell r="S465" t="str">
            <v xml:space="preserve"> Aves</v>
          </cell>
          <cell r="T465" t="str">
            <v xml:space="preserve"> Neognathae</v>
          </cell>
          <cell r="U465" t="str">
            <v xml:space="preserve"> Anseriformes</v>
          </cell>
          <cell r="V465" t="str">
            <v xml:space="preserve"> Anatidae</v>
          </cell>
          <cell r="W465" t="str">
            <v>Anas.</v>
          </cell>
        </row>
        <row r="466">
          <cell r="A466" t="str">
            <v>Q1HFX9_ANAPL</v>
          </cell>
          <cell r="B466" t="str">
            <v>Q1HFX9</v>
          </cell>
          <cell r="C466" t="str">
            <v xml:space="preserve"> Anas platyrhynchos (Domestic duck) (Anas boschas).</v>
          </cell>
          <cell r="E466" t="str">
            <v xml:space="preserve"> NCBI_TaxID=8839;</v>
          </cell>
          <cell r="G466" t="str">
            <v>Eukaryota</v>
          </cell>
          <cell r="H466" t="str">
            <v xml:space="preserve"> Metazoa</v>
          </cell>
          <cell r="I466" t="str">
            <v xml:space="preserve"> Chordata</v>
          </cell>
          <cell r="J466" t="str">
            <v xml:space="preserve"> Craniata</v>
          </cell>
          <cell r="K466" t="str">
            <v xml:space="preserve"> Vertebrata</v>
          </cell>
          <cell r="L466" t="str">
            <v xml:space="preserve"> Euteleostomi</v>
          </cell>
          <cell r="M466" t="str">
            <v>Testudines + Archosauria group</v>
          </cell>
          <cell r="N466" t="str">
            <v xml:space="preserve"> Archosauria</v>
          </cell>
          <cell r="O466" t="str">
            <v xml:space="preserve"> Dinosauria</v>
          </cell>
          <cell r="P466" t="str">
            <v xml:space="preserve"> Saurischia</v>
          </cell>
          <cell r="Q466" t="str">
            <v>Theropoda</v>
          </cell>
          <cell r="R466" t="str">
            <v xml:space="preserve"> Coelurosauria</v>
          </cell>
          <cell r="S466" t="str">
            <v xml:space="preserve"> Aves</v>
          </cell>
          <cell r="T466" t="str">
            <v xml:space="preserve"> Neognathae</v>
          </cell>
          <cell r="U466" t="str">
            <v xml:space="preserve"> Anseriformes</v>
          </cell>
          <cell r="V466" t="str">
            <v xml:space="preserve"> Anatidae</v>
          </cell>
          <cell r="W466" t="str">
            <v>Anas.</v>
          </cell>
        </row>
        <row r="467">
          <cell r="A467" t="str">
            <v>Q1WDE2_SHEEP</v>
          </cell>
          <cell r="B467" t="str">
            <v>Q1WDE2</v>
          </cell>
          <cell r="C467" t="str">
            <v xml:space="preserve"> Ovis aries (Sheep).</v>
          </cell>
          <cell r="E467" t="str">
            <v xml:space="preserve"> NCBI_TaxID=9940;</v>
          </cell>
          <cell r="G467" t="str">
            <v>Eukaryota</v>
          </cell>
          <cell r="H467" t="str">
            <v xml:space="preserve"> Metazoa</v>
          </cell>
          <cell r="I467" t="str">
            <v xml:space="preserve"> Chordata</v>
          </cell>
          <cell r="J467" t="str">
            <v xml:space="preserve"> Craniata</v>
          </cell>
          <cell r="K467" t="str">
            <v xml:space="preserve"> Vertebrata</v>
          </cell>
          <cell r="L467" t="str">
            <v xml:space="preserve"> Euteleostomi</v>
          </cell>
          <cell r="M467" t="str">
            <v>Mammalia</v>
          </cell>
          <cell r="N467" t="str">
            <v xml:space="preserve"> Eutheria</v>
          </cell>
          <cell r="O467" t="str">
            <v xml:space="preserve"> Laurasiatheria</v>
          </cell>
          <cell r="P467" t="str">
            <v xml:space="preserve"> Cetartiodactyla</v>
          </cell>
          <cell r="Q467" t="str">
            <v xml:space="preserve"> Ruminantia</v>
          </cell>
          <cell r="R467" t="str">
            <v>Pecora</v>
          </cell>
          <cell r="S467" t="str">
            <v xml:space="preserve"> Bovidae</v>
          </cell>
          <cell r="T467" t="str">
            <v xml:space="preserve"> Caprinae</v>
          </cell>
          <cell r="U467" t="str">
            <v xml:space="preserve"> Ovis.</v>
          </cell>
        </row>
        <row r="468">
          <cell r="A468" t="str">
            <v>Q285L9_ICTPU</v>
          </cell>
          <cell r="B468" t="str">
            <v>Q285L9</v>
          </cell>
          <cell r="C468" t="str">
            <v xml:space="preserve"> Ictalurus punctatus (Channel catfish) (Silurus punctatus).</v>
          </cell>
          <cell r="E468" t="str">
            <v xml:space="preserve"> NCBI_TaxID=7998;</v>
          </cell>
          <cell r="G468" t="str">
            <v>Eukaryota</v>
          </cell>
          <cell r="H468" t="str">
            <v xml:space="preserve"> Metazoa</v>
          </cell>
          <cell r="I468" t="str">
            <v xml:space="preserve"> Chordata</v>
          </cell>
          <cell r="J468" t="str">
            <v xml:space="preserve"> Craniata</v>
          </cell>
          <cell r="K468" t="str">
            <v xml:space="preserve"> Vertebrata</v>
          </cell>
          <cell r="L468" t="str">
            <v xml:space="preserve"> Euteleostomi</v>
          </cell>
          <cell r="M468" t="str">
            <v>Actinopterygii</v>
          </cell>
          <cell r="N468" t="str">
            <v xml:space="preserve"> Neopterygii</v>
          </cell>
          <cell r="O468" t="str">
            <v xml:space="preserve"> Teleostei</v>
          </cell>
          <cell r="P468" t="str">
            <v xml:space="preserve"> Ostariophysi</v>
          </cell>
          <cell r="Q468" t="str">
            <v xml:space="preserve"> Siluriformes</v>
          </cell>
          <cell r="R468" t="str">
            <v>Ictaluridae</v>
          </cell>
          <cell r="S468" t="str">
            <v xml:space="preserve"> Ictalurus.</v>
          </cell>
        </row>
        <row r="469">
          <cell r="A469" t="str">
            <v>Q285M0_ICTPU</v>
          </cell>
          <cell r="B469" t="str">
            <v>Q285M0</v>
          </cell>
          <cell r="C469" t="str">
            <v xml:space="preserve"> Ictalurus punctatus (Channel catfish) (Silurus punctatus).</v>
          </cell>
          <cell r="E469" t="str">
            <v xml:space="preserve"> NCBI_TaxID=7998;</v>
          </cell>
          <cell r="G469" t="str">
            <v>Eukaryota</v>
          </cell>
          <cell r="H469" t="str">
            <v xml:space="preserve"> Metazoa</v>
          </cell>
          <cell r="I469" t="str">
            <v xml:space="preserve"> Chordata</v>
          </cell>
          <cell r="J469" t="str">
            <v xml:space="preserve"> Craniata</v>
          </cell>
          <cell r="K469" t="str">
            <v xml:space="preserve"> Vertebrata</v>
          </cell>
          <cell r="L469" t="str">
            <v xml:space="preserve"> Euteleostomi</v>
          </cell>
          <cell r="M469" t="str">
            <v>Actinopterygii</v>
          </cell>
          <cell r="N469" t="str">
            <v xml:space="preserve"> Neopterygii</v>
          </cell>
          <cell r="O469" t="str">
            <v xml:space="preserve"> Teleostei</v>
          </cell>
          <cell r="P469" t="str">
            <v xml:space="preserve"> Ostariophysi</v>
          </cell>
          <cell r="Q469" t="str">
            <v xml:space="preserve"> Siluriformes</v>
          </cell>
          <cell r="R469" t="str">
            <v>Ictaluridae</v>
          </cell>
          <cell r="S469" t="str">
            <v xml:space="preserve"> Ictalurus.</v>
          </cell>
        </row>
        <row r="470">
          <cell r="A470" t="str">
            <v>Q285M2_ICTPU</v>
          </cell>
          <cell r="B470" t="str">
            <v>Q285M2</v>
          </cell>
          <cell r="C470" t="str">
            <v xml:space="preserve"> Ictalurus punctatus (Channel catfish) (Silurus punctatus).</v>
          </cell>
          <cell r="E470" t="str">
            <v xml:space="preserve"> NCBI_TaxID=7998;</v>
          </cell>
          <cell r="G470" t="str">
            <v>Eukaryota</v>
          </cell>
          <cell r="H470" t="str">
            <v xml:space="preserve"> Metazoa</v>
          </cell>
          <cell r="I470" t="str">
            <v xml:space="preserve"> Chordata</v>
          </cell>
          <cell r="J470" t="str">
            <v xml:space="preserve"> Craniata</v>
          </cell>
          <cell r="K470" t="str">
            <v xml:space="preserve"> Vertebrata</v>
          </cell>
          <cell r="L470" t="str">
            <v xml:space="preserve"> Euteleostomi</v>
          </cell>
          <cell r="M470" t="str">
            <v>Actinopterygii</v>
          </cell>
          <cell r="N470" t="str">
            <v xml:space="preserve"> Neopterygii</v>
          </cell>
          <cell r="O470" t="str">
            <v xml:space="preserve"> Teleostei</v>
          </cell>
          <cell r="P470" t="str">
            <v xml:space="preserve"> Ostariophysi</v>
          </cell>
          <cell r="Q470" t="str">
            <v xml:space="preserve"> Siluriformes</v>
          </cell>
          <cell r="R470" t="str">
            <v>Ictaluridae</v>
          </cell>
          <cell r="S470" t="str">
            <v xml:space="preserve"> Ictalurus.</v>
          </cell>
        </row>
        <row r="471">
          <cell r="A471" t="str">
            <v>Q29082_PIG</v>
          </cell>
          <cell r="B471" t="str">
            <v>Q29082</v>
          </cell>
          <cell r="C471" t="str">
            <v xml:space="preserve"> Sus scrofa (Pig).</v>
          </cell>
          <cell r="E471" t="str">
            <v xml:space="preserve"> NCBI_TaxID=9823;</v>
          </cell>
          <cell r="G471" t="str">
            <v>Eukaryota</v>
          </cell>
          <cell r="H471" t="str">
            <v xml:space="preserve"> Metazoa</v>
          </cell>
          <cell r="I471" t="str">
            <v xml:space="preserve"> Chordata</v>
          </cell>
          <cell r="J471" t="str">
            <v xml:space="preserve"> Craniata</v>
          </cell>
          <cell r="K471" t="str">
            <v xml:space="preserve"> Vertebrata</v>
          </cell>
          <cell r="L471" t="str">
            <v xml:space="preserve"> Euteleostomi</v>
          </cell>
          <cell r="M471" t="str">
            <v>Mammalia</v>
          </cell>
          <cell r="N471" t="str">
            <v xml:space="preserve"> Eutheria</v>
          </cell>
          <cell r="O471" t="str">
            <v xml:space="preserve"> Laurasiatheria</v>
          </cell>
          <cell r="P471" t="str">
            <v xml:space="preserve"> Cetartiodactyla</v>
          </cell>
          <cell r="Q471" t="str">
            <v xml:space="preserve"> Suina</v>
          </cell>
          <cell r="R471" t="str">
            <v xml:space="preserve"> Suidae</v>
          </cell>
          <cell r="S471" t="str">
            <v>Sus.</v>
          </cell>
        </row>
        <row r="472">
          <cell r="A472" t="str">
            <v>Q2MGZ9_9CETA</v>
          </cell>
          <cell r="B472" t="str">
            <v>Q2MGZ9</v>
          </cell>
          <cell r="C472" t="str">
            <v xml:space="preserve"> Bubalus bubalis x Bubalus carabanensis.</v>
          </cell>
          <cell r="E472" t="str">
            <v xml:space="preserve"> NCBI_TaxID=365610;</v>
          </cell>
          <cell r="G472" t="str">
            <v>Eukaryota</v>
          </cell>
          <cell r="H472" t="str">
            <v xml:space="preserve"> Metazoa</v>
          </cell>
          <cell r="I472" t="str">
            <v xml:space="preserve"> Chordata</v>
          </cell>
          <cell r="J472" t="str">
            <v xml:space="preserve"> Craniata</v>
          </cell>
          <cell r="K472" t="str">
            <v xml:space="preserve"> Vertebrata</v>
          </cell>
          <cell r="L472" t="str">
            <v xml:space="preserve"> Euteleostomi</v>
          </cell>
          <cell r="M472" t="str">
            <v>Mammalia</v>
          </cell>
          <cell r="N472" t="str">
            <v xml:space="preserve"> Eutheria</v>
          </cell>
          <cell r="O472" t="str">
            <v xml:space="preserve"> Laurasiatheria</v>
          </cell>
          <cell r="P472" t="str">
            <v xml:space="preserve"> Cetartiodactyla</v>
          </cell>
          <cell r="Q472" t="str">
            <v xml:space="preserve"> Ruminantia</v>
          </cell>
          <cell r="R472" t="str">
            <v>Pecora</v>
          </cell>
          <cell r="S472" t="str">
            <v xml:space="preserve"> Bovidae</v>
          </cell>
          <cell r="T472" t="str">
            <v xml:space="preserve"> Bovinae</v>
          </cell>
          <cell r="U472" t="str">
            <v xml:space="preserve"> Bubalus.</v>
          </cell>
        </row>
        <row r="473">
          <cell r="A473" t="str">
            <v>Q2MH00_9CETA</v>
          </cell>
          <cell r="B473" t="str">
            <v>Q2MH00</v>
          </cell>
          <cell r="C473" t="str">
            <v xml:space="preserve"> Bubalus bubalis x Bubalus carabanensis.</v>
          </cell>
          <cell r="E473" t="str">
            <v xml:space="preserve"> NCBI_TaxID=365610;</v>
          </cell>
          <cell r="G473" t="str">
            <v>Eukaryota</v>
          </cell>
          <cell r="H473" t="str">
            <v xml:space="preserve"> Metazoa</v>
          </cell>
          <cell r="I473" t="str">
            <v xml:space="preserve"> Chordata</v>
          </cell>
          <cell r="J473" t="str">
            <v xml:space="preserve"> Craniata</v>
          </cell>
          <cell r="K473" t="str">
            <v xml:space="preserve"> Vertebrata</v>
          </cell>
          <cell r="L473" t="str">
            <v xml:space="preserve"> Euteleostomi</v>
          </cell>
          <cell r="M473" t="str">
            <v>Mammalia</v>
          </cell>
          <cell r="N473" t="str">
            <v xml:space="preserve"> Eutheria</v>
          </cell>
          <cell r="O473" t="str">
            <v xml:space="preserve"> Laurasiatheria</v>
          </cell>
          <cell r="P473" t="str">
            <v xml:space="preserve"> Cetartiodactyla</v>
          </cell>
          <cell r="Q473" t="str">
            <v xml:space="preserve"> Ruminantia</v>
          </cell>
          <cell r="R473" t="str">
            <v>Pecora</v>
          </cell>
          <cell r="S473" t="str">
            <v xml:space="preserve"> Bovidae</v>
          </cell>
          <cell r="T473" t="str">
            <v xml:space="preserve"> Bovinae</v>
          </cell>
          <cell r="U473" t="str">
            <v xml:space="preserve"> Bubalus.</v>
          </cell>
        </row>
        <row r="474">
          <cell r="A474" t="str">
            <v>Q2MH04_BUBBU</v>
          </cell>
          <cell r="B474" t="str">
            <v>Q2MH04</v>
          </cell>
          <cell r="C474" t="str">
            <v xml:space="preserve"> Bubalus bubalis (Domestic water buffalo).</v>
          </cell>
          <cell r="E474" t="str">
            <v xml:space="preserve"> NCBI_TaxID=89462;</v>
          </cell>
          <cell r="G474" t="str">
            <v>Eukaryota</v>
          </cell>
          <cell r="H474" t="str">
            <v xml:space="preserve"> Metazoa</v>
          </cell>
          <cell r="I474" t="str">
            <v xml:space="preserve"> Chordata</v>
          </cell>
          <cell r="J474" t="str">
            <v xml:space="preserve"> Craniata</v>
          </cell>
          <cell r="K474" t="str">
            <v xml:space="preserve"> Vertebrata</v>
          </cell>
          <cell r="L474" t="str">
            <v xml:space="preserve"> Euteleostomi</v>
          </cell>
          <cell r="M474" t="str">
            <v>Mammalia</v>
          </cell>
          <cell r="N474" t="str">
            <v xml:space="preserve"> Eutheria</v>
          </cell>
          <cell r="O474" t="str">
            <v xml:space="preserve"> Laurasiatheria</v>
          </cell>
          <cell r="P474" t="str">
            <v xml:space="preserve"> Cetartiodactyla</v>
          </cell>
          <cell r="Q474" t="str">
            <v xml:space="preserve"> Ruminantia</v>
          </cell>
          <cell r="R474" t="str">
            <v>Pecora</v>
          </cell>
          <cell r="S474" t="str">
            <v xml:space="preserve"> Bovidae</v>
          </cell>
          <cell r="T474" t="str">
            <v xml:space="preserve"> Bovinae</v>
          </cell>
          <cell r="U474" t="str">
            <v xml:space="preserve"> Bubalus.</v>
          </cell>
        </row>
        <row r="475">
          <cell r="A475" t="str">
            <v>Q2MH08_BUBCA</v>
          </cell>
          <cell r="B475" t="str">
            <v>Q2MH08</v>
          </cell>
          <cell r="C475" t="str">
            <v xml:space="preserve"> Bubalus carabanensis (Swamp type water buffalo) (Bubalus bubalis carabanensis).</v>
          </cell>
          <cell r="E475" t="str">
            <v xml:space="preserve"> NCBI_TaxID=346063;</v>
          </cell>
          <cell r="G475" t="str">
            <v>Eukaryota</v>
          </cell>
          <cell r="H475" t="str">
            <v xml:space="preserve"> Metazoa</v>
          </cell>
          <cell r="I475" t="str">
            <v xml:space="preserve"> Chordata</v>
          </cell>
          <cell r="J475" t="str">
            <v xml:space="preserve"> Craniata</v>
          </cell>
          <cell r="K475" t="str">
            <v xml:space="preserve"> Vertebrata</v>
          </cell>
          <cell r="L475" t="str">
            <v xml:space="preserve"> Euteleostomi</v>
          </cell>
          <cell r="M475" t="str">
            <v>Mammalia</v>
          </cell>
          <cell r="N475" t="str">
            <v xml:space="preserve"> Eutheria</v>
          </cell>
          <cell r="O475" t="str">
            <v xml:space="preserve"> Laurasiatheria</v>
          </cell>
          <cell r="P475" t="str">
            <v xml:space="preserve"> Cetartiodactyla</v>
          </cell>
          <cell r="Q475" t="str">
            <v xml:space="preserve"> Ruminantia</v>
          </cell>
          <cell r="R475" t="str">
            <v>Pecora</v>
          </cell>
          <cell r="S475" t="str">
            <v xml:space="preserve"> Bovidae</v>
          </cell>
          <cell r="T475" t="str">
            <v xml:space="preserve"> Bovinae</v>
          </cell>
          <cell r="U475" t="str">
            <v xml:space="preserve"> Bubalus.</v>
          </cell>
        </row>
        <row r="476">
          <cell r="A476" t="str">
            <v>Q2PMY2_MOUSE</v>
          </cell>
          <cell r="B476" t="str">
            <v>Q2PMY2</v>
          </cell>
          <cell r="C476" t="str">
            <v xml:space="preserve"> Mus musculus (Mouse).</v>
          </cell>
          <cell r="E476" t="str">
            <v xml:space="preserve"> NCBI_TaxID=10090;</v>
          </cell>
          <cell r="G476" t="str">
            <v>Eukaryota</v>
          </cell>
          <cell r="H476" t="str">
            <v xml:space="preserve"> Metazoa</v>
          </cell>
          <cell r="I476" t="str">
            <v xml:space="preserve"> Chordata</v>
          </cell>
          <cell r="J476" t="str">
            <v xml:space="preserve"> Craniata</v>
          </cell>
          <cell r="K476" t="str">
            <v xml:space="preserve"> Vertebrata</v>
          </cell>
          <cell r="L476" t="str">
            <v xml:space="preserve"> Euteleostomi</v>
          </cell>
          <cell r="M476" t="str">
            <v>Mammalia</v>
          </cell>
          <cell r="N476" t="str">
            <v xml:space="preserve"> Eutheria</v>
          </cell>
          <cell r="O476" t="str">
            <v xml:space="preserve"> Euarchontoglires</v>
          </cell>
          <cell r="P476" t="str">
            <v xml:space="preserve"> Glires</v>
          </cell>
          <cell r="Q476" t="str">
            <v xml:space="preserve"> Rodentia</v>
          </cell>
          <cell r="R476" t="str">
            <v xml:space="preserve"> Sciurognathi</v>
          </cell>
          <cell r="S476" t="str">
            <v>Muroidea</v>
          </cell>
          <cell r="T476" t="str">
            <v xml:space="preserve"> Muridae</v>
          </cell>
          <cell r="U476" t="str">
            <v xml:space="preserve"> Murinae</v>
          </cell>
          <cell r="V476" t="str">
            <v xml:space="preserve"> Mus</v>
          </cell>
          <cell r="W476" t="str">
            <v xml:space="preserve"> Mus.</v>
          </cell>
        </row>
        <row r="477">
          <cell r="A477" t="str">
            <v>Q32YM7_TRIMA</v>
          </cell>
          <cell r="B477" t="str">
            <v>Q32YM7</v>
          </cell>
          <cell r="C477" t="str">
            <v xml:space="preserve"> Trichechus manatus latirostris (Florida manatee).</v>
          </cell>
          <cell r="E477" t="str">
            <v xml:space="preserve"> NCBI_TaxID=127582;</v>
          </cell>
          <cell r="G477" t="str">
            <v>Eukaryota</v>
          </cell>
          <cell r="H477" t="str">
            <v xml:space="preserve"> Metazoa</v>
          </cell>
          <cell r="I477" t="str">
            <v xml:space="preserve"> Chordata</v>
          </cell>
          <cell r="J477" t="str">
            <v xml:space="preserve"> Craniata</v>
          </cell>
          <cell r="K477" t="str">
            <v xml:space="preserve"> Vertebrata</v>
          </cell>
          <cell r="L477" t="str">
            <v xml:space="preserve"> Euteleostomi</v>
          </cell>
          <cell r="M477" t="str">
            <v>Mammalia</v>
          </cell>
          <cell r="N477" t="str">
            <v xml:space="preserve"> Eutheria</v>
          </cell>
          <cell r="O477" t="str">
            <v xml:space="preserve"> Afrotheria</v>
          </cell>
          <cell r="P477" t="str">
            <v xml:space="preserve"> Sirenia</v>
          </cell>
          <cell r="Q477" t="str">
            <v xml:space="preserve"> Trichechidae</v>
          </cell>
          <cell r="R477" t="str">
            <v xml:space="preserve"> Trichechus.</v>
          </cell>
        </row>
        <row r="478">
          <cell r="A478" t="str">
            <v>Q3KNF2_MOUSE</v>
          </cell>
          <cell r="B478" t="str">
            <v>Q3KNF2</v>
          </cell>
          <cell r="C478" t="str">
            <v xml:space="preserve"> Mus musculus (Mouse).</v>
          </cell>
          <cell r="E478" t="str">
            <v xml:space="preserve"> NCBI_TaxID=10090;</v>
          </cell>
          <cell r="G478" t="str">
            <v>Eukaryota</v>
          </cell>
          <cell r="H478" t="str">
            <v xml:space="preserve"> Metazoa</v>
          </cell>
          <cell r="I478" t="str">
            <v xml:space="preserve"> Chordata</v>
          </cell>
          <cell r="J478" t="str">
            <v xml:space="preserve"> Craniata</v>
          </cell>
          <cell r="K478" t="str">
            <v xml:space="preserve"> Vertebrata</v>
          </cell>
          <cell r="L478" t="str">
            <v xml:space="preserve"> Euteleostomi</v>
          </cell>
          <cell r="M478" t="str">
            <v>Mammalia</v>
          </cell>
          <cell r="N478" t="str">
            <v xml:space="preserve"> Eutheria</v>
          </cell>
          <cell r="O478" t="str">
            <v xml:space="preserve"> Euarchontoglires</v>
          </cell>
          <cell r="P478" t="str">
            <v xml:space="preserve"> Glires</v>
          </cell>
          <cell r="Q478" t="str">
            <v xml:space="preserve"> Rodentia</v>
          </cell>
          <cell r="R478" t="str">
            <v xml:space="preserve"> Sciurognathi</v>
          </cell>
          <cell r="S478" t="str">
            <v>Muroidea</v>
          </cell>
          <cell r="T478" t="str">
            <v xml:space="preserve"> Muridae</v>
          </cell>
          <cell r="U478" t="str">
            <v xml:space="preserve"> Murinae</v>
          </cell>
          <cell r="V478" t="str">
            <v xml:space="preserve"> Mus</v>
          </cell>
          <cell r="W478" t="str">
            <v xml:space="preserve"> Mus.</v>
          </cell>
        </row>
        <row r="479">
          <cell r="A479" t="str">
            <v>Q3TBV5_MOUSE</v>
          </cell>
          <cell r="B479" t="str">
            <v>Q3TBV5</v>
          </cell>
          <cell r="C479" t="str">
            <v xml:space="preserve"> Mus musculus (Mouse).</v>
          </cell>
          <cell r="E479" t="str">
            <v xml:space="preserve"> NCBI_TaxID=10090;</v>
          </cell>
          <cell r="G479" t="str">
            <v>Eukaryota</v>
          </cell>
          <cell r="H479" t="str">
            <v xml:space="preserve"> Metazoa</v>
          </cell>
          <cell r="I479" t="str">
            <v xml:space="preserve"> Chordata</v>
          </cell>
          <cell r="J479" t="str">
            <v xml:space="preserve"> Craniata</v>
          </cell>
          <cell r="K479" t="str">
            <v xml:space="preserve"> Vertebrata</v>
          </cell>
          <cell r="L479" t="str">
            <v xml:space="preserve"> Euteleostomi</v>
          </cell>
          <cell r="M479" t="str">
            <v>Mammalia</v>
          </cell>
          <cell r="N479" t="str">
            <v xml:space="preserve"> Eutheria</v>
          </cell>
          <cell r="O479" t="str">
            <v xml:space="preserve"> Euarchontoglires</v>
          </cell>
          <cell r="P479" t="str">
            <v xml:space="preserve"> Glires</v>
          </cell>
          <cell r="Q479" t="str">
            <v xml:space="preserve"> Rodentia</v>
          </cell>
          <cell r="R479" t="str">
            <v xml:space="preserve"> Sciurognathi</v>
          </cell>
          <cell r="S479" t="str">
            <v>Muroidea</v>
          </cell>
          <cell r="T479" t="str">
            <v xml:space="preserve"> Muridae</v>
          </cell>
          <cell r="U479" t="str">
            <v xml:space="preserve"> Murinae</v>
          </cell>
          <cell r="V479" t="str">
            <v xml:space="preserve"> Mus</v>
          </cell>
          <cell r="W479" t="str">
            <v xml:space="preserve"> Mus.</v>
          </cell>
        </row>
        <row r="480">
          <cell r="A480" t="str">
            <v>Q3TI17_MOUSE</v>
          </cell>
          <cell r="B480" t="str">
            <v>Q3TI17</v>
          </cell>
          <cell r="C480" t="str">
            <v xml:space="preserve"> Mus musculus (Mouse).</v>
          </cell>
          <cell r="E480" t="str">
            <v xml:space="preserve"> NCBI_TaxID=10090;</v>
          </cell>
          <cell r="G480" t="str">
            <v>Eukaryota</v>
          </cell>
          <cell r="H480" t="str">
            <v xml:space="preserve"> Metazoa</v>
          </cell>
          <cell r="I480" t="str">
            <v xml:space="preserve"> Chordata</v>
          </cell>
          <cell r="J480" t="str">
            <v xml:space="preserve"> Craniata</v>
          </cell>
          <cell r="K480" t="str">
            <v xml:space="preserve"> Vertebrata</v>
          </cell>
          <cell r="L480" t="str">
            <v xml:space="preserve"> Euteleostomi</v>
          </cell>
          <cell r="M480" t="str">
            <v>Mammalia</v>
          </cell>
          <cell r="N480" t="str">
            <v xml:space="preserve"> Eutheria</v>
          </cell>
          <cell r="O480" t="str">
            <v xml:space="preserve"> Euarchontoglires</v>
          </cell>
          <cell r="P480" t="str">
            <v xml:space="preserve"> Glires</v>
          </cell>
          <cell r="Q480" t="str">
            <v xml:space="preserve"> Rodentia</v>
          </cell>
          <cell r="R480" t="str">
            <v xml:space="preserve"> Sciurognathi</v>
          </cell>
          <cell r="S480" t="str">
            <v>Muroidea</v>
          </cell>
          <cell r="T480" t="str">
            <v xml:space="preserve"> Muridae</v>
          </cell>
          <cell r="U480" t="str">
            <v xml:space="preserve"> Murinae</v>
          </cell>
          <cell r="V480" t="str">
            <v xml:space="preserve"> Mus</v>
          </cell>
          <cell r="W480" t="str">
            <v xml:space="preserve"> Mus.</v>
          </cell>
        </row>
        <row r="481">
          <cell r="A481" t="str">
            <v>Q3U0P4_MOUSE</v>
          </cell>
          <cell r="B481" t="str">
            <v>Q3U0P4</v>
          </cell>
          <cell r="C481" t="str">
            <v xml:space="preserve"> Mus musculus (Mouse).</v>
          </cell>
          <cell r="E481" t="str">
            <v xml:space="preserve"> NCBI_TaxID=10090;</v>
          </cell>
          <cell r="G481" t="str">
            <v>Eukaryota</v>
          </cell>
          <cell r="H481" t="str">
            <v xml:space="preserve"> Metazoa</v>
          </cell>
          <cell r="I481" t="str">
            <v xml:space="preserve"> Chordata</v>
          </cell>
          <cell r="J481" t="str">
            <v xml:space="preserve"> Craniata</v>
          </cell>
          <cell r="K481" t="str">
            <v xml:space="preserve"> Vertebrata</v>
          </cell>
          <cell r="L481" t="str">
            <v xml:space="preserve"> Euteleostomi</v>
          </cell>
          <cell r="M481" t="str">
            <v>Mammalia</v>
          </cell>
          <cell r="N481" t="str">
            <v xml:space="preserve"> Eutheria</v>
          </cell>
          <cell r="O481" t="str">
            <v xml:space="preserve"> Euarchontoglires</v>
          </cell>
          <cell r="P481" t="str">
            <v xml:space="preserve"> Glires</v>
          </cell>
          <cell r="Q481" t="str">
            <v xml:space="preserve"> Rodentia</v>
          </cell>
          <cell r="R481" t="str">
            <v xml:space="preserve"> Sciurognathi</v>
          </cell>
          <cell r="S481" t="str">
            <v>Muroidea</v>
          </cell>
          <cell r="T481" t="str">
            <v xml:space="preserve"> Muridae</v>
          </cell>
          <cell r="U481" t="str">
            <v xml:space="preserve"> Murinae</v>
          </cell>
          <cell r="V481" t="str">
            <v xml:space="preserve"> Mus</v>
          </cell>
          <cell r="W481" t="str">
            <v xml:space="preserve"> Mus.</v>
          </cell>
        </row>
        <row r="482">
          <cell r="A482" t="str">
            <v>Q3U0Y6_MOUSE</v>
          </cell>
          <cell r="B482" t="str">
            <v>Q3U0Y6</v>
          </cell>
          <cell r="C482" t="str">
            <v xml:space="preserve"> Mus musculus (Mouse).</v>
          </cell>
          <cell r="E482" t="str">
            <v xml:space="preserve"> NCBI_TaxID=10090;</v>
          </cell>
          <cell r="G482" t="str">
            <v>Eukaryota</v>
          </cell>
          <cell r="H482" t="str">
            <v xml:space="preserve"> Metazoa</v>
          </cell>
          <cell r="I482" t="str">
            <v xml:space="preserve"> Chordata</v>
          </cell>
          <cell r="J482" t="str">
            <v xml:space="preserve"> Craniata</v>
          </cell>
          <cell r="K482" t="str">
            <v xml:space="preserve"> Vertebrata</v>
          </cell>
          <cell r="L482" t="str">
            <v xml:space="preserve"> Euteleostomi</v>
          </cell>
          <cell r="M482" t="str">
            <v>Mammalia</v>
          </cell>
          <cell r="N482" t="str">
            <v xml:space="preserve"> Eutheria</v>
          </cell>
          <cell r="O482" t="str">
            <v xml:space="preserve"> Euarchontoglires</v>
          </cell>
          <cell r="P482" t="str">
            <v xml:space="preserve"> Glires</v>
          </cell>
          <cell r="Q482" t="str">
            <v xml:space="preserve"> Rodentia</v>
          </cell>
          <cell r="R482" t="str">
            <v xml:space="preserve"> Sciurognathi</v>
          </cell>
          <cell r="S482" t="str">
            <v>Muroidea</v>
          </cell>
          <cell r="T482" t="str">
            <v xml:space="preserve"> Muridae</v>
          </cell>
          <cell r="U482" t="str">
            <v xml:space="preserve"> Murinae</v>
          </cell>
          <cell r="V482" t="str">
            <v xml:space="preserve"> Mus</v>
          </cell>
          <cell r="W482" t="str">
            <v xml:space="preserve"> Mus.</v>
          </cell>
        </row>
        <row r="483">
          <cell r="A483" t="str">
            <v>Q4KMF1_DANRE</v>
          </cell>
          <cell r="B483" t="str">
            <v>Q4KMF1</v>
          </cell>
          <cell r="C483" t="str">
            <v xml:space="preserve"> Danio rerio (Zebrafish) (Brachydanio rerio).</v>
          </cell>
          <cell r="E483" t="str">
            <v xml:space="preserve"> NCBI_TaxID=7955;</v>
          </cell>
          <cell r="G483" t="str">
            <v>Eukaryota</v>
          </cell>
          <cell r="H483" t="str">
            <v xml:space="preserve"> Metazoa</v>
          </cell>
          <cell r="I483" t="str">
            <v xml:space="preserve"> Chordata</v>
          </cell>
          <cell r="J483" t="str">
            <v xml:space="preserve"> Craniata</v>
          </cell>
          <cell r="K483" t="str">
            <v xml:space="preserve"> Vertebrata</v>
          </cell>
          <cell r="L483" t="str">
            <v xml:space="preserve"> Euteleostomi</v>
          </cell>
          <cell r="M483" t="str">
            <v>Actinopterygii</v>
          </cell>
          <cell r="N483" t="str">
            <v xml:space="preserve"> Neopterygii</v>
          </cell>
          <cell r="O483" t="str">
            <v xml:space="preserve"> Teleostei</v>
          </cell>
          <cell r="P483" t="str">
            <v xml:space="preserve"> Ostariophysi</v>
          </cell>
          <cell r="Q483" t="str">
            <v xml:space="preserve"> Cypriniformes</v>
          </cell>
          <cell r="R483" t="str">
            <v>Cyprinidae</v>
          </cell>
          <cell r="S483" t="str">
            <v xml:space="preserve"> Danio.</v>
          </cell>
        </row>
        <row r="484">
          <cell r="A484" t="str">
            <v>Q4R3X2_MACFA</v>
          </cell>
          <cell r="B484" t="str">
            <v>Q4R3X2</v>
          </cell>
          <cell r="C484" t="str">
            <v xml:space="preserve"> Macaca fascicularis (Crab-eating macaque) (Cynomolgus monkey).</v>
          </cell>
          <cell r="E484" t="str">
            <v xml:space="preserve"> NCBI_TaxID=9541;</v>
          </cell>
          <cell r="G484" t="str">
            <v>Eukaryota</v>
          </cell>
          <cell r="H484" t="str">
            <v xml:space="preserve"> Metazoa</v>
          </cell>
          <cell r="I484" t="str">
            <v xml:space="preserve"> Chordata</v>
          </cell>
          <cell r="J484" t="str">
            <v xml:space="preserve"> Craniata</v>
          </cell>
          <cell r="K484" t="str">
            <v xml:space="preserve"> Vertebrata</v>
          </cell>
          <cell r="L484" t="str">
            <v xml:space="preserve"> Euteleostomi</v>
          </cell>
          <cell r="M484" t="str">
            <v>Mammalia</v>
          </cell>
          <cell r="N484" t="str">
            <v xml:space="preserve"> Eutheria</v>
          </cell>
          <cell r="O484" t="str">
            <v xml:space="preserve"> Euarchontoglires</v>
          </cell>
          <cell r="P484" t="str">
            <v xml:space="preserve"> Primates</v>
          </cell>
          <cell r="Q484" t="str">
            <v xml:space="preserve"> Haplorrhini</v>
          </cell>
          <cell r="R484" t="str">
            <v>Catarrhini</v>
          </cell>
          <cell r="S484" t="str">
            <v xml:space="preserve"> Cercopithecidae</v>
          </cell>
          <cell r="T484" t="str">
            <v xml:space="preserve"> Cercopithecinae</v>
          </cell>
          <cell r="U484" t="str">
            <v xml:space="preserve"> Macaca.</v>
          </cell>
        </row>
        <row r="485">
          <cell r="A485" t="str">
            <v>Q4R4F0_MACFA</v>
          </cell>
          <cell r="B485" t="str">
            <v>Q4R4F0</v>
          </cell>
          <cell r="C485" t="str">
            <v xml:space="preserve"> Macaca fascicularis (Crab-eating macaque) (Cynomolgus monkey).</v>
          </cell>
          <cell r="E485" t="str">
            <v xml:space="preserve"> NCBI_TaxID=9541;</v>
          </cell>
          <cell r="G485" t="str">
            <v>Eukaryota</v>
          </cell>
          <cell r="H485" t="str">
            <v xml:space="preserve"> Metazoa</v>
          </cell>
          <cell r="I485" t="str">
            <v xml:space="preserve"> Chordata</v>
          </cell>
          <cell r="J485" t="str">
            <v xml:space="preserve"> Craniata</v>
          </cell>
          <cell r="K485" t="str">
            <v xml:space="preserve"> Vertebrata</v>
          </cell>
          <cell r="L485" t="str">
            <v xml:space="preserve"> Euteleostomi</v>
          </cell>
          <cell r="M485" t="str">
            <v>Mammalia</v>
          </cell>
          <cell r="N485" t="str">
            <v xml:space="preserve"> Eutheria</v>
          </cell>
          <cell r="O485" t="str">
            <v xml:space="preserve"> Euarchontoglires</v>
          </cell>
          <cell r="P485" t="str">
            <v xml:space="preserve"> Primates</v>
          </cell>
          <cell r="Q485" t="str">
            <v xml:space="preserve"> Haplorrhini</v>
          </cell>
          <cell r="R485" t="str">
            <v>Catarrhini</v>
          </cell>
          <cell r="S485" t="str">
            <v xml:space="preserve"> Cercopithecidae</v>
          </cell>
          <cell r="T485" t="str">
            <v xml:space="preserve"> Cercopithecinae</v>
          </cell>
          <cell r="U485" t="str">
            <v xml:space="preserve"> Macaca.</v>
          </cell>
        </row>
        <row r="486">
          <cell r="A486" t="str">
            <v>Q4VKD1_SALTR</v>
          </cell>
          <cell r="B486" t="str">
            <v>Q4VKD1</v>
          </cell>
          <cell r="C486" t="str">
            <v xml:space="preserve"> Salmo trutta fario.</v>
          </cell>
          <cell r="E486" t="str">
            <v xml:space="preserve"> NCBI_TaxID=99804;</v>
          </cell>
          <cell r="G486" t="str">
            <v>Eukaryota</v>
          </cell>
          <cell r="H486" t="str">
            <v xml:space="preserve"> Metazoa</v>
          </cell>
          <cell r="I486" t="str">
            <v xml:space="preserve"> Chordata</v>
          </cell>
          <cell r="J486" t="str">
            <v xml:space="preserve"> Craniata</v>
          </cell>
          <cell r="K486" t="str">
            <v xml:space="preserve"> Vertebrata</v>
          </cell>
          <cell r="L486" t="str">
            <v xml:space="preserve"> Euteleostomi</v>
          </cell>
          <cell r="M486" t="str">
            <v>Actinopterygii</v>
          </cell>
          <cell r="N486" t="str">
            <v xml:space="preserve"> Neopterygii</v>
          </cell>
          <cell r="O486" t="str">
            <v xml:space="preserve"> Teleostei</v>
          </cell>
          <cell r="P486" t="str">
            <v xml:space="preserve"> Euteleostei</v>
          </cell>
          <cell r="Q486" t="str">
            <v>Protacanthopterygii</v>
          </cell>
          <cell r="R486" t="str">
            <v xml:space="preserve"> Salmoniformes</v>
          </cell>
          <cell r="S486" t="str">
            <v xml:space="preserve"> Salmonidae</v>
          </cell>
          <cell r="T486" t="str">
            <v xml:space="preserve"> Salmoninae</v>
          </cell>
          <cell r="U486" t="str">
            <v xml:space="preserve"> Salmo.</v>
          </cell>
        </row>
        <row r="487">
          <cell r="A487" t="str">
            <v>Q4W1Q3_MERUN</v>
          </cell>
          <cell r="B487" t="str">
            <v>Q4W1Q3</v>
          </cell>
          <cell r="C487" t="str">
            <v xml:space="preserve"> Meriones unguiculatus (Mongolian jird) (Mongolian gerbil).</v>
          </cell>
          <cell r="E487" t="str">
            <v xml:space="preserve"> NCBI_TaxID=10047;</v>
          </cell>
          <cell r="G487" t="str">
            <v>Eukaryota</v>
          </cell>
          <cell r="H487" t="str">
            <v xml:space="preserve"> Metazoa</v>
          </cell>
          <cell r="I487" t="str">
            <v xml:space="preserve"> Chordata</v>
          </cell>
          <cell r="J487" t="str">
            <v xml:space="preserve"> Craniata</v>
          </cell>
          <cell r="K487" t="str">
            <v xml:space="preserve"> Vertebrata</v>
          </cell>
          <cell r="L487" t="str">
            <v xml:space="preserve"> Euteleostomi</v>
          </cell>
          <cell r="M487" t="str">
            <v>Mammalia</v>
          </cell>
          <cell r="N487" t="str">
            <v xml:space="preserve"> Eutheria</v>
          </cell>
          <cell r="O487" t="str">
            <v xml:space="preserve"> Euarchontoglires</v>
          </cell>
          <cell r="P487" t="str">
            <v xml:space="preserve"> Glires</v>
          </cell>
          <cell r="Q487" t="str">
            <v xml:space="preserve"> Rodentia</v>
          </cell>
          <cell r="R487" t="str">
            <v xml:space="preserve"> Sciurognathi</v>
          </cell>
          <cell r="S487" t="str">
            <v>Muroidea</v>
          </cell>
          <cell r="T487" t="str">
            <v xml:space="preserve"> Muridae</v>
          </cell>
          <cell r="U487" t="str">
            <v xml:space="preserve"> Gerbillinae</v>
          </cell>
          <cell r="V487" t="str">
            <v xml:space="preserve"> Meriones.</v>
          </cell>
        </row>
        <row r="488">
          <cell r="A488" t="str">
            <v>Q542C7_MOUSE</v>
          </cell>
          <cell r="B488" t="str">
            <v>Q542C7</v>
          </cell>
          <cell r="C488" t="str">
            <v xml:space="preserve"> Mus musculus (Mouse).</v>
          </cell>
          <cell r="E488" t="str">
            <v xml:space="preserve"> NCBI_TaxID=10090;</v>
          </cell>
          <cell r="G488" t="str">
            <v>Eukaryota</v>
          </cell>
          <cell r="H488" t="str">
            <v xml:space="preserve"> Metazoa</v>
          </cell>
          <cell r="I488" t="str">
            <v xml:space="preserve"> Chordata</v>
          </cell>
          <cell r="J488" t="str">
            <v xml:space="preserve"> Craniata</v>
          </cell>
          <cell r="K488" t="str">
            <v xml:space="preserve"> Vertebrata</v>
          </cell>
          <cell r="L488" t="str">
            <v xml:space="preserve"> Euteleostomi</v>
          </cell>
          <cell r="M488" t="str">
            <v>Mammalia</v>
          </cell>
          <cell r="N488" t="str">
            <v xml:space="preserve"> Eutheria</v>
          </cell>
          <cell r="O488" t="str">
            <v xml:space="preserve"> Euarchontoglires</v>
          </cell>
          <cell r="P488" t="str">
            <v xml:space="preserve"> Glires</v>
          </cell>
          <cell r="Q488" t="str">
            <v xml:space="preserve"> Rodentia</v>
          </cell>
          <cell r="R488" t="str">
            <v xml:space="preserve"> Sciurognathi</v>
          </cell>
          <cell r="S488" t="str">
            <v>Muroidea</v>
          </cell>
          <cell r="T488" t="str">
            <v xml:space="preserve"> Muridae</v>
          </cell>
          <cell r="U488" t="str">
            <v xml:space="preserve"> Murinae</v>
          </cell>
          <cell r="V488" t="str">
            <v xml:space="preserve"> Mus</v>
          </cell>
          <cell r="W488" t="str">
            <v xml:space="preserve"> Mus.</v>
          </cell>
        </row>
        <row r="489">
          <cell r="A489" t="str">
            <v>Q542W1_MOUSE</v>
          </cell>
          <cell r="B489" t="str">
            <v>Q542W1</v>
          </cell>
          <cell r="C489" t="str">
            <v xml:space="preserve"> Mus musculus (Mouse).</v>
          </cell>
          <cell r="E489" t="str">
            <v xml:space="preserve"> NCBI_TaxID=10090;</v>
          </cell>
          <cell r="G489" t="str">
            <v>Eukaryota</v>
          </cell>
          <cell r="H489" t="str">
            <v xml:space="preserve"> Metazoa</v>
          </cell>
          <cell r="I489" t="str">
            <v xml:space="preserve"> Chordata</v>
          </cell>
          <cell r="J489" t="str">
            <v xml:space="preserve"> Craniata</v>
          </cell>
          <cell r="K489" t="str">
            <v xml:space="preserve"> Vertebrata</v>
          </cell>
          <cell r="L489" t="str">
            <v xml:space="preserve"> Euteleostomi</v>
          </cell>
          <cell r="M489" t="str">
            <v>Mammalia</v>
          </cell>
          <cell r="N489" t="str">
            <v xml:space="preserve"> Eutheria</v>
          </cell>
          <cell r="O489" t="str">
            <v xml:space="preserve"> Euarchontoglires</v>
          </cell>
          <cell r="P489" t="str">
            <v xml:space="preserve"> Glires</v>
          </cell>
          <cell r="Q489" t="str">
            <v xml:space="preserve"> Rodentia</v>
          </cell>
          <cell r="R489" t="str">
            <v xml:space="preserve"> Sciurognathi</v>
          </cell>
          <cell r="S489" t="str">
            <v>Muroidea</v>
          </cell>
          <cell r="T489" t="str">
            <v xml:space="preserve"> Muridae</v>
          </cell>
          <cell r="U489" t="str">
            <v xml:space="preserve"> Murinae</v>
          </cell>
          <cell r="V489" t="str">
            <v xml:space="preserve"> Mus</v>
          </cell>
          <cell r="W489" t="str">
            <v xml:space="preserve"> Mus.</v>
          </cell>
        </row>
        <row r="490">
          <cell r="A490" t="str">
            <v>Q569Q8_XENLA</v>
          </cell>
          <cell r="B490" t="str">
            <v>Q569Q8</v>
          </cell>
          <cell r="C490" t="str">
            <v xml:space="preserve"> Xenopus laevis (African clawed frog).</v>
          </cell>
          <cell r="E490" t="str">
            <v xml:space="preserve"> NCBI_TaxID=8355;</v>
          </cell>
          <cell r="G490" t="str">
            <v>Eukaryota</v>
          </cell>
          <cell r="H490" t="str">
            <v xml:space="preserve"> Metazoa</v>
          </cell>
          <cell r="I490" t="str">
            <v xml:space="preserve"> Chordata</v>
          </cell>
          <cell r="J490" t="str">
            <v xml:space="preserve"> Craniata</v>
          </cell>
          <cell r="K490" t="str">
            <v xml:space="preserve"> Vertebrata</v>
          </cell>
          <cell r="L490" t="str">
            <v xml:space="preserve"> Euteleostomi</v>
          </cell>
          <cell r="M490" t="str">
            <v>Amphibia</v>
          </cell>
          <cell r="N490" t="str">
            <v xml:space="preserve"> Batrachia</v>
          </cell>
          <cell r="O490" t="str">
            <v xml:space="preserve"> Anura</v>
          </cell>
          <cell r="P490" t="str">
            <v xml:space="preserve"> Pipoidea</v>
          </cell>
          <cell r="Q490" t="str">
            <v xml:space="preserve"> Pipidae</v>
          </cell>
          <cell r="R490" t="str">
            <v xml:space="preserve"> Xenopodinae</v>
          </cell>
          <cell r="S490" t="str">
            <v xml:space="preserve"> Xenopus</v>
          </cell>
          <cell r="T490" t="str">
            <v>Xenopus.</v>
          </cell>
        </row>
        <row r="491">
          <cell r="A491" t="str">
            <v>Q575Z2_ONCMY</v>
          </cell>
          <cell r="B491" t="str">
            <v>Q575Z2</v>
          </cell>
          <cell r="C491" t="str">
            <v xml:space="preserve"> Oncorhynchus mykiss (Rainbow trout) (Salmo gairdneri).</v>
          </cell>
          <cell r="E491" t="str">
            <v xml:space="preserve"> NCBI_TaxID=8022;</v>
          </cell>
          <cell r="G491" t="str">
            <v>Eukaryota</v>
          </cell>
          <cell r="H491" t="str">
            <v xml:space="preserve"> Metazoa</v>
          </cell>
          <cell r="I491" t="str">
            <v xml:space="preserve"> Chordata</v>
          </cell>
          <cell r="J491" t="str">
            <v xml:space="preserve"> Craniata</v>
          </cell>
          <cell r="K491" t="str">
            <v xml:space="preserve"> Vertebrata</v>
          </cell>
          <cell r="L491" t="str">
            <v xml:space="preserve"> Euteleostomi</v>
          </cell>
          <cell r="M491" t="str">
            <v>Actinopterygii</v>
          </cell>
          <cell r="N491" t="str">
            <v xml:space="preserve"> Neopterygii</v>
          </cell>
          <cell r="O491" t="str">
            <v xml:space="preserve"> Teleostei</v>
          </cell>
          <cell r="P491" t="str">
            <v xml:space="preserve"> Euteleostei</v>
          </cell>
          <cell r="Q491" t="str">
            <v>Protacanthopterygii</v>
          </cell>
          <cell r="R491" t="str">
            <v xml:space="preserve"> Salmoniformes</v>
          </cell>
          <cell r="S491" t="str">
            <v xml:space="preserve"> Salmonidae</v>
          </cell>
          <cell r="T491" t="str">
            <v xml:space="preserve"> Salmoninae</v>
          </cell>
          <cell r="U491" t="str">
            <v>Oncorhynchus.</v>
          </cell>
        </row>
        <row r="492">
          <cell r="A492" t="str">
            <v>Q5BKB0_RAT</v>
          </cell>
          <cell r="B492" t="str">
            <v>Q5BKB0</v>
          </cell>
          <cell r="C492" t="str">
            <v xml:space="preserve"> Rattus norvegicus (Rat).</v>
          </cell>
          <cell r="E492" t="str">
            <v xml:space="preserve"> NCBI_TaxID=10116;</v>
          </cell>
          <cell r="G492" t="str">
            <v>Eukaryota</v>
          </cell>
          <cell r="H492" t="str">
            <v xml:space="preserve"> Metazoa</v>
          </cell>
          <cell r="I492" t="str">
            <v xml:space="preserve"> Chordata</v>
          </cell>
          <cell r="J492" t="str">
            <v xml:space="preserve"> Craniata</v>
          </cell>
          <cell r="K492" t="str">
            <v xml:space="preserve"> Vertebrata</v>
          </cell>
          <cell r="L492" t="str">
            <v xml:space="preserve"> Euteleostomi</v>
          </cell>
          <cell r="M492" t="str">
            <v>Mammalia</v>
          </cell>
          <cell r="N492" t="str">
            <v xml:space="preserve"> Eutheria</v>
          </cell>
          <cell r="O492" t="str">
            <v xml:space="preserve"> Euarchontoglires</v>
          </cell>
          <cell r="P492" t="str">
            <v xml:space="preserve"> Glires</v>
          </cell>
          <cell r="Q492" t="str">
            <v xml:space="preserve"> Rodentia</v>
          </cell>
          <cell r="R492" t="str">
            <v xml:space="preserve"> Sciurognathi</v>
          </cell>
          <cell r="S492" t="str">
            <v>Muroidea</v>
          </cell>
          <cell r="T492" t="str">
            <v xml:space="preserve"> Muridae</v>
          </cell>
          <cell r="U492" t="str">
            <v xml:space="preserve"> Murinae</v>
          </cell>
          <cell r="V492" t="str">
            <v xml:space="preserve"> Rattus.</v>
          </cell>
        </row>
        <row r="493">
          <cell r="A493" t="str">
            <v>Q5DI83_DASNO</v>
          </cell>
          <cell r="B493" t="str">
            <v>Q5DI83</v>
          </cell>
          <cell r="C493" t="str">
            <v xml:space="preserve"> Dasypus novemcinctus (Nine-banded armadillo).</v>
          </cell>
          <cell r="E493" t="str">
            <v xml:space="preserve"> NCBI_TaxID=9361;</v>
          </cell>
          <cell r="G493" t="str">
            <v>Eukaryota</v>
          </cell>
          <cell r="H493" t="str">
            <v xml:space="preserve"> Metazoa</v>
          </cell>
          <cell r="I493" t="str">
            <v xml:space="preserve"> Chordata</v>
          </cell>
          <cell r="J493" t="str">
            <v xml:space="preserve"> Craniata</v>
          </cell>
          <cell r="K493" t="str">
            <v xml:space="preserve"> Vertebrata</v>
          </cell>
          <cell r="L493" t="str">
            <v xml:space="preserve"> Euteleostomi</v>
          </cell>
          <cell r="M493" t="str">
            <v>Mammalia</v>
          </cell>
          <cell r="N493" t="str">
            <v xml:space="preserve"> Eutheria</v>
          </cell>
          <cell r="O493" t="str">
            <v xml:space="preserve"> Xenarthra</v>
          </cell>
          <cell r="P493" t="str">
            <v xml:space="preserve"> Cingulata</v>
          </cell>
          <cell r="Q493" t="str">
            <v xml:space="preserve"> Dasypodidae</v>
          </cell>
          <cell r="R493" t="str">
            <v xml:space="preserve"> Dasypus.</v>
          </cell>
        </row>
        <row r="494">
          <cell r="A494" t="str">
            <v>Q5K4R2_GADMO</v>
          </cell>
          <cell r="B494" t="str">
            <v>Q5K4R2</v>
          </cell>
          <cell r="C494" t="str">
            <v xml:space="preserve"> Gadus morhua (Atlantic cod).</v>
          </cell>
          <cell r="E494" t="str">
            <v xml:space="preserve"> NCBI_TaxID=8049;</v>
          </cell>
          <cell r="G494" t="str">
            <v>Eukaryota</v>
          </cell>
          <cell r="H494" t="str">
            <v xml:space="preserve"> Metazoa</v>
          </cell>
          <cell r="I494" t="str">
            <v xml:space="preserve"> Chordata</v>
          </cell>
          <cell r="J494" t="str">
            <v xml:space="preserve"> Craniata</v>
          </cell>
          <cell r="K494" t="str">
            <v xml:space="preserve"> Vertebrata</v>
          </cell>
          <cell r="L494" t="str">
            <v xml:space="preserve"> Euteleostomi</v>
          </cell>
          <cell r="M494" t="str">
            <v>Actinopterygii</v>
          </cell>
          <cell r="N494" t="str">
            <v xml:space="preserve"> Neopterygii</v>
          </cell>
          <cell r="O494" t="str">
            <v xml:space="preserve"> Teleostei</v>
          </cell>
          <cell r="P494" t="str">
            <v xml:space="preserve"> Euteleostei</v>
          </cell>
          <cell r="Q494" t="str">
            <v xml:space="preserve"> Neoteleostei</v>
          </cell>
          <cell r="R494" t="str">
            <v>Acanthomorpha</v>
          </cell>
          <cell r="S494" t="str">
            <v xml:space="preserve"> Paracanthopterygii</v>
          </cell>
          <cell r="T494" t="str">
            <v xml:space="preserve"> Gadiformes</v>
          </cell>
          <cell r="U494" t="str">
            <v xml:space="preserve"> Gadidae</v>
          </cell>
          <cell r="V494" t="str">
            <v xml:space="preserve"> Gadus.</v>
          </cell>
        </row>
        <row r="495">
          <cell r="A495" t="str">
            <v>Q5MAC0_BOVIN</v>
          </cell>
          <cell r="B495" t="str">
            <v>Q5MAC0</v>
          </cell>
          <cell r="C495" t="str">
            <v xml:space="preserve"> Bos taurus (Bovine).</v>
          </cell>
          <cell r="E495" t="str">
            <v xml:space="preserve"> NCBI_TaxID=9913;</v>
          </cell>
          <cell r="G495" t="str">
            <v>Eukaryota</v>
          </cell>
          <cell r="H495" t="str">
            <v xml:space="preserve"> Metazoa</v>
          </cell>
          <cell r="I495" t="str">
            <v xml:space="preserve"> Chordata</v>
          </cell>
          <cell r="J495" t="str">
            <v xml:space="preserve"> Craniata</v>
          </cell>
          <cell r="K495" t="str">
            <v xml:space="preserve"> Vertebrata</v>
          </cell>
          <cell r="L495" t="str">
            <v xml:space="preserve"> Euteleostomi</v>
          </cell>
          <cell r="M495" t="str">
            <v>Mammalia</v>
          </cell>
          <cell r="N495" t="str">
            <v xml:space="preserve"> Eutheria</v>
          </cell>
          <cell r="O495" t="str">
            <v xml:space="preserve"> Laurasiatheria</v>
          </cell>
          <cell r="P495" t="str">
            <v xml:space="preserve"> Cetartiodactyla</v>
          </cell>
          <cell r="Q495" t="str">
            <v xml:space="preserve"> Ruminantia</v>
          </cell>
          <cell r="R495" t="str">
            <v>Pecora</v>
          </cell>
          <cell r="S495" t="str">
            <v xml:space="preserve"> Bovidae</v>
          </cell>
          <cell r="T495" t="str">
            <v xml:space="preserve"> Bovinae</v>
          </cell>
          <cell r="U495" t="str">
            <v xml:space="preserve"> Bos.</v>
          </cell>
        </row>
        <row r="496">
          <cell r="A496" t="str">
            <v>Q5QE68_ACALA</v>
          </cell>
          <cell r="B496" t="str">
            <v>Q5QE68</v>
          </cell>
          <cell r="C496" t="str">
            <v xml:space="preserve"> Acanthopagrus latus (Yellowfin seabream) (Sparus latus).</v>
          </cell>
          <cell r="E496" t="str">
            <v xml:space="preserve"> NCBI_TaxID=8177;</v>
          </cell>
          <cell r="G496" t="str">
            <v>Eukaryota</v>
          </cell>
          <cell r="H496" t="str">
            <v xml:space="preserve"> Metazoa</v>
          </cell>
          <cell r="I496" t="str">
            <v xml:space="preserve"> Chordata</v>
          </cell>
          <cell r="J496" t="str">
            <v xml:space="preserve"> Craniata</v>
          </cell>
          <cell r="K496" t="str">
            <v xml:space="preserve"> Vertebrata</v>
          </cell>
          <cell r="L496" t="str">
            <v xml:space="preserve"> Euteleostomi</v>
          </cell>
          <cell r="M496" t="str">
            <v>Actinopterygii</v>
          </cell>
          <cell r="N496" t="str">
            <v xml:space="preserve"> Neopterygii</v>
          </cell>
          <cell r="O496" t="str">
            <v xml:space="preserve"> Teleostei</v>
          </cell>
          <cell r="P496" t="str">
            <v xml:space="preserve"> Euteleostei</v>
          </cell>
          <cell r="Q496" t="str">
            <v xml:space="preserve"> Neoteleostei</v>
          </cell>
          <cell r="R496" t="str">
            <v>Acanthomorpha</v>
          </cell>
          <cell r="S496" t="str">
            <v xml:space="preserve"> Acanthopterygii</v>
          </cell>
          <cell r="T496" t="str">
            <v xml:space="preserve"> Percomorpha</v>
          </cell>
          <cell r="U496" t="str">
            <v xml:space="preserve"> Perciformes</v>
          </cell>
          <cell r="V496" t="str">
            <v xml:space="preserve"> Percoidei</v>
          </cell>
          <cell r="W496" t="str">
            <v>Sparidae</v>
          </cell>
          <cell r="X496" t="str">
            <v xml:space="preserve"> Acanthopagrus.</v>
          </cell>
        </row>
        <row r="497">
          <cell r="A497" t="str">
            <v>Q5QEJ2_SINCH</v>
          </cell>
          <cell r="B497" t="str">
            <v>Q5QEJ2</v>
          </cell>
          <cell r="C497" t="str">
            <v xml:space="preserve"> Siniperca chuatsi (Chinese perch).</v>
          </cell>
          <cell r="E497" t="str">
            <v xml:space="preserve"> NCBI_TaxID=119488;</v>
          </cell>
          <cell r="G497" t="str">
            <v>Eukaryota</v>
          </cell>
          <cell r="H497" t="str">
            <v xml:space="preserve"> Metazoa</v>
          </cell>
          <cell r="I497" t="str">
            <v xml:space="preserve"> Chordata</v>
          </cell>
          <cell r="J497" t="str">
            <v xml:space="preserve"> Craniata</v>
          </cell>
          <cell r="K497" t="str">
            <v xml:space="preserve"> Vertebrata</v>
          </cell>
          <cell r="L497" t="str">
            <v xml:space="preserve"> Euteleostomi</v>
          </cell>
          <cell r="M497" t="str">
            <v>Actinopterygii</v>
          </cell>
          <cell r="N497" t="str">
            <v xml:space="preserve"> Neopterygii</v>
          </cell>
          <cell r="O497" t="str">
            <v xml:space="preserve"> Teleostei</v>
          </cell>
          <cell r="P497" t="str">
            <v xml:space="preserve"> Euteleostei</v>
          </cell>
          <cell r="Q497" t="str">
            <v xml:space="preserve"> Neoteleostei</v>
          </cell>
          <cell r="R497" t="str">
            <v>Acanthomorpha</v>
          </cell>
          <cell r="S497" t="str">
            <v xml:space="preserve"> Acanthopterygii</v>
          </cell>
          <cell r="T497" t="str">
            <v xml:space="preserve"> Percomorpha</v>
          </cell>
          <cell r="U497" t="str">
            <v xml:space="preserve"> Perciformes</v>
          </cell>
          <cell r="V497" t="str">
            <v xml:space="preserve"> Percoidei</v>
          </cell>
          <cell r="W497" t="str">
            <v>Sinipercidae</v>
          </cell>
          <cell r="X497" t="str">
            <v xml:space="preserve"> Siniperca.</v>
          </cell>
        </row>
        <row r="498">
          <cell r="A498" t="str">
            <v>Q5S4P2_CHICK</v>
          </cell>
          <cell r="B498" t="str">
            <v>Q5S4P2</v>
          </cell>
          <cell r="C498" t="str">
            <v xml:space="preserve"> Gallus gallus (Chicken).</v>
          </cell>
          <cell r="E498" t="str">
            <v xml:space="preserve"> NCBI_TaxID=9031;</v>
          </cell>
          <cell r="G498" t="str">
            <v>Eukaryota</v>
          </cell>
          <cell r="H498" t="str">
            <v xml:space="preserve"> Metazoa</v>
          </cell>
          <cell r="I498" t="str">
            <v xml:space="preserve"> Chordata</v>
          </cell>
          <cell r="J498" t="str">
            <v xml:space="preserve"> Craniata</v>
          </cell>
          <cell r="K498" t="str">
            <v xml:space="preserve"> Vertebrata</v>
          </cell>
          <cell r="L498" t="str">
            <v xml:space="preserve"> Euteleostomi</v>
          </cell>
          <cell r="M498" t="str">
            <v>Testudines + Archosauria group</v>
          </cell>
          <cell r="N498" t="str">
            <v xml:space="preserve"> Archosauria</v>
          </cell>
          <cell r="O498" t="str">
            <v xml:space="preserve"> Dinosauria</v>
          </cell>
          <cell r="P498" t="str">
            <v xml:space="preserve"> Saurischia</v>
          </cell>
          <cell r="Q498" t="str">
            <v>Theropoda</v>
          </cell>
          <cell r="R498" t="str">
            <v xml:space="preserve"> Coelurosauria</v>
          </cell>
          <cell r="S498" t="str">
            <v xml:space="preserve"> Aves</v>
          </cell>
          <cell r="T498" t="str">
            <v xml:space="preserve"> Neognathae</v>
          </cell>
          <cell r="U498" t="str">
            <v xml:space="preserve"> Galliformes</v>
          </cell>
          <cell r="V498" t="str">
            <v xml:space="preserve"> Phasianidae</v>
          </cell>
          <cell r="W498" t="str">
            <v>Phasianinae</v>
          </cell>
          <cell r="X498" t="str">
            <v xml:space="preserve"> Gallus.</v>
          </cell>
        </row>
        <row r="499">
          <cell r="A499" t="str">
            <v>Q5W9I0_MERUN</v>
          </cell>
          <cell r="B499" t="str">
            <v>Q5W9I0</v>
          </cell>
          <cell r="C499" t="str">
            <v xml:space="preserve"> Meriones unguiculatus (Mongolian jird) (Mongolian gerbil).</v>
          </cell>
          <cell r="E499" t="str">
            <v xml:space="preserve"> NCBI_TaxID=10047;</v>
          </cell>
          <cell r="G499" t="str">
            <v>Eukaryota</v>
          </cell>
          <cell r="H499" t="str">
            <v xml:space="preserve"> Metazoa</v>
          </cell>
          <cell r="I499" t="str">
            <v xml:space="preserve"> Chordata</v>
          </cell>
          <cell r="J499" t="str">
            <v xml:space="preserve"> Craniata</v>
          </cell>
          <cell r="K499" t="str">
            <v xml:space="preserve"> Vertebrata</v>
          </cell>
          <cell r="L499" t="str">
            <v xml:space="preserve"> Euteleostomi</v>
          </cell>
          <cell r="M499" t="str">
            <v>Mammalia</v>
          </cell>
          <cell r="N499" t="str">
            <v xml:space="preserve"> Eutheria</v>
          </cell>
          <cell r="O499" t="str">
            <v xml:space="preserve"> Euarchontoglires</v>
          </cell>
          <cell r="P499" t="str">
            <v xml:space="preserve"> Glires</v>
          </cell>
          <cell r="Q499" t="str">
            <v xml:space="preserve"> Rodentia</v>
          </cell>
          <cell r="R499" t="str">
            <v xml:space="preserve"> Sciurognathi</v>
          </cell>
          <cell r="S499" t="str">
            <v>Muroidea</v>
          </cell>
          <cell r="T499" t="str">
            <v xml:space="preserve"> Muridae</v>
          </cell>
          <cell r="U499" t="str">
            <v xml:space="preserve"> Gerbillinae</v>
          </cell>
          <cell r="V499" t="str">
            <v xml:space="preserve"> Meriones.</v>
          </cell>
        </row>
        <row r="500">
          <cell r="A500" t="str">
            <v>Q60H46_MERUN</v>
          </cell>
          <cell r="B500" t="str">
            <v>Q60H46</v>
          </cell>
          <cell r="C500" t="str">
            <v xml:space="preserve"> Meriones unguiculatus (Mongolian jird) (Mongolian gerbil).</v>
          </cell>
          <cell r="E500" t="str">
            <v xml:space="preserve"> NCBI_TaxID=10047;</v>
          </cell>
          <cell r="G500" t="str">
            <v>Eukaryota</v>
          </cell>
          <cell r="H500" t="str">
            <v xml:space="preserve"> Metazoa</v>
          </cell>
          <cell r="I500" t="str">
            <v xml:space="preserve"> Chordata</v>
          </cell>
          <cell r="J500" t="str">
            <v xml:space="preserve"> Craniata</v>
          </cell>
          <cell r="K500" t="str">
            <v xml:space="preserve"> Vertebrata</v>
          </cell>
          <cell r="L500" t="str">
            <v xml:space="preserve"> Euteleostomi</v>
          </cell>
          <cell r="M500" t="str">
            <v>Mammalia</v>
          </cell>
          <cell r="N500" t="str">
            <v xml:space="preserve"> Eutheria</v>
          </cell>
          <cell r="O500" t="str">
            <v xml:space="preserve"> Euarchontoglires</v>
          </cell>
          <cell r="P500" t="str">
            <v xml:space="preserve"> Glires</v>
          </cell>
          <cell r="Q500" t="str">
            <v xml:space="preserve"> Rodentia</v>
          </cell>
          <cell r="R500" t="str">
            <v xml:space="preserve"> Sciurognathi</v>
          </cell>
          <cell r="S500" t="str">
            <v>Muroidea</v>
          </cell>
          <cell r="T500" t="str">
            <v xml:space="preserve"> Muridae</v>
          </cell>
          <cell r="U500" t="str">
            <v xml:space="preserve"> Gerbillinae</v>
          </cell>
          <cell r="V500" t="str">
            <v xml:space="preserve"> Meriones.</v>
          </cell>
        </row>
        <row r="501">
          <cell r="A501" t="str">
            <v>Q62161_MOUSE</v>
          </cell>
          <cell r="B501" t="str">
            <v>Q62161</v>
          </cell>
          <cell r="C501" t="str">
            <v xml:space="preserve"> Mus musculus (Mouse).</v>
          </cell>
          <cell r="E501" t="str">
            <v xml:space="preserve"> NCBI_TaxID=10090;</v>
          </cell>
          <cell r="G501" t="str">
            <v>Eukaryota</v>
          </cell>
          <cell r="H501" t="str">
            <v xml:space="preserve"> Metazoa</v>
          </cell>
          <cell r="I501" t="str">
            <v xml:space="preserve"> Chordata</v>
          </cell>
          <cell r="J501" t="str">
            <v xml:space="preserve"> Craniata</v>
          </cell>
          <cell r="K501" t="str">
            <v xml:space="preserve"> Vertebrata</v>
          </cell>
          <cell r="L501" t="str">
            <v xml:space="preserve"> Euteleostomi</v>
          </cell>
          <cell r="M501" t="str">
            <v>Mammalia</v>
          </cell>
          <cell r="N501" t="str">
            <v xml:space="preserve"> Eutheria</v>
          </cell>
          <cell r="O501" t="str">
            <v xml:space="preserve"> Euarchontoglires</v>
          </cell>
          <cell r="P501" t="str">
            <v xml:space="preserve"> Glires</v>
          </cell>
          <cell r="Q501" t="str">
            <v xml:space="preserve"> Rodentia</v>
          </cell>
          <cell r="R501" t="str">
            <v xml:space="preserve"> Sciurognathi</v>
          </cell>
          <cell r="S501" t="str">
            <v>Muroidea</v>
          </cell>
          <cell r="T501" t="str">
            <v xml:space="preserve"> Muridae</v>
          </cell>
          <cell r="U501" t="str">
            <v xml:space="preserve"> Murinae</v>
          </cell>
          <cell r="V501" t="str">
            <v xml:space="preserve"> Mus</v>
          </cell>
          <cell r="W501" t="str">
            <v xml:space="preserve"> Mus.</v>
          </cell>
        </row>
        <row r="502">
          <cell r="A502" t="str">
            <v>Q6DV18_9PERC</v>
          </cell>
          <cell r="B502" t="str">
            <v>Q6DV18</v>
          </cell>
          <cell r="C502" t="str">
            <v xml:space="preserve"> Rachycentron canadum (cobia).</v>
          </cell>
          <cell r="E502" t="str">
            <v xml:space="preserve"> NCBI_TaxID=141264;</v>
          </cell>
          <cell r="G502" t="str">
            <v>Eukaryota</v>
          </cell>
          <cell r="H502" t="str">
            <v xml:space="preserve"> Metazoa</v>
          </cell>
          <cell r="I502" t="str">
            <v xml:space="preserve"> Chordata</v>
          </cell>
          <cell r="J502" t="str">
            <v xml:space="preserve"> Craniata</v>
          </cell>
          <cell r="K502" t="str">
            <v xml:space="preserve"> Vertebrata</v>
          </cell>
          <cell r="L502" t="str">
            <v xml:space="preserve"> Euteleostomi</v>
          </cell>
          <cell r="M502" t="str">
            <v>Actinopterygii</v>
          </cell>
          <cell r="N502" t="str">
            <v xml:space="preserve"> Neopterygii</v>
          </cell>
          <cell r="O502" t="str">
            <v xml:space="preserve"> Teleostei</v>
          </cell>
          <cell r="P502" t="str">
            <v xml:space="preserve"> Euteleostei</v>
          </cell>
          <cell r="Q502" t="str">
            <v xml:space="preserve"> Neoteleostei</v>
          </cell>
          <cell r="R502" t="str">
            <v>Acanthomorpha</v>
          </cell>
          <cell r="S502" t="str">
            <v xml:space="preserve"> Acanthopterygii</v>
          </cell>
          <cell r="T502" t="str">
            <v xml:space="preserve"> Percomorpha</v>
          </cell>
          <cell r="U502" t="str">
            <v xml:space="preserve"> Perciformes</v>
          </cell>
          <cell r="V502" t="str">
            <v xml:space="preserve"> Carangoidei</v>
          </cell>
          <cell r="W502" t="str">
            <v>Rachycentridae</v>
          </cell>
          <cell r="X502" t="str">
            <v xml:space="preserve"> Rachycentron.</v>
          </cell>
        </row>
        <row r="503">
          <cell r="A503" t="str">
            <v>Q6EV48_ONCMY</v>
          </cell>
          <cell r="B503" t="str">
            <v>Q6EV48</v>
          </cell>
          <cell r="C503" t="str">
            <v xml:space="preserve"> Oncorhynchus mykiss (Rainbow trout) (Salmo gairdneri).</v>
          </cell>
          <cell r="E503" t="str">
            <v xml:space="preserve"> NCBI_TaxID=8022;</v>
          </cell>
          <cell r="G503" t="str">
            <v>Eukaryota</v>
          </cell>
          <cell r="H503" t="str">
            <v xml:space="preserve"> Metazoa</v>
          </cell>
          <cell r="I503" t="str">
            <v xml:space="preserve"> Chordata</v>
          </cell>
          <cell r="J503" t="str">
            <v xml:space="preserve"> Craniata</v>
          </cell>
          <cell r="K503" t="str">
            <v xml:space="preserve"> Vertebrata</v>
          </cell>
          <cell r="L503" t="str">
            <v xml:space="preserve"> Euteleostomi</v>
          </cell>
          <cell r="M503" t="str">
            <v>Actinopterygii</v>
          </cell>
          <cell r="N503" t="str">
            <v xml:space="preserve"> Neopterygii</v>
          </cell>
          <cell r="O503" t="str">
            <v xml:space="preserve"> Teleostei</v>
          </cell>
          <cell r="P503" t="str">
            <v xml:space="preserve"> Euteleostei</v>
          </cell>
          <cell r="Q503" t="str">
            <v>Protacanthopterygii</v>
          </cell>
          <cell r="R503" t="str">
            <v xml:space="preserve"> Salmoniformes</v>
          </cell>
          <cell r="S503" t="str">
            <v xml:space="preserve"> Salmonidae</v>
          </cell>
          <cell r="T503" t="str">
            <v xml:space="preserve"> Salmoninae</v>
          </cell>
          <cell r="U503" t="str">
            <v>Oncorhynchus.</v>
          </cell>
        </row>
        <row r="504">
          <cell r="A504" t="str">
            <v>Q6EV49_ONCMY</v>
          </cell>
          <cell r="B504" t="str">
            <v>Q6EV49</v>
          </cell>
          <cell r="C504" t="str">
            <v xml:space="preserve"> Oncorhynchus mykiss (Rainbow trout) (Salmo gairdneri).</v>
          </cell>
          <cell r="E504" t="str">
            <v xml:space="preserve"> NCBI_TaxID=8022;</v>
          </cell>
          <cell r="G504" t="str">
            <v>Eukaryota</v>
          </cell>
          <cell r="H504" t="str">
            <v xml:space="preserve"> Metazoa</v>
          </cell>
          <cell r="I504" t="str">
            <v xml:space="preserve"> Chordata</v>
          </cell>
          <cell r="J504" t="str">
            <v xml:space="preserve"> Craniata</v>
          </cell>
          <cell r="K504" t="str">
            <v xml:space="preserve"> Vertebrata</v>
          </cell>
          <cell r="L504" t="str">
            <v xml:space="preserve"> Euteleostomi</v>
          </cell>
          <cell r="M504" t="str">
            <v>Actinopterygii</v>
          </cell>
          <cell r="N504" t="str">
            <v xml:space="preserve"> Neopterygii</v>
          </cell>
          <cell r="O504" t="str">
            <v xml:space="preserve"> Teleostei</v>
          </cell>
          <cell r="P504" t="str">
            <v xml:space="preserve"> Euteleostei</v>
          </cell>
          <cell r="Q504" t="str">
            <v>Protacanthopterygii</v>
          </cell>
          <cell r="R504" t="str">
            <v xml:space="preserve"> Salmoniformes</v>
          </cell>
          <cell r="S504" t="str">
            <v xml:space="preserve"> Salmonidae</v>
          </cell>
          <cell r="T504" t="str">
            <v xml:space="preserve"> Salmoninae</v>
          </cell>
          <cell r="U504" t="str">
            <v>Oncorhynchus.</v>
          </cell>
        </row>
        <row r="505">
          <cell r="A505" t="str">
            <v>Q6IMH3_TAKRU</v>
          </cell>
          <cell r="B505" t="str">
            <v>Q6IMH3</v>
          </cell>
          <cell r="C505" t="str">
            <v xml:space="preserve"> Takifugu rubripes (Japanese pufferfish) (Fugu rubripes).</v>
          </cell>
          <cell r="E505" t="str">
            <v xml:space="preserve"> NCBI_TaxID=31033;</v>
          </cell>
          <cell r="G505" t="str">
            <v>Eukaryota</v>
          </cell>
          <cell r="H505" t="str">
            <v xml:space="preserve"> Metazoa</v>
          </cell>
          <cell r="I505" t="str">
            <v xml:space="preserve"> Chordata</v>
          </cell>
          <cell r="J505" t="str">
            <v xml:space="preserve"> Craniata</v>
          </cell>
          <cell r="K505" t="str">
            <v xml:space="preserve"> Vertebrata</v>
          </cell>
          <cell r="L505" t="str">
            <v xml:space="preserve"> Euteleostomi</v>
          </cell>
          <cell r="M505" t="str">
            <v>Actinopterygii</v>
          </cell>
          <cell r="N505" t="str">
            <v xml:space="preserve"> Neopterygii</v>
          </cell>
          <cell r="O505" t="str">
            <v xml:space="preserve"> Teleostei</v>
          </cell>
          <cell r="P505" t="str">
            <v xml:space="preserve"> Euteleostei</v>
          </cell>
          <cell r="Q505" t="str">
            <v xml:space="preserve"> Neoteleostei</v>
          </cell>
          <cell r="R505" t="str">
            <v>Acanthomorpha</v>
          </cell>
          <cell r="S505" t="str">
            <v xml:space="preserve"> Acanthopterygii</v>
          </cell>
          <cell r="T505" t="str">
            <v xml:space="preserve"> Percomorpha</v>
          </cell>
          <cell r="U505" t="str">
            <v xml:space="preserve"> Tetraodontiformes</v>
          </cell>
          <cell r="V505" t="str">
            <v>Tetradontoidea</v>
          </cell>
          <cell r="W505" t="str">
            <v xml:space="preserve"> Tetraodontidae</v>
          </cell>
          <cell r="X505" t="str">
            <v xml:space="preserve"> Takifugu.</v>
          </cell>
        </row>
        <row r="506">
          <cell r="A506" t="str">
            <v>Q6IT44_CHICK</v>
          </cell>
          <cell r="B506" t="str">
            <v>Q6IT44</v>
          </cell>
          <cell r="C506" t="str">
            <v xml:space="preserve"> Gallus gallus (Chicken).</v>
          </cell>
          <cell r="E506" t="str">
            <v xml:space="preserve"> NCBI_TaxID=9031;</v>
          </cell>
          <cell r="G506" t="str">
            <v>Eukaryota</v>
          </cell>
          <cell r="H506" t="str">
            <v xml:space="preserve"> Metazoa</v>
          </cell>
          <cell r="I506" t="str">
            <v xml:space="preserve"> Chordata</v>
          </cell>
          <cell r="J506" t="str">
            <v xml:space="preserve"> Craniata</v>
          </cell>
          <cell r="K506" t="str">
            <v xml:space="preserve"> Vertebrata</v>
          </cell>
          <cell r="L506" t="str">
            <v xml:space="preserve"> Euteleostomi</v>
          </cell>
          <cell r="M506" t="str">
            <v>Testudines + Archosauria group</v>
          </cell>
          <cell r="N506" t="str">
            <v xml:space="preserve"> Archosauria</v>
          </cell>
          <cell r="O506" t="str">
            <v xml:space="preserve"> Dinosauria</v>
          </cell>
          <cell r="P506" t="str">
            <v xml:space="preserve"> Saurischia</v>
          </cell>
          <cell r="Q506" t="str">
            <v>Theropoda</v>
          </cell>
          <cell r="R506" t="str">
            <v xml:space="preserve"> Coelurosauria</v>
          </cell>
          <cell r="S506" t="str">
            <v xml:space="preserve"> Aves</v>
          </cell>
          <cell r="T506" t="str">
            <v xml:space="preserve"> Neognathae</v>
          </cell>
          <cell r="U506" t="str">
            <v xml:space="preserve"> Galliformes</v>
          </cell>
          <cell r="V506" t="str">
            <v xml:space="preserve"> Phasianidae</v>
          </cell>
          <cell r="W506" t="str">
            <v>Phasianinae</v>
          </cell>
          <cell r="X506" t="str">
            <v xml:space="preserve"> Gallus.</v>
          </cell>
        </row>
        <row r="507">
          <cell r="A507" t="str">
            <v>Q6IWH5_SALSA</v>
          </cell>
          <cell r="B507" t="str">
            <v>Q6IWH5</v>
          </cell>
          <cell r="C507" t="str">
            <v xml:space="preserve"> Salmo salar (Atlantic salmon).</v>
          </cell>
          <cell r="E507" t="str">
            <v xml:space="preserve"> NCBI_TaxID=8030;</v>
          </cell>
          <cell r="G507" t="str">
            <v>Eukaryota</v>
          </cell>
          <cell r="H507" t="str">
            <v xml:space="preserve"> Metazoa</v>
          </cell>
          <cell r="I507" t="str">
            <v xml:space="preserve"> Chordata</v>
          </cell>
          <cell r="J507" t="str">
            <v xml:space="preserve"> Craniata</v>
          </cell>
          <cell r="K507" t="str">
            <v xml:space="preserve"> Vertebrata</v>
          </cell>
          <cell r="L507" t="str">
            <v xml:space="preserve"> Euteleostomi</v>
          </cell>
          <cell r="M507" t="str">
            <v>Actinopterygii</v>
          </cell>
          <cell r="N507" t="str">
            <v xml:space="preserve"> Neopterygii</v>
          </cell>
          <cell r="O507" t="str">
            <v xml:space="preserve"> Teleostei</v>
          </cell>
          <cell r="P507" t="str">
            <v xml:space="preserve"> Euteleostei</v>
          </cell>
          <cell r="Q507" t="str">
            <v>Protacanthopterygii</v>
          </cell>
          <cell r="R507" t="str">
            <v xml:space="preserve"> Salmoniformes</v>
          </cell>
          <cell r="S507" t="str">
            <v xml:space="preserve"> Salmonidae</v>
          </cell>
          <cell r="T507" t="str">
            <v xml:space="preserve"> Salmoninae</v>
          </cell>
          <cell r="U507" t="str">
            <v xml:space="preserve"> Salmo.</v>
          </cell>
        </row>
        <row r="508">
          <cell r="A508" t="str">
            <v>Q6PN76_PHOSU</v>
          </cell>
          <cell r="B508" t="str">
            <v>Q6PN76</v>
          </cell>
          <cell r="C508" t="str">
            <v xml:space="preserve"> Phodopus sungorus (Striped hairy-footed hamster) (Djungarian hamster).</v>
          </cell>
          <cell r="E508" t="str">
            <v xml:space="preserve"> NCBI_TaxID=10044;</v>
          </cell>
          <cell r="G508" t="str">
            <v>Eukaryota</v>
          </cell>
          <cell r="H508" t="str">
            <v xml:space="preserve"> Metazoa</v>
          </cell>
          <cell r="I508" t="str">
            <v xml:space="preserve"> Chordata</v>
          </cell>
          <cell r="J508" t="str">
            <v xml:space="preserve"> Craniata</v>
          </cell>
          <cell r="K508" t="str">
            <v xml:space="preserve"> Vertebrata</v>
          </cell>
          <cell r="L508" t="str">
            <v xml:space="preserve"> Euteleostomi</v>
          </cell>
          <cell r="M508" t="str">
            <v>Mammalia</v>
          </cell>
          <cell r="N508" t="str">
            <v xml:space="preserve"> Eutheria</v>
          </cell>
          <cell r="O508" t="str">
            <v xml:space="preserve"> Euarchontoglires</v>
          </cell>
          <cell r="P508" t="str">
            <v xml:space="preserve"> Glires</v>
          </cell>
          <cell r="Q508" t="str">
            <v xml:space="preserve"> Rodentia</v>
          </cell>
          <cell r="R508" t="str">
            <v xml:space="preserve"> Sciurognathi</v>
          </cell>
          <cell r="S508" t="str">
            <v>Muroidea</v>
          </cell>
          <cell r="T508" t="str">
            <v xml:space="preserve"> Cricetidae</v>
          </cell>
          <cell r="U508" t="str">
            <v xml:space="preserve"> Cricetinae</v>
          </cell>
          <cell r="V508" t="str">
            <v xml:space="preserve"> Phodopus.</v>
          </cell>
        </row>
        <row r="509">
          <cell r="A509" t="str">
            <v>Q6PUJ3_PIG</v>
          </cell>
          <cell r="B509" t="str">
            <v>Q6PUJ3</v>
          </cell>
          <cell r="C509" t="str">
            <v xml:space="preserve"> Sus scrofa (Pig).</v>
          </cell>
          <cell r="E509" t="str">
            <v xml:space="preserve"> NCBI_TaxID=9823;</v>
          </cell>
          <cell r="G509" t="str">
            <v>Eukaryota</v>
          </cell>
          <cell r="H509" t="str">
            <v xml:space="preserve"> Metazoa</v>
          </cell>
          <cell r="I509" t="str">
            <v xml:space="preserve"> Chordata</v>
          </cell>
          <cell r="J509" t="str">
            <v xml:space="preserve"> Craniata</v>
          </cell>
          <cell r="K509" t="str">
            <v xml:space="preserve"> Vertebrata</v>
          </cell>
          <cell r="L509" t="str">
            <v xml:space="preserve"> Euteleostomi</v>
          </cell>
          <cell r="M509" t="str">
            <v>Mammalia</v>
          </cell>
          <cell r="N509" t="str">
            <v xml:space="preserve"> Eutheria</v>
          </cell>
          <cell r="O509" t="str">
            <v xml:space="preserve"> Laurasiatheria</v>
          </cell>
          <cell r="P509" t="str">
            <v xml:space="preserve"> Cetartiodactyla</v>
          </cell>
          <cell r="Q509" t="str">
            <v xml:space="preserve"> Suina</v>
          </cell>
          <cell r="R509" t="str">
            <v xml:space="preserve"> Suidae</v>
          </cell>
          <cell r="S509" t="str">
            <v>Sus.</v>
          </cell>
        </row>
        <row r="510">
          <cell r="A510" t="str">
            <v>Q6QVC4_CAPHI</v>
          </cell>
          <cell r="B510" t="str">
            <v>Q6QVC4</v>
          </cell>
          <cell r="C510" t="str">
            <v xml:space="preserve"> Capra hircus (Goat).</v>
          </cell>
          <cell r="E510" t="str">
            <v xml:space="preserve"> NCBI_TaxID=9925;</v>
          </cell>
          <cell r="G510" t="str">
            <v>Eukaryota</v>
          </cell>
          <cell r="H510" t="str">
            <v xml:space="preserve"> Metazoa</v>
          </cell>
          <cell r="I510" t="str">
            <v xml:space="preserve"> Chordata</v>
          </cell>
          <cell r="J510" t="str">
            <v xml:space="preserve"> Craniata</v>
          </cell>
          <cell r="K510" t="str">
            <v xml:space="preserve"> Vertebrata</v>
          </cell>
          <cell r="L510" t="str">
            <v xml:space="preserve"> Euteleostomi</v>
          </cell>
          <cell r="M510" t="str">
            <v>Mammalia</v>
          </cell>
          <cell r="N510" t="str">
            <v xml:space="preserve"> Eutheria</v>
          </cell>
          <cell r="O510" t="str">
            <v xml:space="preserve"> Laurasiatheria</v>
          </cell>
          <cell r="P510" t="str">
            <v xml:space="preserve"> Cetartiodactyla</v>
          </cell>
          <cell r="Q510" t="str">
            <v xml:space="preserve"> Ruminantia</v>
          </cell>
          <cell r="R510" t="str">
            <v>Pecora</v>
          </cell>
          <cell r="S510" t="str">
            <v xml:space="preserve"> Bovidae</v>
          </cell>
          <cell r="T510" t="str">
            <v xml:space="preserve"> Caprinae</v>
          </cell>
          <cell r="U510" t="str">
            <v xml:space="preserve"> Capra.</v>
          </cell>
        </row>
        <row r="511">
          <cell r="A511" t="str">
            <v>Q6R498_BUBBU</v>
          </cell>
          <cell r="B511" t="str">
            <v>Q6R498</v>
          </cell>
          <cell r="C511" t="str">
            <v xml:space="preserve"> Bubalus bubalis (Domestic water buffalo).</v>
          </cell>
          <cell r="E511" t="str">
            <v xml:space="preserve"> NCBI_TaxID=89462;</v>
          </cell>
          <cell r="G511" t="str">
            <v>Eukaryota</v>
          </cell>
          <cell r="H511" t="str">
            <v xml:space="preserve"> Metazoa</v>
          </cell>
          <cell r="I511" t="str">
            <v xml:space="preserve"> Chordata</v>
          </cell>
          <cell r="J511" t="str">
            <v xml:space="preserve"> Craniata</v>
          </cell>
          <cell r="K511" t="str">
            <v xml:space="preserve"> Vertebrata</v>
          </cell>
          <cell r="L511" t="str">
            <v xml:space="preserve"> Euteleostomi</v>
          </cell>
          <cell r="M511" t="str">
            <v>Mammalia</v>
          </cell>
          <cell r="N511" t="str">
            <v xml:space="preserve"> Eutheria</v>
          </cell>
          <cell r="O511" t="str">
            <v xml:space="preserve"> Laurasiatheria</v>
          </cell>
          <cell r="P511" t="str">
            <v xml:space="preserve"> Cetartiodactyla</v>
          </cell>
          <cell r="Q511" t="str">
            <v xml:space="preserve"> Ruminantia</v>
          </cell>
          <cell r="R511" t="str">
            <v>Pecora</v>
          </cell>
          <cell r="S511" t="str">
            <v xml:space="preserve"> Bovidae</v>
          </cell>
          <cell r="T511" t="str">
            <v xml:space="preserve"> Bovinae</v>
          </cell>
          <cell r="U511" t="str">
            <v xml:space="preserve"> Bubalus.</v>
          </cell>
        </row>
        <row r="512">
          <cell r="A512" t="str">
            <v>Q6R4R1_BUBBU</v>
          </cell>
          <cell r="B512" t="str">
            <v>Q6R4R1</v>
          </cell>
          <cell r="C512" t="str">
            <v xml:space="preserve"> Bubalus bubalis (Domestic water buffalo).</v>
          </cell>
          <cell r="E512" t="str">
            <v xml:space="preserve"> NCBI_TaxID=89462;</v>
          </cell>
          <cell r="G512" t="str">
            <v>Eukaryota</v>
          </cell>
          <cell r="H512" t="str">
            <v xml:space="preserve"> Metazoa</v>
          </cell>
          <cell r="I512" t="str">
            <v xml:space="preserve"> Chordata</v>
          </cell>
          <cell r="J512" t="str">
            <v xml:space="preserve"> Craniata</v>
          </cell>
          <cell r="K512" t="str">
            <v xml:space="preserve"> Vertebrata</v>
          </cell>
          <cell r="L512" t="str">
            <v xml:space="preserve"> Euteleostomi</v>
          </cell>
          <cell r="M512" t="str">
            <v>Mammalia</v>
          </cell>
          <cell r="N512" t="str">
            <v xml:space="preserve"> Eutheria</v>
          </cell>
          <cell r="O512" t="str">
            <v xml:space="preserve"> Laurasiatheria</v>
          </cell>
          <cell r="P512" t="str">
            <v xml:space="preserve"> Cetartiodactyla</v>
          </cell>
          <cell r="Q512" t="str">
            <v xml:space="preserve"> Ruminantia</v>
          </cell>
          <cell r="R512" t="str">
            <v>Pecora</v>
          </cell>
          <cell r="S512" t="str">
            <v xml:space="preserve"> Bovidae</v>
          </cell>
          <cell r="T512" t="str">
            <v xml:space="preserve"> Bovinae</v>
          </cell>
          <cell r="U512" t="str">
            <v xml:space="preserve"> Bubalus.</v>
          </cell>
        </row>
        <row r="513">
          <cell r="A513" t="str">
            <v>Q6R750_9CETA</v>
          </cell>
          <cell r="B513" t="str">
            <v>Q6R750</v>
          </cell>
          <cell r="C513" t="str">
            <v xml:space="preserve"> Odocoileus virginianus (white-tailed deer).</v>
          </cell>
          <cell r="E513" t="str">
            <v xml:space="preserve"> NCBI_TaxID=9874;</v>
          </cell>
          <cell r="G513" t="str">
            <v>Eukaryota</v>
          </cell>
          <cell r="H513" t="str">
            <v xml:space="preserve"> Metazoa</v>
          </cell>
          <cell r="I513" t="str">
            <v xml:space="preserve"> Chordata</v>
          </cell>
          <cell r="J513" t="str">
            <v xml:space="preserve"> Craniata</v>
          </cell>
          <cell r="K513" t="str">
            <v xml:space="preserve"> Vertebrata</v>
          </cell>
          <cell r="L513" t="str">
            <v xml:space="preserve"> Euteleostomi</v>
          </cell>
          <cell r="M513" t="str">
            <v>Mammalia</v>
          </cell>
          <cell r="N513" t="str">
            <v xml:space="preserve"> Eutheria</v>
          </cell>
          <cell r="O513" t="str">
            <v xml:space="preserve"> Laurasiatheria</v>
          </cell>
          <cell r="P513" t="str">
            <v xml:space="preserve"> Cetartiodactyla</v>
          </cell>
          <cell r="Q513" t="str">
            <v xml:space="preserve"> Ruminantia</v>
          </cell>
          <cell r="R513" t="str">
            <v>Pecora</v>
          </cell>
          <cell r="S513" t="str">
            <v xml:space="preserve"> Cervidae</v>
          </cell>
          <cell r="T513" t="str">
            <v xml:space="preserve"> Odocoileinae</v>
          </cell>
          <cell r="U513" t="str">
            <v xml:space="preserve"> Odocoileus.</v>
          </cell>
        </row>
        <row r="514">
          <cell r="A514" t="str">
            <v>Q6STL7_PIG</v>
          </cell>
          <cell r="B514" t="str">
            <v>Q6STL7</v>
          </cell>
          <cell r="C514" t="str">
            <v xml:space="preserve"> Sus scrofa (Pig).</v>
          </cell>
          <cell r="E514" t="str">
            <v xml:space="preserve"> NCBI_TaxID=9823;</v>
          </cell>
          <cell r="G514" t="str">
            <v>Eukaryota</v>
          </cell>
          <cell r="H514" t="str">
            <v xml:space="preserve"> Metazoa</v>
          </cell>
          <cell r="I514" t="str">
            <v xml:space="preserve"> Chordata</v>
          </cell>
          <cell r="J514" t="str">
            <v xml:space="preserve"> Craniata</v>
          </cell>
          <cell r="K514" t="str">
            <v xml:space="preserve"> Vertebrata</v>
          </cell>
          <cell r="L514" t="str">
            <v xml:space="preserve"> Euteleostomi</v>
          </cell>
          <cell r="M514" t="str">
            <v>Mammalia</v>
          </cell>
          <cell r="N514" t="str">
            <v xml:space="preserve"> Eutheria</v>
          </cell>
          <cell r="O514" t="str">
            <v xml:space="preserve"> Laurasiatheria</v>
          </cell>
          <cell r="P514" t="str">
            <v xml:space="preserve"> Cetartiodactyla</v>
          </cell>
          <cell r="Q514" t="str">
            <v xml:space="preserve"> Suina</v>
          </cell>
          <cell r="R514" t="str">
            <v xml:space="preserve"> Suidae</v>
          </cell>
          <cell r="S514" t="str">
            <v>Sus.</v>
          </cell>
        </row>
        <row r="515">
          <cell r="A515" t="str">
            <v>Q6T573_BUBBU</v>
          </cell>
          <cell r="B515" t="str">
            <v>Q6T573</v>
          </cell>
          <cell r="C515" t="str">
            <v xml:space="preserve"> Bubalus bubalis (Domestic water buffalo).</v>
          </cell>
          <cell r="E515" t="str">
            <v xml:space="preserve"> NCBI_TaxID=89462;</v>
          </cell>
          <cell r="G515" t="str">
            <v>Eukaryota</v>
          </cell>
          <cell r="H515" t="str">
            <v xml:space="preserve"> Metazoa</v>
          </cell>
          <cell r="I515" t="str">
            <v xml:space="preserve"> Chordata</v>
          </cell>
          <cell r="J515" t="str">
            <v xml:space="preserve"> Craniata</v>
          </cell>
          <cell r="K515" t="str">
            <v xml:space="preserve"> Vertebrata</v>
          </cell>
          <cell r="L515" t="str">
            <v xml:space="preserve"> Euteleostomi</v>
          </cell>
          <cell r="M515" t="str">
            <v>Mammalia</v>
          </cell>
          <cell r="N515" t="str">
            <v xml:space="preserve"> Eutheria</v>
          </cell>
          <cell r="O515" t="str">
            <v xml:space="preserve"> Laurasiatheria</v>
          </cell>
          <cell r="P515" t="str">
            <v xml:space="preserve"> Cetartiodactyla</v>
          </cell>
          <cell r="Q515" t="str">
            <v xml:space="preserve"> Ruminantia</v>
          </cell>
          <cell r="R515" t="str">
            <v>Pecora</v>
          </cell>
          <cell r="S515" t="str">
            <v xml:space="preserve"> Bovidae</v>
          </cell>
          <cell r="T515" t="str">
            <v xml:space="preserve"> Bovinae</v>
          </cell>
          <cell r="U515" t="str">
            <v xml:space="preserve"> Bubalus.</v>
          </cell>
        </row>
        <row r="516">
          <cell r="A516" t="str">
            <v>Q6TFC8_EPIBL</v>
          </cell>
          <cell r="B516" t="str">
            <v>Q6TFC8</v>
          </cell>
          <cell r="C516" t="str">
            <v xml:space="preserve"> Epinephelus bleekeri (Duskytail grouper) (Serranus bleekeri).</v>
          </cell>
          <cell r="E516" t="str">
            <v xml:space="preserve"> NCBI_TaxID=203261;</v>
          </cell>
          <cell r="G516" t="str">
            <v>Eukaryota</v>
          </cell>
          <cell r="H516" t="str">
            <v xml:space="preserve"> Metazoa</v>
          </cell>
          <cell r="I516" t="str">
            <v xml:space="preserve"> Chordata</v>
          </cell>
          <cell r="J516" t="str">
            <v xml:space="preserve"> Craniata</v>
          </cell>
          <cell r="K516" t="str">
            <v xml:space="preserve"> Vertebrata</v>
          </cell>
          <cell r="L516" t="str">
            <v xml:space="preserve"> Euteleostomi</v>
          </cell>
          <cell r="M516" t="str">
            <v>Actinopterygii</v>
          </cell>
          <cell r="N516" t="str">
            <v xml:space="preserve"> Neopterygii</v>
          </cell>
          <cell r="O516" t="str">
            <v xml:space="preserve"> Teleostei</v>
          </cell>
          <cell r="P516" t="str">
            <v xml:space="preserve"> Euteleostei</v>
          </cell>
          <cell r="Q516" t="str">
            <v xml:space="preserve"> Neoteleostei</v>
          </cell>
          <cell r="R516" t="str">
            <v>Acanthomorpha</v>
          </cell>
          <cell r="S516" t="str">
            <v xml:space="preserve"> Acanthopterygii</v>
          </cell>
          <cell r="T516" t="str">
            <v xml:space="preserve"> Percomorpha</v>
          </cell>
          <cell r="U516" t="str">
            <v xml:space="preserve"> Perciformes</v>
          </cell>
          <cell r="V516" t="str">
            <v xml:space="preserve"> Percoidei</v>
          </cell>
          <cell r="W516" t="str">
            <v>Serranidae</v>
          </cell>
          <cell r="X516" t="str">
            <v xml:space="preserve"> Epinephelinae</v>
          </cell>
          <cell r="Y516" t="str">
            <v xml:space="preserve"> Epinephelus.</v>
          </cell>
        </row>
        <row r="517">
          <cell r="A517" t="str">
            <v>Q6TLW4_BUBBU</v>
          </cell>
          <cell r="B517" t="str">
            <v>Q6TLW4</v>
          </cell>
          <cell r="C517" t="str">
            <v xml:space="preserve"> Bubalus bubalis (Domestic water buffalo).</v>
          </cell>
          <cell r="E517" t="str">
            <v xml:space="preserve"> NCBI_TaxID=89462;</v>
          </cell>
          <cell r="G517" t="str">
            <v>Eukaryota</v>
          </cell>
          <cell r="H517" t="str">
            <v xml:space="preserve"> Metazoa</v>
          </cell>
          <cell r="I517" t="str">
            <v xml:space="preserve"> Chordata</v>
          </cell>
          <cell r="J517" t="str">
            <v xml:space="preserve"> Craniata</v>
          </cell>
          <cell r="K517" t="str">
            <v xml:space="preserve"> Vertebrata</v>
          </cell>
          <cell r="L517" t="str">
            <v xml:space="preserve"> Euteleostomi</v>
          </cell>
          <cell r="M517" t="str">
            <v>Mammalia</v>
          </cell>
          <cell r="N517" t="str">
            <v xml:space="preserve"> Eutheria</v>
          </cell>
          <cell r="O517" t="str">
            <v xml:space="preserve"> Laurasiatheria</v>
          </cell>
          <cell r="P517" t="str">
            <v xml:space="preserve"> Cetartiodactyla</v>
          </cell>
          <cell r="Q517" t="str">
            <v xml:space="preserve"> Ruminantia</v>
          </cell>
          <cell r="R517" t="str">
            <v>Pecora</v>
          </cell>
          <cell r="S517" t="str">
            <v xml:space="preserve"> Bovidae</v>
          </cell>
          <cell r="T517" t="str">
            <v xml:space="preserve"> Bovinae</v>
          </cell>
          <cell r="U517" t="str">
            <v xml:space="preserve"> Bubalus.</v>
          </cell>
        </row>
        <row r="518">
          <cell r="A518" t="str">
            <v>Q6TXV5_LATJA</v>
          </cell>
          <cell r="B518" t="str">
            <v>Q6TXV5</v>
          </cell>
          <cell r="C518" t="str">
            <v xml:space="preserve"> Lateolabrax japonicus (Japanese sea perch) (Japanese sea bass).</v>
          </cell>
          <cell r="E518" t="str">
            <v xml:space="preserve"> NCBI_TaxID=8164;</v>
          </cell>
          <cell r="G518" t="str">
            <v>Eukaryota</v>
          </cell>
          <cell r="H518" t="str">
            <v xml:space="preserve"> Metazoa</v>
          </cell>
          <cell r="I518" t="str">
            <v xml:space="preserve"> Chordata</v>
          </cell>
          <cell r="J518" t="str">
            <v xml:space="preserve"> Craniata</v>
          </cell>
          <cell r="K518" t="str">
            <v xml:space="preserve"> Vertebrata</v>
          </cell>
          <cell r="L518" t="str">
            <v xml:space="preserve"> Euteleostomi</v>
          </cell>
          <cell r="M518" t="str">
            <v>Actinopterygii</v>
          </cell>
          <cell r="N518" t="str">
            <v xml:space="preserve"> Neopterygii</v>
          </cell>
          <cell r="O518" t="str">
            <v xml:space="preserve"> Teleostei</v>
          </cell>
          <cell r="P518" t="str">
            <v xml:space="preserve"> Euteleostei</v>
          </cell>
          <cell r="Q518" t="str">
            <v xml:space="preserve"> Neoteleostei</v>
          </cell>
          <cell r="R518" t="str">
            <v>Acanthomorpha</v>
          </cell>
          <cell r="S518" t="str">
            <v xml:space="preserve"> Acanthopterygii</v>
          </cell>
          <cell r="T518" t="str">
            <v xml:space="preserve"> Percomorpha</v>
          </cell>
          <cell r="U518" t="str">
            <v xml:space="preserve"> Perciformes</v>
          </cell>
          <cell r="V518" t="str">
            <v xml:space="preserve"> Percoidei</v>
          </cell>
          <cell r="W518" t="str">
            <v>Lateolabracidae</v>
          </cell>
          <cell r="X518" t="str">
            <v xml:space="preserve"> Lateolabrax.</v>
          </cell>
        </row>
        <row r="519">
          <cell r="A519" t="str">
            <v>Q6USQ6_MOUSE</v>
          </cell>
          <cell r="B519" t="str">
            <v>Q6USQ6</v>
          </cell>
          <cell r="C519" t="str">
            <v xml:space="preserve"> Mus musculus (Mouse).</v>
          </cell>
          <cell r="E519" t="str">
            <v xml:space="preserve"> NCBI_TaxID=10090;</v>
          </cell>
          <cell r="G519" t="str">
            <v>Eukaryota</v>
          </cell>
          <cell r="H519" t="str">
            <v xml:space="preserve"> Metazoa</v>
          </cell>
          <cell r="I519" t="str">
            <v xml:space="preserve"> Chordata</v>
          </cell>
          <cell r="J519" t="str">
            <v xml:space="preserve"> Craniata</v>
          </cell>
          <cell r="K519" t="str">
            <v xml:space="preserve"> Vertebrata</v>
          </cell>
          <cell r="L519" t="str">
            <v xml:space="preserve"> Euteleostomi</v>
          </cell>
          <cell r="M519" t="str">
            <v>Mammalia</v>
          </cell>
          <cell r="N519" t="str">
            <v xml:space="preserve"> Eutheria</v>
          </cell>
          <cell r="O519" t="str">
            <v xml:space="preserve"> Euarchontoglires</v>
          </cell>
          <cell r="P519" t="str">
            <v xml:space="preserve"> Glires</v>
          </cell>
          <cell r="Q519" t="str">
            <v xml:space="preserve"> Rodentia</v>
          </cell>
          <cell r="R519" t="str">
            <v xml:space="preserve"> Sciurognathi</v>
          </cell>
          <cell r="S519" t="str">
            <v>Muroidea</v>
          </cell>
          <cell r="T519" t="str">
            <v xml:space="preserve"> Muridae</v>
          </cell>
          <cell r="U519" t="str">
            <v xml:space="preserve"> Murinae</v>
          </cell>
          <cell r="V519" t="str">
            <v xml:space="preserve"> Mus</v>
          </cell>
          <cell r="W519" t="str">
            <v xml:space="preserve"> Mus.</v>
          </cell>
        </row>
        <row r="520">
          <cell r="A520" t="str">
            <v>Q70PK1_ONCMY</v>
          </cell>
          <cell r="B520" t="str">
            <v>Q70PK1</v>
          </cell>
          <cell r="C520" t="str">
            <v xml:space="preserve"> Oncorhynchus mykiss (Rainbow trout) (Salmo gairdneri).</v>
          </cell>
          <cell r="E520" t="str">
            <v xml:space="preserve"> NCBI_TaxID=8022;</v>
          </cell>
          <cell r="G520" t="str">
            <v>Eukaryota</v>
          </cell>
          <cell r="H520" t="str">
            <v xml:space="preserve"> Metazoa</v>
          </cell>
          <cell r="I520" t="str">
            <v xml:space="preserve"> Chordata</v>
          </cell>
          <cell r="J520" t="str">
            <v xml:space="preserve"> Craniata</v>
          </cell>
          <cell r="K520" t="str">
            <v xml:space="preserve"> Vertebrata</v>
          </cell>
          <cell r="L520" t="str">
            <v xml:space="preserve"> Euteleostomi</v>
          </cell>
          <cell r="M520" t="str">
            <v>Actinopterygii</v>
          </cell>
          <cell r="N520" t="str">
            <v xml:space="preserve"> Neopterygii</v>
          </cell>
          <cell r="O520" t="str">
            <v xml:space="preserve"> Teleostei</v>
          </cell>
          <cell r="P520" t="str">
            <v xml:space="preserve"> Euteleostei</v>
          </cell>
          <cell r="Q520" t="str">
            <v>Protacanthopterygii</v>
          </cell>
          <cell r="R520" t="str">
            <v xml:space="preserve"> Salmoniformes</v>
          </cell>
          <cell r="S520" t="str">
            <v xml:space="preserve"> Salmonidae</v>
          </cell>
          <cell r="T520" t="str">
            <v xml:space="preserve"> Salmoninae</v>
          </cell>
          <cell r="U520" t="str">
            <v>Oncorhynchus.</v>
          </cell>
        </row>
        <row r="521">
          <cell r="A521" t="str">
            <v>Q70T31_TAKRU</v>
          </cell>
          <cell r="B521" t="str">
            <v>Q70T31</v>
          </cell>
          <cell r="C521" t="str">
            <v xml:space="preserve"> Takifugu rubripes (Japanese pufferfish) (Fugu rubripes).</v>
          </cell>
          <cell r="E521" t="str">
            <v xml:space="preserve"> NCBI_TaxID=31033;</v>
          </cell>
          <cell r="G521" t="str">
            <v>Eukaryota</v>
          </cell>
          <cell r="H521" t="str">
            <v xml:space="preserve"> Metazoa</v>
          </cell>
          <cell r="I521" t="str">
            <v xml:space="preserve"> Chordata</v>
          </cell>
          <cell r="J521" t="str">
            <v xml:space="preserve"> Craniata</v>
          </cell>
          <cell r="K521" t="str">
            <v xml:space="preserve"> Vertebrata</v>
          </cell>
          <cell r="L521" t="str">
            <v xml:space="preserve"> Euteleostomi</v>
          </cell>
          <cell r="M521" t="str">
            <v>Actinopterygii</v>
          </cell>
          <cell r="N521" t="str">
            <v xml:space="preserve"> Neopterygii</v>
          </cell>
          <cell r="O521" t="str">
            <v xml:space="preserve"> Teleostei</v>
          </cell>
          <cell r="P521" t="str">
            <v xml:space="preserve"> Euteleostei</v>
          </cell>
          <cell r="Q521" t="str">
            <v xml:space="preserve"> Neoteleostei</v>
          </cell>
          <cell r="R521" t="str">
            <v>Acanthomorpha</v>
          </cell>
          <cell r="S521" t="str">
            <v xml:space="preserve"> Acanthopterygii</v>
          </cell>
          <cell r="T521" t="str">
            <v xml:space="preserve"> Percomorpha</v>
          </cell>
          <cell r="U521" t="str">
            <v xml:space="preserve"> Tetraodontiformes</v>
          </cell>
          <cell r="V521" t="str">
            <v>Tetradontoidea</v>
          </cell>
          <cell r="W521" t="str">
            <v xml:space="preserve"> Tetraodontidae</v>
          </cell>
          <cell r="X521" t="str">
            <v xml:space="preserve"> Takifugu.</v>
          </cell>
        </row>
        <row r="522">
          <cell r="A522" t="str">
            <v>Q711M3_XENLA</v>
          </cell>
          <cell r="B522" t="str">
            <v>Q711M3</v>
          </cell>
          <cell r="C522" t="str">
            <v xml:space="preserve"> Xenopus laevis (African clawed frog).</v>
          </cell>
          <cell r="E522" t="str">
            <v xml:space="preserve"> NCBI_TaxID=8355;</v>
          </cell>
          <cell r="G522" t="str">
            <v>Eukaryota</v>
          </cell>
          <cell r="H522" t="str">
            <v xml:space="preserve"> Metazoa</v>
          </cell>
          <cell r="I522" t="str">
            <v xml:space="preserve"> Chordata</v>
          </cell>
          <cell r="J522" t="str">
            <v xml:space="preserve"> Craniata</v>
          </cell>
          <cell r="K522" t="str">
            <v xml:space="preserve"> Vertebrata</v>
          </cell>
          <cell r="L522" t="str">
            <v xml:space="preserve"> Euteleostomi</v>
          </cell>
          <cell r="M522" t="str">
            <v>Amphibia</v>
          </cell>
          <cell r="N522" t="str">
            <v xml:space="preserve"> Batrachia</v>
          </cell>
          <cell r="O522" t="str">
            <v xml:space="preserve"> Anura</v>
          </cell>
          <cell r="P522" t="str">
            <v xml:space="preserve"> Pipoidea</v>
          </cell>
          <cell r="Q522" t="str">
            <v xml:space="preserve"> Pipidae</v>
          </cell>
          <cell r="R522" t="str">
            <v xml:space="preserve"> Xenopodinae</v>
          </cell>
          <cell r="S522" t="str">
            <v xml:space="preserve"> Xenopus</v>
          </cell>
          <cell r="T522" t="str">
            <v>Xenopus.</v>
          </cell>
        </row>
        <row r="523">
          <cell r="A523" t="str">
            <v>Q712J8_CARAU</v>
          </cell>
          <cell r="B523" t="str">
            <v>Q712J8</v>
          </cell>
          <cell r="C523" t="str">
            <v xml:space="preserve"> Carassius auratus (Goldfish).</v>
          </cell>
          <cell r="E523" t="str">
            <v xml:space="preserve"> NCBI_TaxID=7957;</v>
          </cell>
          <cell r="G523" t="str">
            <v>Eukaryota</v>
          </cell>
          <cell r="H523" t="str">
            <v xml:space="preserve"> Metazoa</v>
          </cell>
          <cell r="I523" t="str">
            <v xml:space="preserve"> Chordata</v>
          </cell>
          <cell r="J523" t="str">
            <v xml:space="preserve"> Craniata</v>
          </cell>
          <cell r="K523" t="str">
            <v xml:space="preserve"> Vertebrata</v>
          </cell>
          <cell r="L523" t="str">
            <v xml:space="preserve"> Euteleostomi</v>
          </cell>
          <cell r="M523" t="str">
            <v>Actinopterygii</v>
          </cell>
          <cell r="N523" t="str">
            <v xml:space="preserve"> Neopterygii</v>
          </cell>
          <cell r="O523" t="str">
            <v xml:space="preserve"> Teleostei</v>
          </cell>
          <cell r="P523" t="str">
            <v xml:space="preserve"> Ostariophysi</v>
          </cell>
          <cell r="Q523" t="str">
            <v xml:space="preserve"> Cypriniformes</v>
          </cell>
          <cell r="R523" t="str">
            <v>Cyprinidae</v>
          </cell>
          <cell r="S523" t="str">
            <v xml:space="preserve"> Carassius.</v>
          </cell>
        </row>
        <row r="524">
          <cell r="A524" t="str">
            <v>Q712K7_ORNAN</v>
          </cell>
          <cell r="B524" t="str">
            <v>Q712K7</v>
          </cell>
          <cell r="C524" t="str">
            <v xml:space="preserve"> Ornithorhynchus anatinus (Duckbill platypus).</v>
          </cell>
          <cell r="E524" t="str">
            <v xml:space="preserve"> NCBI_TaxID=9258;</v>
          </cell>
          <cell r="G524" t="str">
            <v>Eukaryota</v>
          </cell>
          <cell r="H524" t="str">
            <v xml:space="preserve"> Metazoa</v>
          </cell>
          <cell r="I524" t="str">
            <v xml:space="preserve"> Chordata</v>
          </cell>
          <cell r="J524" t="str">
            <v xml:space="preserve"> Craniata</v>
          </cell>
          <cell r="K524" t="str">
            <v xml:space="preserve"> Vertebrata</v>
          </cell>
          <cell r="L524" t="str">
            <v xml:space="preserve"> Euteleostomi</v>
          </cell>
          <cell r="M524" t="str">
            <v>Mammalia</v>
          </cell>
          <cell r="N524" t="str">
            <v xml:space="preserve"> Monotremata</v>
          </cell>
          <cell r="O524" t="str">
            <v xml:space="preserve"> Ornithorhynchidae</v>
          </cell>
          <cell r="P524" t="str">
            <v xml:space="preserve"> Ornithorhynchus.</v>
          </cell>
        </row>
        <row r="525">
          <cell r="A525" t="str">
            <v>Q712P3_PLEPL</v>
          </cell>
          <cell r="B525" t="str">
            <v>Q712P3</v>
          </cell>
          <cell r="C525" t="str">
            <v xml:space="preserve"> Pleuronectes platessa (European plaice).</v>
          </cell>
          <cell r="E525" t="str">
            <v xml:space="preserve"> NCBI_TaxID=8262;</v>
          </cell>
          <cell r="G525" t="str">
            <v>Eukaryota</v>
          </cell>
          <cell r="H525" t="str">
            <v xml:space="preserve"> Metazoa</v>
          </cell>
          <cell r="I525" t="str">
            <v xml:space="preserve"> Chordata</v>
          </cell>
          <cell r="J525" t="str">
            <v xml:space="preserve"> Craniata</v>
          </cell>
          <cell r="K525" t="str">
            <v xml:space="preserve"> Vertebrata</v>
          </cell>
          <cell r="L525" t="str">
            <v xml:space="preserve"> Euteleostomi</v>
          </cell>
          <cell r="M525" t="str">
            <v>Actinopterygii</v>
          </cell>
          <cell r="N525" t="str">
            <v xml:space="preserve"> Neopterygii</v>
          </cell>
          <cell r="O525" t="str">
            <v xml:space="preserve"> Teleostei</v>
          </cell>
          <cell r="P525" t="str">
            <v xml:space="preserve"> Euteleostei</v>
          </cell>
          <cell r="Q525" t="str">
            <v xml:space="preserve"> Neoteleostei</v>
          </cell>
          <cell r="R525" t="str">
            <v>Acanthomorpha</v>
          </cell>
          <cell r="S525" t="str">
            <v xml:space="preserve"> Acanthopterygii</v>
          </cell>
          <cell r="T525" t="str">
            <v xml:space="preserve"> Percomorpha</v>
          </cell>
          <cell r="U525" t="str">
            <v xml:space="preserve"> Pleuronectiformes</v>
          </cell>
          <cell r="V525" t="str">
            <v>Pleuronectoidei</v>
          </cell>
          <cell r="W525" t="str">
            <v xml:space="preserve"> Pleuronectidae</v>
          </cell>
          <cell r="X525" t="str">
            <v xml:space="preserve"> Pleuronectinae</v>
          </cell>
          <cell r="Y525" t="str">
            <v xml:space="preserve"> Pleuronectes.</v>
          </cell>
        </row>
        <row r="526">
          <cell r="A526" t="str">
            <v>Q7RU00_HUMAN</v>
          </cell>
          <cell r="B526" t="str">
            <v>Q7RU00</v>
          </cell>
          <cell r="C526" t="str">
            <v xml:space="preserve"> Homo sapiens (Human).</v>
          </cell>
          <cell r="E526" t="str">
            <v xml:space="preserve"> NCBI_TaxID=9606;</v>
          </cell>
          <cell r="G526" t="str">
            <v>Eukaryota</v>
          </cell>
          <cell r="H526" t="str">
            <v xml:space="preserve"> Metazoa</v>
          </cell>
          <cell r="I526" t="str">
            <v xml:space="preserve"> Chordata</v>
          </cell>
          <cell r="J526" t="str">
            <v xml:space="preserve"> Craniata</v>
          </cell>
          <cell r="K526" t="str">
            <v xml:space="preserve"> Vertebrata</v>
          </cell>
          <cell r="L526" t="str">
            <v xml:space="preserve"> Euteleostomi</v>
          </cell>
          <cell r="M526" t="str">
            <v>Mammalia</v>
          </cell>
          <cell r="N526" t="str">
            <v xml:space="preserve"> Eutheria</v>
          </cell>
          <cell r="O526" t="str">
            <v xml:space="preserve"> Euarchontoglires</v>
          </cell>
          <cell r="P526" t="str">
            <v xml:space="preserve"> Primates</v>
          </cell>
          <cell r="Q526" t="str">
            <v xml:space="preserve"> Haplorrhini</v>
          </cell>
          <cell r="R526" t="str">
            <v>Catarrhini</v>
          </cell>
          <cell r="S526" t="str">
            <v xml:space="preserve"> Hominidae</v>
          </cell>
          <cell r="T526" t="str">
            <v xml:space="preserve"> Homo.</v>
          </cell>
        </row>
        <row r="527">
          <cell r="A527" t="str">
            <v>Q7T056_DANRE</v>
          </cell>
          <cell r="B527" t="str">
            <v>Q7T056</v>
          </cell>
          <cell r="C527" t="str">
            <v xml:space="preserve"> Danio rerio (Zebrafish) (Brachydanio rerio).</v>
          </cell>
          <cell r="E527" t="str">
            <v xml:space="preserve"> NCBI_TaxID=7955;</v>
          </cell>
          <cell r="G527" t="str">
            <v>Eukaryota</v>
          </cell>
          <cell r="H527" t="str">
            <v xml:space="preserve"> Metazoa</v>
          </cell>
          <cell r="I527" t="str">
            <v xml:space="preserve"> Chordata</v>
          </cell>
          <cell r="J527" t="str">
            <v xml:space="preserve"> Craniata</v>
          </cell>
          <cell r="K527" t="str">
            <v xml:space="preserve"> Vertebrata</v>
          </cell>
          <cell r="L527" t="str">
            <v xml:space="preserve"> Euteleostomi</v>
          </cell>
          <cell r="M527" t="str">
            <v>Actinopterygii</v>
          </cell>
          <cell r="N527" t="str">
            <v xml:space="preserve"> Neopterygii</v>
          </cell>
          <cell r="O527" t="str">
            <v xml:space="preserve"> Teleostei</v>
          </cell>
          <cell r="P527" t="str">
            <v xml:space="preserve"> Ostariophysi</v>
          </cell>
          <cell r="Q527" t="str">
            <v xml:space="preserve"> Cypriniformes</v>
          </cell>
          <cell r="R527" t="str">
            <v>Cyprinidae</v>
          </cell>
          <cell r="S527" t="str">
            <v xml:space="preserve"> Danio.</v>
          </cell>
        </row>
        <row r="528">
          <cell r="A528" t="str">
            <v>Q7YS41_PIG</v>
          </cell>
          <cell r="B528" t="str">
            <v>Q7YS41</v>
          </cell>
          <cell r="C528" t="str">
            <v xml:space="preserve"> Sus scrofa (Pig).</v>
          </cell>
          <cell r="E528" t="str">
            <v xml:space="preserve"> NCBI_TaxID=9823;</v>
          </cell>
          <cell r="G528" t="str">
            <v>Eukaryota</v>
          </cell>
          <cell r="H528" t="str">
            <v xml:space="preserve"> Metazoa</v>
          </cell>
          <cell r="I528" t="str">
            <v xml:space="preserve"> Chordata</v>
          </cell>
          <cell r="J528" t="str">
            <v xml:space="preserve"> Craniata</v>
          </cell>
          <cell r="K528" t="str">
            <v xml:space="preserve"> Vertebrata</v>
          </cell>
          <cell r="L528" t="str">
            <v xml:space="preserve"> Euteleostomi</v>
          </cell>
          <cell r="M528" t="str">
            <v>Mammalia</v>
          </cell>
          <cell r="N528" t="str">
            <v xml:space="preserve"> Eutheria</v>
          </cell>
          <cell r="O528" t="str">
            <v xml:space="preserve"> Laurasiatheria</v>
          </cell>
          <cell r="P528" t="str">
            <v xml:space="preserve"> Cetartiodactyla</v>
          </cell>
          <cell r="Q528" t="str">
            <v xml:space="preserve"> Suina</v>
          </cell>
          <cell r="R528" t="str">
            <v xml:space="preserve"> Suidae</v>
          </cell>
          <cell r="S528" t="str">
            <v>Sus.</v>
          </cell>
        </row>
        <row r="529">
          <cell r="A529" t="str">
            <v>Q7ZZC7_PAGMA</v>
          </cell>
          <cell r="B529" t="str">
            <v>Q7ZZC7</v>
          </cell>
          <cell r="C529" t="str">
            <v xml:space="preserve"> Pagrus major (Red sea bream) (Chrysophrys major).</v>
          </cell>
          <cell r="E529" t="str">
            <v xml:space="preserve"> NCBI_TaxID=143350;</v>
          </cell>
          <cell r="G529" t="str">
            <v>Eukaryota</v>
          </cell>
          <cell r="H529" t="str">
            <v xml:space="preserve"> Metazoa</v>
          </cell>
          <cell r="I529" t="str">
            <v xml:space="preserve"> Chordata</v>
          </cell>
          <cell r="J529" t="str">
            <v xml:space="preserve"> Craniata</v>
          </cell>
          <cell r="K529" t="str">
            <v xml:space="preserve"> Vertebrata</v>
          </cell>
          <cell r="L529" t="str">
            <v xml:space="preserve"> Euteleostomi</v>
          </cell>
          <cell r="M529" t="str">
            <v>Actinopterygii</v>
          </cell>
          <cell r="N529" t="str">
            <v xml:space="preserve"> Neopterygii</v>
          </cell>
          <cell r="O529" t="str">
            <v xml:space="preserve"> Teleostei</v>
          </cell>
          <cell r="P529" t="str">
            <v xml:space="preserve"> Euteleostei</v>
          </cell>
          <cell r="Q529" t="str">
            <v xml:space="preserve"> Neoteleostei</v>
          </cell>
          <cell r="R529" t="str">
            <v>Acanthomorpha</v>
          </cell>
          <cell r="S529" t="str">
            <v xml:space="preserve"> Acanthopterygii</v>
          </cell>
          <cell r="T529" t="str">
            <v xml:space="preserve"> Percomorpha</v>
          </cell>
          <cell r="U529" t="str">
            <v xml:space="preserve"> Perciformes</v>
          </cell>
          <cell r="V529" t="str">
            <v xml:space="preserve"> Percoidei</v>
          </cell>
          <cell r="W529" t="str">
            <v>Sparidae</v>
          </cell>
          <cell r="X529" t="str">
            <v xml:space="preserve"> Pagrus.</v>
          </cell>
        </row>
        <row r="530">
          <cell r="A530" t="str">
            <v>Q7ZZK0_TRISC</v>
          </cell>
          <cell r="B530" t="str">
            <v>Q7ZZK0</v>
          </cell>
          <cell r="C530" t="str">
            <v xml:space="preserve"> Triakis scyllium (Banded houndshark) (Hemigaleus pingi).</v>
          </cell>
          <cell r="E530" t="str">
            <v xml:space="preserve"> NCBI_TaxID=30494;</v>
          </cell>
          <cell r="G530" t="str">
            <v>Eukaryota</v>
          </cell>
          <cell r="H530" t="str">
            <v xml:space="preserve"> Metazoa</v>
          </cell>
          <cell r="I530" t="str">
            <v xml:space="preserve"> Chordata</v>
          </cell>
          <cell r="J530" t="str">
            <v xml:space="preserve"> Craniata</v>
          </cell>
          <cell r="K530" t="str">
            <v xml:space="preserve"> Vertebrata</v>
          </cell>
          <cell r="L530" t="str">
            <v xml:space="preserve"> Chondrichthyes</v>
          </cell>
          <cell r="M530" t="str">
            <v>Elasmobranchii</v>
          </cell>
          <cell r="N530" t="str">
            <v xml:space="preserve"> Galeomorphii</v>
          </cell>
          <cell r="O530" t="str">
            <v xml:space="preserve"> Galeoidea</v>
          </cell>
          <cell r="P530" t="str">
            <v xml:space="preserve"> Carcharhiniformes</v>
          </cell>
          <cell r="Q530" t="str">
            <v xml:space="preserve"> Triakidae</v>
          </cell>
          <cell r="R530" t="str">
            <v>Triakis.</v>
          </cell>
        </row>
        <row r="531">
          <cell r="A531" t="str">
            <v>Q800H7_CHIHA</v>
          </cell>
          <cell r="B531" t="str">
            <v>Q800H7</v>
          </cell>
          <cell r="C531" t="str">
            <v xml:space="preserve"> Chionodraco hamatus (Antarctic teleost icefish) (Chaenichthys rhinoceratus hamatus).</v>
          </cell>
          <cell r="E531" t="str">
            <v xml:space="preserve"> NCBI_TaxID=36188;</v>
          </cell>
          <cell r="G531" t="str">
            <v>Eukaryota</v>
          </cell>
          <cell r="H531" t="str">
            <v xml:space="preserve"> Metazoa</v>
          </cell>
          <cell r="I531" t="str">
            <v xml:space="preserve"> Chordata</v>
          </cell>
          <cell r="J531" t="str">
            <v xml:space="preserve"> Craniata</v>
          </cell>
          <cell r="K531" t="str">
            <v xml:space="preserve"> Vertebrata</v>
          </cell>
          <cell r="L531" t="str">
            <v xml:space="preserve"> Euteleostomi</v>
          </cell>
          <cell r="M531" t="str">
            <v>Actinopterygii</v>
          </cell>
          <cell r="N531" t="str">
            <v xml:space="preserve"> Neopterygii</v>
          </cell>
          <cell r="O531" t="str">
            <v xml:space="preserve"> Teleostei</v>
          </cell>
          <cell r="P531" t="str">
            <v xml:space="preserve"> Euteleostei</v>
          </cell>
          <cell r="Q531" t="str">
            <v xml:space="preserve"> Neoteleostei</v>
          </cell>
          <cell r="R531" t="str">
            <v>Acanthomorpha</v>
          </cell>
          <cell r="S531" t="str">
            <v xml:space="preserve"> Acanthopterygii</v>
          </cell>
          <cell r="T531" t="str">
            <v xml:space="preserve"> Percomorpha</v>
          </cell>
          <cell r="U531" t="str">
            <v xml:space="preserve"> Perciformes</v>
          </cell>
          <cell r="V531" t="str">
            <v>Notothenioidei</v>
          </cell>
          <cell r="W531" t="str">
            <v xml:space="preserve"> Channichthyidae</v>
          </cell>
          <cell r="X531" t="str">
            <v xml:space="preserve"> Chionodraco.</v>
          </cell>
        </row>
        <row r="532">
          <cell r="A532" t="str">
            <v>Q802S3_SCYCA</v>
          </cell>
          <cell r="B532" t="str">
            <v>Q802S3</v>
          </cell>
          <cell r="C532" t="str">
            <v xml:space="preserve"> Scyliorhinus canicula (Small-spotted catshark) (Squalus canicula).</v>
          </cell>
          <cell r="E532" t="str">
            <v xml:space="preserve"> NCBI_TaxID=7830;</v>
          </cell>
          <cell r="G532" t="str">
            <v>Eukaryota</v>
          </cell>
          <cell r="H532" t="str">
            <v xml:space="preserve"> Metazoa</v>
          </cell>
          <cell r="I532" t="str">
            <v xml:space="preserve"> Chordata</v>
          </cell>
          <cell r="J532" t="str">
            <v xml:space="preserve"> Craniata</v>
          </cell>
          <cell r="K532" t="str">
            <v xml:space="preserve"> Vertebrata</v>
          </cell>
          <cell r="L532" t="str">
            <v xml:space="preserve"> Chondrichthyes</v>
          </cell>
          <cell r="M532" t="str">
            <v>Elasmobranchii</v>
          </cell>
          <cell r="N532" t="str">
            <v xml:space="preserve"> Galeomorphii</v>
          </cell>
          <cell r="O532" t="str">
            <v xml:space="preserve"> Galeoidea</v>
          </cell>
          <cell r="P532" t="str">
            <v xml:space="preserve"> Carcharhiniformes</v>
          </cell>
          <cell r="Q532" t="str">
            <v>Scyliorhinidae</v>
          </cell>
          <cell r="R532" t="str">
            <v xml:space="preserve"> Scyliorhinus.</v>
          </cell>
        </row>
        <row r="533">
          <cell r="A533" t="str">
            <v>Q80SS8_MOUSE</v>
          </cell>
          <cell r="B533" t="str">
            <v>Q80SS8</v>
          </cell>
          <cell r="C533" t="str">
            <v xml:space="preserve"> Mus musculus (Mouse).</v>
          </cell>
          <cell r="E533" t="str">
            <v xml:space="preserve"> NCBI_TaxID=10090;</v>
          </cell>
          <cell r="G533" t="str">
            <v>Eukaryota</v>
          </cell>
          <cell r="H533" t="str">
            <v xml:space="preserve"> Metazoa</v>
          </cell>
          <cell r="I533" t="str">
            <v xml:space="preserve"> Chordata</v>
          </cell>
          <cell r="J533" t="str">
            <v xml:space="preserve"> Craniata</v>
          </cell>
          <cell r="K533" t="str">
            <v xml:space="preserve"> Vertebrata</v>
          </cell>
          <cell r="L533" t="str">
            <v xml:space="preserve"> Euteleostomi</v>
          </cell>
          <cell r="M533" t="str">
            <v>Mammalia</v>
          </cell>
          <cell r="N533" t="str">
            <v xml:space="preserve"> Eutheria</v>
          </cell>
          <cell r="O533" t="str">
            <v xml:space="preserve"> Euarchontoglires</v>
          </cell>
          <cell r="P533" t="str">
            <v xml:space="preserve"> Glires</v>
          </cell>
          <cell r="Q533" t="str">
            <v xml:space="preserve"> Rodentia</v>
          </cell>
          <cell r="R533" t="str">
            <v xml:space="preserve"> Sciurognathi</v>
          </cell>
          <cell r="S533" t="str">
            <v>Muroidea</v>
          </cell>
          <cell r="T533" t="str">
            <v xml:space="preserve"> Muridae</v>
          </cell>
          <cell r="U533" t="str">
            <v xml:space="preserve"> Murinae</v>
          </cell>
          <cell r="V533" t="str">
            <v xml:space="preserve"> Mus</v>
          </cell>
          <cell r="W533" t="str">
            <v xml:space="preserve"> Mus.</v>
          </cell>
        </row>
        <row r="534">
          <cell r="A534" t="str">
            <v>Q80Y07_MERUN</v>
          </cell>
          <cell r="B534" t="str">
            <v>Q80Y07</v>
          </cell>
          <cell r="C534" t="str">
            <v xml:space="preserve"> Meriones unguiculatus (Mongolian jird) (Mongolian gerbil).</v>
          </cell>
          <cell r="E534" t="str">
            <v xml:space="preserve"> NCBI_TaxID=10047;</v>
          </cell>
          <cell r="G534" t="str">
            <v>Eukaryota</v>
          </cell>
          <cell r="H534" t="str">
            <v xml:space="preserve"> Metazoa</v>
          </cell>
          <cell r="I534" t="str">
            <v xml:space="preserve"> Chordata</v>
          </cell>
          <cell r="J534" t="str">
            <v xml:space="preserve"> Craniata</v>
          </cell>
          <cell r="K534" t="str">
            <v xml:space="preserve"> Vertebrata</v>
          </cell>
          <cell r="L534" t="str">
            <v xml:space="preserve"> Euteleostomi</v>
          </cell>
          <cell r="M534" t="str">
            <v>Mammalia</v>
          </cell>
          <cell r="N534" t="str">
            <v xml:space="preserve"> Eutheria</v>
          </cell>
          <cell r="O534" t="str">
            <v xml:space="preserve"> Euarchontoglires</v>
          </cell>
          <cell r="P534" t="str">
            <v xml:space="preserve"> Glires</v>
          </cell>
          <cell r="Q534" t="str">
            <v xml:space="preserve"> Rodentia</v>
          </cell>
          <cell r="R534" t="str">
            <v xml:space="preserve"> Sciurognathi</v>
          </cell>
          <cell r="S534" t="str">
            <v>Muroidea</v>
          </cell>
          <cell r="T534" t="str">
            <v xml:space="preserve"> Muridae</v>
          </cell>
          <cell r="U534" t="str">
            <v xml:space="preserve"> Gerbillinae</v>
          </cell>
          <cell r="V534" t="str">
            <v xml:space="preserve"> Meriones.</v>
          </cell>
        </row>
        <row r="535">
          <cell r="A535" t="str">
            <v>Q8AV26_MELGA</v>
          </cell>
          <cell r="B535" t="str">
            <v>Q8AV26</v>
          </cell>
          <cell r="C535" t="str">
            <v xml:space="preserve"> Meleagris gallopavo (Common turkey).</v>
          </cell>
          <cell r="E535" t="str">
            <v xml:space="preserve"> NCBI_TaxID=9103;</v>
          </cell>
          <cell r="G535" t="str">
            <v>Eukaryota</v>
          </cell>
          <cell r="H535" t="str">
            <v xml:space="preserve"> Metazoa</v>
          </cell>
          <cell r="I535" t="str">
            <v xml:space="preserve"> Chordata</v>
          </cell>
          <cell r="J535" t="str">
            <v xml:space="preserve"> Craniata</v>
          </cell>
          <cell r="K535" t="str">
            <v xml:space="preserve"> Vertebrata</v>
          </cell>
          <cell r="L535" t="str">
            <v xml:space="preserve"> Euteleostomi</v>
          </cell>
          <cell r="M535" t="str">
            <v>Testudines + Archosauria group</v>
          </cell>
          <cell r="N535" t="str">
            <v xml:space="preserve"> Archosauria</v>
          </cell>
          <cell r="O535" t="str">
            <v xml:space="preserve"> Dinosauria</v>
          </cell>
          <cell r="P535" t="str">
            <v xml:space="preserve"> Saurischia</v>
          </cell>
          <cell r="Q535" t="str">
            <v>Theropoda</v>
          </cell>
          <cell r="R535" t="str">
            <v xml:space="preserve"> Coelurosauria</v>
          </cell>
          <cell r="S535" t="str">
            <v xml:space="preserve"> Aves</v>
          </cell>
          <cell r="T535" t="str">
            <v xml:space="preserve"> Neognathae</v>
          </cell>
          <cell r="U535" t="str">
            <v xml:space="preserve"> Galliformes</v>
          </cell>
          <cell r="V535" t="str">
            <v xml:space="preserve"> Phasianidae</v>
          </cell>
          <cell r="W535" t="str">
            <v>Meleagridinae</v>
          </cell>
          <cell r="X535" t="str">
            <v xml:space="preserve"> Meleagris.</v>
          </cell>
        </row>
        <row r="536">
          <cell r="A536" t="str">
            <v>Q8AXV8_CARAU</v>
          </cell>
          <cell r="B536" t="str">
            <v>Q8AXV8</v>
          </cell>
          <cell r="C536" t="str">
            <v xml:space="preserve"> Carassius auratus (Goldfish).</v>
          </cell>
          <cell r="E536" t="str">
            <v xml:space="preserve"> NCBI_TaxID=7957;</v>
          </cell>
          <cell r="G536" t="str">
            <v>Eukaryota</v>
          </cell>
          <cell r="H536" t="str">
            <v xml:space="preserve"> Metazoa</v>
          </cell>
          <cell r="I536" t="str">
            <v xml:space="preserve"> Chordata</v>
          </cell>
          <cell r="J536" t="str">
            <v xml:space="preserve"> Craniata</v>
          </cell>
          <cell r="K536" t="str">
            <v xml:space="preserve"> Vertebrata</v>
          </cell>
          <cell r="L536" t="str">
            <v xml:space="preserve"> Euteleostomi</v>
          </cell>
          <cell r="M536" t="str">
            <v>Actinopterygii</v>
          </cell>
          <cell r="N536" t="str">
            <v xml:space="preserve"> Neopterygii</v>
          </cell>
          <cell r="O536" t="str">
            <v xml:space="preserve"> Teleostei</v>
          </cell>
          <cell r="P536" t="str">
            <v xml:space="preserve"> Ostariophysi</v>
          </cell>
          <cell r="Q536" t="str">
            <v xml:space="preserve"> Cypriniformes</v>
          </cell>
          <cell r="R536" t="str">
            <v>Cyprinidae</v>
          </cell>
          <cell r="S536" t="str">
            <v xml:space="preserve"> Carassius.</v>
          </cell>
        </row>
        <row r="537">
          <cell r="A537" t="str">
            <v>Q8AXV9_CARAU</v>
          </cell>
          <cell r="B537" t="str">
            <v>Q8AXV9</v>
          </cell>
          <cell r="C537" t="str">
            <v xml:space="preserve"> Carassius auratus (Goldfish).</v>
          </cell>
          <cell r="E537" t="str">
            <v xml:space="preserve"> NCBI_TaxID=7957;</v>
          </cell>
          <cell r="G537" t="str">
            <v>Eukaryota</v>
          </cell>
          <cell r="H537" t="str">
            <v xml:space="preserve"> Metazoa</v>
          </cell>
          <cell r="I537" t="str">
            <v xml:space="preserve"> Chordata</v>
          </cell>
          <cell r="J537" t="str">
            <v xml:space="preserve"> Craniata</v>
          </cell>
          <cell r="K537" t="str">
            <v xml:space="preserve"> Vertebrata</v>
          </cell>
          <cell r="L537" t="str">
            <v xml:space="preserve"> Euteleostomi</v>
          </cell>
          <cell r="M537" t="str">
            <v>Actinopterygii</v>
          </cell>
          <cell r="N537" t="str">
            <v xml:space="preserve"> Neopterygii</v>
          </cell>
          <cell r="O537" t="str">
            <v xml:space="preserve"> Teleostei</v>
          </cell>
          <cell r="P537" t="str">
            <v xml:space="preserve"> Ostariophysi</v>
          </cell>
          <cell r="Q537" t="str">
            <v xml:space="preserve"> Cypriniformes</v>
          </cell>
          <cell r="R537" t="str">
            <v>Cyprinidae</v>
          </cell>
          <cell r="S537" t="str">
            <v xml:space="preserve"> Carassius.</v>
          </cell>
        </row>
        <row r="538">
          <cell r="A538" t="str">
            <v>Q8CGA1_MOUSE</v>
          </cell>
          <cell r="B538" t="str">
            <v>Q8CGA1</v>
          </cell>
          <cell r="C538" t="str">
            <v xml:space="preserve"> Mus musculus (Mouse).</v>
          </cell>
          <cell r="E538" t="str">
            <v xml:space="preserve"> NCBI_TaxID=10090;</v>
          </cell>
          <cell r="G538" t="str">
            <v>Eukaryota</v>
          </cell>
          <cell r="H538" t="str">
            <v xml:space="preserve"> Metazoa</v>
          </cell>
          <cell r="I538" t="str">
            <v xml:space="preserve"> Chordata</v>
          </cell>
          <cell r="J538" t="str">
            <v xml:space="preserve"> Craniata</v>
          </cell>
          <cell r="K538" t="str">
            <v xml:space="preserve"> Vertebrata</v>
          </cell>
          <cell r="L538" t="str">
            <v xml:space="preserve"> Euteleostomi</v>
          </cell>
          <cell r="M538" t="str">
            <v>Mammalia</v>
          </cell>
          <cell r="N538" t="str">
            <v xml:space="preserve"> Eutheria</v>
          </cell>
          <cell r="O538" t="str">
            <v xml:space="preserve"> Euarchontoglires</v>
          </cell>
          <cell r="P538" t="str">
            <v xml:space="preserve"> Glires</v>
          </cell>
          <cell r="Q538" t="str">
            <v xml:space="preserve"> Rodentia</v>
          </cell>
          <cell r="R538" t="str">
            <v xml:space="preserve"> Sciurognathi</v>
          </cell>
          <cell r="S538" t="str">
            <v>Muroidea</v>
          </cell>
          <cell r="T538" t="str">
            <v xml:space="preserve"> Muridae</v>
          </cell>
          <cell r="U538" t="str">
            <v xml:space="preserve"> Murinae</v>
          </cell>
          <cell r="V538" t="str">
            <v xml:space="preserve"> Mus</v>
          </cell>
          <cell r="W538" t="str">
            <v xml:space="preserve"> Mus.</v>
          </cell>
        </row>
        <row r="539">
          <cell r="A539" t="str">
            <v>Q8HXR5_PANTR</v>
          </cell>
          <cell r="B539" t="str">
            <v>Q8HXR5</v>
          </cell>
          <cell r="C539" t="str">
            <v xml:space="preserve"> Pan troglodytes (Chimpanzee).</v>
          </cell>
          <cell r="E539" t="str">
            <v xml:space="preserve"> NCBI_TaxID=9598;</v>
          </cell>
          <cell r="G539" t="str">
            <v>Eukaryota</v>
          </cell>
          <cell r="H539" t="str">
            <v xml:space="preserve"> Metazoa</v>
          </cell>
          <cell r="I539" t="str">
            <v xml:space="preserve"> Chordata</v>
          </cell>
          <cell r="J539" t="str">
            <v xml:space="preserve"> Craniata</v>
          </cell>
          <cell r="K539" t="str">
            <v xml:space="preserve"> Vertebrata</v>
          </cell>
          <cell r="L539" t="str">
            <v xml:space="preserve"> Euteleostomi</v>
          </cell>
          <cell r="M539" t="str">
            <v>Mammalia</v>
          </cell>
          <cell r="N539" t="str">
            <v xml:space="preserve"> Eutheria</v>
          </cell>
          <cell r="O539" t="str">
            <v xml:space="preserve"> Euarchontoglires</v>
          </cell>
          <cell r="P539" t="str">
            <v xml:space="preserve"> Primates</v>
          </cell>
          <cell r="Q539" t="str">
            <v xml:space="preserve"> Haplorrhini</v>
          </cell>
          <cell r="R539" t="str">
            <v>Catarrhini</v>
          </cell>
          <cell r="S539" t="str">
            <v xml:space="preserve"> Hominidae</v>
          </cell>
          <cell r="T539" t="str">
            <v xml:space="preserve"> Pan.</v>
          </cell>
        </row>
        <row r="540">
          <cell r="A540" t="str">
            <v>Q8HXR6_MACFA</v>
          </cell>
          <cell r="B540" t="str">
            <v>Q8HXR6</v>
          </cell>
          <cell r="C540" t="str">
            <v xml:space="preserve"> Macaca fascicularis (Crab-eating macaque) (Cynomolgus monkey).</v>
          </cell>
          <cell r="E540" t="str">
            <v xml:space="preserve"> NCBI_TaxID=9541;</v>
          </cell>
          <cell r="G540" t="str">
            <v>Eukaryota</v>
          </cell>
          <cell r="H540" t="str">
            <v xml:space="preserve"> Metazoa</v>
          </cell>
          <cell r="I540" t="str">
            <v xml:space="preserve"> Chordata</v>
          </cell>
          <cell r="J540" t="str">
            <v xml:space="preserve"> Craniata</v>
          </cell>
          <cell r="K540" t="str">
            <v xml:space="preserve"> Vertebrata</v>
          </cell>
          <cell r="L540" t="str">
            <v xml:space="preserve"> Euteleostomi</v>
          </cell>
          <cell r="M540" t="str">
            <v>Mammalia</v>
          </cell>
          <cell r="N540" t="str">
            <v xml:space="preserve"> Eutheria</v>
          </cell>
          <cell r="O540" t="str">
            <v xml:space="preserve"> Euarchontoglires</v>
          </cell>
          <cell r="P540" t="str">
            <v xml:space="preserve"> Primates</v>
          </cell>
          <cell r="Q540" t="str">
            <v xml:space="preserve"> Haplorrhini</v>
          </cell>
          <cell r="R540" t="str">
            <v>Catarrhini</v>
          </cell>
          <cell r="S540" t="str">
            <v xml:space="preserve"> Cercopithecidae</v>
          </cell>
          <cell r="T540" t="str">
            <v xml:space="preserve"> Cercopithecinae</v>
          </cell>
          <cell r="U540" t="str">
            <v xml:space="preserve"> Macaca.</v>
          </cell>
        </row>
        <row r="541">
          <cell r="A541" t="str">
            <v>Q8JIU3_9PERO</v>
          </cell>
          <cell r="B541" t="str">
            <v>Q8JIU3</v>
          </cell>
          <cell r="C541" t="str">
            <v xml:space="preserve"> Diplodus puntazzo (sharpsnout seabream).</v>
          </cell>
          <cell r="E541" t="str">
            <v xml:space="preserve"> NCBI_TaxID=48915;</v>
          </cell>
          <cell r="G541" t="str">
            <v>Eukaryota</v>
          </cell>
          <cell r="H541" t="str">
            <v xml:space="preserve"> Metazoa</v>
          </cell>
          <cell r="I541" t="str">
            <v xml:space="preserve"> Chordata</v>
          </cell>
          <cell r="J541" t="str">
            <v xml:space="preserve"> Craniata</v>
          </cell>
          <cell r="K541" t="str">
            <v xml:space="preserve"> Vertebrata</v>
          </cell>
          <cell r="L541" t="str">
            <v xml:space="preserve"> Euteleostomi</v>
          </cell>
          <cell r="M541" t="str">
            <v>Actinopterygii</v>
          </cell>
          <cell r="N541" t="str">
            <v xml:space="preserve"> Neopterygii</v>
          </cell>
          <cell r="O541" t="str">
            <v xml:space="preserve"> Teleostei</v>
          </cell>
          <cell r="P541" t="str">
            <v xml:space="preserve"> Euteleostei</v>
          </cell>
          <cell r="Q541" t="str">
            <v xml:space="preserve"> Neoteleostei</v>
          </cell>
          <cell r="R541" t="str">
            <v>Acanthomorpha</v>
          </cell>
          <cell r="S541" t="str">
            <v xml:space="preserve"> Acanthopterygii</v>
          </cell>
          <cell r="T541" t="str">
            <v xml:space="preserve"> Percomorpha</v>
          </cell>
          <cell r="U541" t="str">
            <v xml:space="preserve"> Perciformes</v>
          </cell>
          <cell r="V541" t="str">
            <v xml:space="preserve"> Percoidei</v>
          </cell>
          <cell r="W541" t="str">
            <v>Sparidae</v>
          </cell>
          <cell r="X541" t="str">
            <v xml:space="preserve"> Diplodus.</v>
          </cell>
        </row>
        <row r="542">
          <cell r="A542" t="str">
            <v>Q8JIU4_9PERO</v>
          </cell>
          <cell r="B542" t="str">
            <v>Q8JIU4</v>
          </cell>
          <cell r="C542" t="str">
            <v xml:space="preserve"> Dentex dentex (common dentex).</v>
          </cell>
          <cell r="E542" t="str">
            <v xml:space="preserve"> NCBI_TaxID=94951;</v>
          </cell>
          <cell r="G542" t="str">
            <v>Eukaryota</v>
          </cell>
          <cell r="H542" t="str">
            <v xml:space="preserve"> Metazoa</v>
          </cell>
          <cell r="I542" t="str">
            <v xml:space="preserve"> Chordata</v>
          </cell>
          <cell r="J542" t="str">
            <v xml:space="preserve"> Craniata</v>
          </cell>
          <cell r="K542" t="str">
            <v xml:space="preserve"> Vertebrata</v>
          </cell>
          <cell r="L542" t="str">
            <v xml:space="preserve"> Euteleostomi</v>
          </cell>
          <cell r="M542" t="str">
            <v>Actinopterygii</v>
          </cell>
          <cell r="N542" t="str">
            <v xml:space="preserve"> Neopterygii</v>
          </cell>
          <cell r="O542" t="str">
            <v xml:space="preserve"> Teleostei</v>
          </cell>
          <cell r="P542" t="str">
            <v xml:space="preserve"> Euteleostei</v>
          </cell>
          <cell r="Q542" t="str">
            <v xml:space="preserve"> Neoteleostei</v>
          </cell>
          <cell r="R542" t="str">
            <v>Acanthomorpha</v>
          </cell>
          <cell r="S542" t="str">
            <v xml:space="preserve"> Acanthopterygii</v>
          </cell>
          <cell r="T542" t="str">
            <v xml:space="preserve"> Percomorpha</v>
          </cell>
          <cell r="U542" t="str">
            <v xml:space="preserve"> Perciformes</v>
          </cell>
          <cell r="V542" t="str">
            <v xml:space="preserve"> Percoidei</v>
          </cell>
          <cell r="W542" t="str">
            <v>Sparidae</v>
          </cell>
          <cell r="X542" t="str">
            <v xml:space="preserve"> Dentex.</v>
          </cell>
        </row>
        <row r="543">
          <cell r="A543" t="str">
            <v>Q8MKH3_SAISC</v>
          </cell>
          <cell r="B543" t="str">
            <v>Q8MKH3</v>
          </cell>
          <cell r="C543" t="str">
            <v xml:space="preserve"> Saimiri sciureus (Common squirrel monkey).</v>
          </cell>
          <cell r="E543" t="str">
            <v xml:space="preserve"> NCBI_TaxID=9521;</v>
          </cell>
          <cell r="G543" t="str">
            <v>Eukaryota</v>
          </cell>
          <cell r="H543" t="str">
            <v xml:space="preserve"> Metazoa</v>
          </cell>
          <cell r="I543" t="str">
            <v xml:space="preserve"> Chordata</v>
          </cell>
          <cell r="J543" t="str">
            <v xml:space="preserve"> Craniata</v>
          </cell>
          <cell r="K543" t="str">
            <v xml:space="preserve"> Vertebrata</v>
          </cell>
          <cell r="L543" t="str">
            <v xml:space="preserve"> Euteleostomi</v>
          </cell>
          <cell r="M543" t="str">
            <v>Mammalia</v>
          </cell>
          <cell r="N543" t="str">
            <v xml:space="preserve"> Eutheria</v>
          </cell>
          <cell r="O543" t="str">
            <v xml:space="preserve"> Euarchontoglires</v>
          </cell>
          <cell r="P543" t="str">
            <v xml:space="preserve"> Primates</v>
          </cell>
          <cell r="Q543" t="str">
            <v xml:space="preserve"> Haplorrhini</v>
          </cell>
          <cell r="R543" t="str">
            <v>Platyrrhini</v>
          </cell>
          <cell r="S543" t="str">
            <v xml:space="preserve"> Cebidae</v>
          </cell>
          <cell r="T543" t="str">
            <v xml:space="preserve"> Saimiriinae</v>
          </cell>
          <cell r="U543" t="str">
            <v xml:space="preserve"> Saimiri.</v>
          </cell>
        </row>
        <row r="544">
          <cell r="A544" t="str">
            <v>Q8QFT6_CHICK</v>
          </cell>
          <cell r="B544" t="str">
            <v>Q8QFT6</v>
          </cell>
          <cell r="C544" t="str">
            <v xml:space="preserve"> Gallus gallus (Chicken).</v>
          </cell>
          <cell r="E544" t="str">
            <v xml:space="preserve"> NCBI_TaxID=9031;</v>
          </cell>
          <cell r="G544" t="str">
            <v>Eukaryota</v>
          </cell>
          <cell r="H544" t="str">
            <v xml:space="preserve"> Metazoa</v>
          </cell>
          <cell r="I544" t="str">
            <v xml:space="preserve"> Chordata</v>
          </cell>
          <cell r="J544" t="str">
            <v xml:space="preserve"> Craniata</v>
          </cell>
          <cell r="K544" t="str">
            <v xml:space="preserve"> Vertebrata</v>
          </cell>
          <cell r="L544" t="str">
            <v xml:space="preserve"> Euteleostomi</v>
          </cell>
          <cell r="M544" t="str">
            <v>Testudines + Archosauria group</v>
          </cell>
          <cell r="N544" t="str">
            <v xml:space="preserve"> Archosauria</v>
          </cell>
          <cell r="O544" t="str">
            <v xml:space="preserve"> Dinosauria</v>
          </cell>
          <cell r="P544" t="str">
            <v xml:space="preserve"> Saurischia</v>
          </cell>
          <cell r="Q544" t="str">
            <v>Theropoda</v>
          </cell>
          <cell r="R544" t="str">
            <v xml:space="preserve"> Coelurosauria</v>
          </cell>
          <cell r="S544" t="str">
            <v xml:space="preserve"> Aves</v>
          </cell>
          <cell r="T544" t="str">
            <v xml:space="preserve"> Neognathae</v>
          </cell>
          <cell r="U544" t="str">
            <v xml:space="preserve"> Galliformes</v>
          </cell>
          <cell r="V544" t="str">
            <v xml:space="preserve"> Phasianidae</v>
          </cell>
          <cell r="W544" t="str">
            <v>Phasianinae</v>
          </cell>
          <cell r="X544" t="str">
            <v xml:space="preserve"> Gallus.</v>
          </cell>
        </row>
        <row r="545">
          <cell r="A545" t="str">
            <v>Q8QGW0_PAROL</v>
          </cell>
          <cell r="B545" t="str">
            <v>Q8QGW0</v>
          </cell>
          <cell r="C545" t="str">
            <v xml:space="preserve"> Paralichthys olivaceus (Bastard halibut) (Hippoglossus olivaceus).</v>
          </cell>
          <cell r="E545" t="str">
            <v xml:space="preserve"> NCBI_TaxID=8255;</v>
          </cell>
          <cell r="G545" t="str">
            <v>Eukaryota</v>
          </cell>
          <cell r="H545" t="str">
            <v xml:space="preserve"> Metazoa</v>
          </cell>
          <cell r="I545" t="str">
            <v xml:space="preserve"> Chordata</v>
          </cell>
          <cell r="J545" t="str">
            <v xml:space="preserve"> Craniata</v>
          </cell>
          <cell r="K545" t="str">
            <v xml:space="preserve"> Vertebrata</v>
          </cell>
          <cell r="L545" t="str">
            <v xml:space="preserve"> Euteleostomi</v>
          </cell>
          <cell r="M545" t="str">
            <v>Actinopterygii</v>
          </cell>
          <cell r="N545" t="str">
            <v xml:space="preserve"> Neopterygii</v>
          </cell>
          <cell r="O545" t="str">
            <v xml:space="preserve"> Teleostei</v>
          </cell>
          <cell r="P545" t="str">
            <v xml:space="preserve"> Euteleostei</v>
          </cell>
          <cell r="Q545" t="str">
            <v xml:space="preserve"> Neoteleostei</v>
          </cell>
          <cell r="R545" t="str">
            <v>Acanthomorpha</v>
          </cell>
          <cell r="S545" t="str">
            <v xml:space="preserve"> Acanthopterygii</v>
          </cell>
          <cell r="T545" t="str">
            <v xml:space="preserve"> Percomorpha</v>
          </cell>
          <cell r="U545" t="str">
            <v xml:space="preserve"> Pleuronectiformes</v>
          </cell>
          <cell r="V545" t="str">
            <v>Pleuronectoidei</v>
          </cell>
          <cell r="W545" t="str">
            <v xml:space="preserve"> Paralichthyidae</v>
          </cell>
          <cell r="X545" t="str">
            <v xml:space="preserve"> Paralichthys.</v>
          </cell>
        </row>
        <row r="546">
          <cell r="A546" t="str">
            <v>Q8UUQ3_ONCMY</v>
          </cell>
          <cell r="B546" t="str">
            <v>Q8UUQ3</v>
          </cell>
          <cell r="C546" t="str">
            <v xml:space="preserve"> Oncorhynchus mykiss (Rainbow trout) (Salmo gairdneri).</v>
          </cell>
          <cell r="E546" t="str">
            <v xml:space="preserve"> NCBI_TaxID=8022;</v>
          </cell>
          <cell r="G546" t="str">
            <v>Eukaryota</v>
          </cell>
          <cell r="H546" t="str">
            <v xml:space="preserve"> Metazoa</v>
          </cell>
          <cell r="I546" t="str">
            <v xml:space="preserve"> Chordata</v>
          </cell>
          <cell r="J546" t="str">
            <v xml:space="preserve"> Craniata</v>
          </cell>
          <cell r="K546" t="str">
            <v xml:space="preserve"> Vertebrata</v>
          </cell>
          <cell r="L546" t="str">
            <v xml:space="preserve"> Euteleostomi</v>
          </cell>
          <cell r="M546" t="str">
            <v>Actinopterygii</v>
          </cell>
          <cell r="N546" t="str">
            <v xml:space="preserve"> Neopterygii</v>
          </cell>
          <cell r="O546" t="str">
            <v xml:space="preserve"> Teleostei</v>
          </cell>
          <cell r="P546" t="str">
            <v xml:space="preserve"> Euteleostei</v>
          </cell>
          <cell r="Q546" t="str">
            <v>Protacanthopterygii</v>
          </cell>
          <cell r="R546" t="str">
            <v xml:space="preserve"> Salmoniformes</v>
          </cell>
          <cell r="S546" t="str">
            <v xml:space="preserve"> Salmonidae</v>
          </cell>
          <cell r="T546" t="str">
            <v xml:space="preserve"> Salmoninae</v>
          </cell>
          <cell r="U546" t="str">
            <v>Oncorhynchus.</v>
          </cell>
        </row>
        <row r="547">
          <cell r="A547" t="str">
            <v>Q90W32_SPAAU</v>
          </cell>
          <cell r="B547" t="str">
            <v>Q90W32</v>
          </cell>
          <cell r="C547" t="str">
            <v xml:space="preserve"> Sparus aurata (Gilthead sea bream).</v>
          </cell>
          <cell r="E547" t="str">
            <v xml:space="preserve"> NCBI_TaxID=8175;</v>
          </cell>
          <cell r="G547" t="str">
            <v>Eukaryota</v>
          </cell>
          <cell r="H547" t="str">
            <v xml:space="preserve"> Metazoa</v>
          </cell>
          <cell r="I547" t="str">
            <v xml:space="preserve"> Chordata</v>
          </cell>
          <cell r="J547" t="str">
            <v xml:space="preserve"> Craniata</v>
          </cell>
          <cell r="K547" t="str">
            <v xml:space="preserve"> Vertebrata</v>
          </cell>
          <cell r="L547" t="str">
            <v xml:space="preserve"> Euteleostomi</v>
          </cell>
          <cell r="M547" t="str">
            <v>Actinopterygii</v>
          </cell>
          <cell r="N547" t="str">
            <v xml:space="preserve"> Neopterygii</v>
          </cell>
          <cell r="O547" t="str">
            <v xml:space="preserve"> Teleostei</v>
          </cell>
          <cell r="P547" t="str">
            <v xml:space="preserve"> Euteleostei</v>
          </cell>
          <cell r="Q547" t="str">
            <v xml:space="preserve"> Neoteleostei</v>
          </cell>
          <cell r="R547" t="str">
            <v>Acanthomorpha</v>
          </cell>
          <cell r="S547" t="str">
            <v xml:space="preserve"> Acanthopterygii</v>
          </cell>
          <cell r="T547" t="str">
            <v xml:space="preserve"> Percomorpha</v>
          </cell>
          <cell r="U547" t="str">
            <v xml:space="preserve"> Perciformes</v>
          </cell>
          <cell r="V547" t="str">
            <v xml:space="preserve"> Percoidei</v>
          </cell>
          <cell r="W547" t="str">
            <v>Sparidae</v>
          </cell>
          <cell r="X547" t="str">
            <v xml:space="preserve"> Sparus.</v>
          </cell>
        </row>
        <row r="548">
          <cell r="A548" t="str">
            <v>Q90W84_DICLA</v>
          </cell>
          <cell r="B548" t="str">
            <v>Q90W84</v>
          </cell>
          <cell r="C548" t="str">
            <v xml:space="preserve"> Dicentrarchus labrax (European seabass) (Morone labrax).</v>
          </cell>
          <cell r="E548" t="str">
            <v xml:space="preserve"> NCBI_TaxID=13489;</v>
          </cell>
          <cell r="G548" t="str">
            <v>Eukaryota</v>
          </cell>
          <cell r="H548" t="str">
            <v xml:space="preserve"> Metazoa</v>
          </cell>
          <cell r="I548" t="str">
            <v xml:space="preserve"> Chordata</v>
          </cell>
          <cell r="J548" t="str">
            <v xml:space="preserve"> Craniata</v>
          </cell>
          <cell r="K548" t="str">
            <v xml:space="preserve"> Vertebrata</v>
          </cell>
          <cell r="L548" t="str">
            <v xml:space="preserve"> Euteleostomi</v>
          </cell>
          <cell r="M548" t="str">
            <v>Actinopterygii</v>
          </cell>
          <cell r="N548" t="str">
            <v xml:space="preserve"> Neopterygii</v>
          </cell>
          <cell r="O548" t="str">
            <v xml:space="preserve"> Teleostei</v>
          </cell>
          <cell r="P548" t="str">
            <v xml:space="preserve"> Euteleostei</v>
          </cell>
          <cell r="Q548" t="str">
            <v xml:space="preserve"> Neoteleostei</v>
          </cell>
          <cell r="R548" t="str">
            <v>Acanthomorpha</v>
          </cell>
          <cell r="S548" t="str">
            <v xml:space="preserve"> Acanthopterygii</v>
          </cell>
          <cell r="T548" t="str">
            <v xml:space="preserve"> Percomorpha</v>
          </cell>
          <cell r="U548" t="str">
            <v xml:space="preserve"> Perciformes</v>
          </cell>
          <cell r="V548" t="str">
            <v xml:space="preserve"> Percoidei</v>
          </cell>
          <cell r="W548" t="str">
            <v>Moronidae</v>
          </cell>
          <cell r="X548" t="str">
            <v xml:space="preserve"> Dicentrarchus.</v>
          </cell>
        </row>
        <row r="549">
          <cell r="A549" t="str">
            <v>Q91Z66_SIGHI</v>
          </cell>
          <cell r="B549" t="str">
            <v>Q91Z66</v>
          </cell>
          <cell r="C549" t="str">
            <v xml:space="preserve"> Sigmodon hispidus (Hispid cotton rat).</v>
          </cell>
          <cell r="E549" t="str">
            <v xml:space="preserve"> NCBI_TaxID=42415;</v>
          </cell>
          <cell r="G549" t="str">
            <v>Eukaryota</v>
          </cell>
          <cell r="H549" t="str">
            <v xml:space="preserve"> Metazoa</v>
          </cell>
          <cell r="I549" t="str">
            <v xml:space="preserve"> Chordata</v>
          </cell>
          <cell r="J549" t="str">
            <v xml:space="preserve"> Craniata</v>
          </cell>
          <cell r="K549" t="str">
            <v xml:space="preserve"> Vertebrata</v>
          </cell>
          <cell r="L549" t="str">
            <v xml:space="preserve"> Euteleostomi</v>
          </cell>
          <cell r="M549" t="str">
            <v>Mammalia</v>
          </cell>
          <cell r="N549" t="str">
            <v xml:space="preserve"> Eutheria</v>
          </cell>
          <cell r="O549" t="str">
            <v xml:space="preserve"> Euarchontoglires</v>
          </cell>
          <cell r="P549" t="str">
            <v xml:space="preserve"> Glires</v>
          </cell>
          <cell r="Q549" t="str">
            <v xml:space="preserve"> Rodentia</v>
          </cell>
          <cell r="R549" t="str">
            <v xml:space="preserve"> Sciurognathi</v>
          </cell>
          <cell r="S549" t="str">
            <v>Muroidea</v>
          </cell>
          <cell r="T549" t="str">
            <v xml:space="preserve"> Cricetidae</v>
          </cell>
          <cell r="U549" t="str">
            <v xml:space="preserve"> Sigmodontinae</v>
          </cell>
          <cell r="V549" t="str">
            <v xml:space="preserve"> Sigmodon.</v>
          </cell>
        </row>
        <row r="550">
          <cell r="A550" t="str">
            <v>Q91ZL5_SIGHI</v>
          </cell>
          <cell r="B550" t="str">
            <v>Q91ZL5</v>
          </cell>
          <cell r="C550" t="str">
            <v xml:space="preserve"> Sigmodon hispidus (Hispid cotton rat).</v>
          </cell>
          <cell r="E550" t="str">
            <v xml:space="preserve"> NCBI_TaxID=42415;</v>
          </cell>
          <cell r="G550" t="str">
            <v>Eukaryota</v>
          </cell>
          <cell r="H550" t="str">
            <v xml:space="preserve"> Metazoa</v>
          </cell>
          <cell r="I550" t="str">
            <v xml:space="preserve"> Chordata</v>
          </cell>
          <cell r="J550" t="str">
            <v xml:space="preserve"> Craniata</v>
          </cell>
          <cell r="K550" t="str">
            <v xml:space="preserve"> Vertebrata</v>
          </cell>
          <cell r="L550" t="str">
            <v xml:space="preserve"> Euteleostomi</v>
          </cell>
          <cell r="M550" t="str">
            <v>Mammalia</v>
          </cell>
          <cell r="N550" t="str">
            <v xml:space="preserve"> Eutheria</v>
          </cell>
          <cell r="O550" t="str">
            <v xml:space="preserve"> Euarchontoglires</v>
          </cell>
          <cell r="P550" t="str">
            <v xml:space="preserve"> Glires</v>
          </cell>
          <cell r="Q550" t="str">
            <v xml:space="preserve"> Rodentia</v>
          </cell>
          <cell r="R550" t="str">
            <v xml:space="preserve"> Sciurognathi</v>
          </cell>
          <cell r="S550" t="str">
            <v>Muroidea</v>
          </cell>
          <cell r="T550" t="str">
            <v xml:space="preserve"> Cricetidae</v>
          </cell>
          <cell r="U550" t="str">
            <v xml:space="preserve"> Sigmodontinae</v>
          </cell>
          <cell r="V550" t="str">
            <v xml:space="preserve"> Sigmodon.</v>
          </cell>
        </row>
        <row r="551">
          <cell r="A551" t="str">
            <v>Q923T3_SIGHI</v>
          </cell>
          <cell r="B551" t="str">
            <v>Q923T3</v>
          </cell>
          <cell r="C551" t="str">
            <v xml:space="preserve"> Sigmodon hispidus (Hispid cotton rat).</v>
          </cell>
          <cell r="E551" t="str">
            <v xml:space="preserve"> NCBI_TaxID=42415;</v>
          </cell>
          <cell r="G551" t="str">
            <v>Eukaryota</v>
          </cell>
          <cell r="H551" t="str">
            <v xml:space="preserve"> Metazoa</v>
          </cell>
          <cell r="I551" t="str">
            <v xml:space="preserve"> Chordata</v>
          </cell>
          <cell r="J551" t="str">
            <v xml:space="preserve"> Craniata</v>
          </cell>
          <cell r="K551" t="str">
            <v xml:space="preserve"> Vertebrata</v>
          </cell>
          <cell r="L551" t="str">
            <v xml:space="preserve"> Euteleostomi</v>
          </cell>
          <cell r="M551" t="str">
            <v>Mammalia</v>
          </cell>
          <cell r="N551" t="str">
            <v xml:space="preserve"> Eutheria</v>
          </cell>
          <cell r="O551" t="str">
            <v xml:space="preserve"> Euarchontoglires</v>
          </cell>
          <cell r="P551" t="str">
            <v xml:space="preserve"> Glires</v>
          </cell>
          <cell r="Q551" t="str">
            <v xml:space="preserve"> Rodentia</v>
          </cell>
          <cell r="R551" t="str">
            <v xml:space="preserve"> Sciurognathi</v>
          </cell>
          <cell r="S551" t="str">
            <v>Muroidea</v>
          </cell>
          <cell r="T551" t="str">
            <v xml:space="preserve"> Cricetidae</v>
          </cell>
          <cell r="U551" t="str">
            <v xml:space="preserve"> Sigmodontinae</v>
          </cell>
          <cell r="V551" t="str">
            <v xml:space="preserve"> Sigmodon.</v>
          </cell>
        </row>
        <row r="552">
          <cell r="A552" t="str">
            <v>Q95LE7_CANFA</v>
          </cell>
          <cell r="B552" t="str">
            <v>Q95LE7</v>
          </cell>
          <cell r="C552" t="str">
            <v xml:space="preserve"> Canis familiaris (Dog) (Canis lupus familiaris).</v>
          </cell>
          <cell r="E552" t="str">
            <v xml:space="preserve"> NCBI_TaxID=9615;</v>
          </cell>
          <cell r="G552" t="str">
            <v>Eukaryota</v>
          </cell>
          <cell r="H552" t="str">
            <v xml:space="preserve"> Metazoa</v>
          </cell>
          <cell r="I552" t="str">
            <v xml:space="preserve"> Chordata</v>
          </cell>
          <cell r="J552" t="str">
            <v xml:space="preserve"> Craniata</v>
          </cell>
          <cell r="K552" t="str">
            <v xml:space="preserve"> Vertebrata</v>
          </cell>
          <cell r="L552" t="str">
            <v xml:space="preserve"> Euteleostomi</v>
          </cell>
          <cell r="M552" t="str">
            <v>Mammalia</v>
          </cell>
          <cell r="N552" t="str">
            <v xml:space="preserve"> Eutheria</v>
          </cell>
          <cell r="O552" t="str">
            <v xml:space="preserve"> Laurasiatheria</v>
          </cell>
          <cell r="P552" t="str">
            <v xml:space="preserve"> Carnivora</v>
          </cell>
          <cell r="Q552" t="str">
            <v xml:space="preserve"> Caniformia</v>
          </cell>
          <cell r="R552" t="str">
            <v xml:space="preserve"> Canidae</v>
          </cell>
          <cell r="S552" t="str">
            <v>Canis.</v>
          </cell>
        </row>
        <row r="553">
          <cell r="A553" t="str">
            <v>Q96KJ8_HUMAN</v>
          </cell>
          <cell r="B553" t="str">
            <v>Q96KJ8</v>
          </cell>
          <cell r="C553" t="str">
            <v xml:space="preserve"> Homo sapiens (Human).</v>
          </cell>
          <cell r="E553" t="str">
            <v xml:space="preserve"> NCBI_TaxID=9606;</v>
          </cell>
          <cell r="G553" t="str">
            <v>Eukaryota</v>
          </cell>
          <cell r="H553" t="str">
            <v xml:space="preserve"> Metazoa</v>
          </cell>
          <cell r="I553" t="str">
            <v xml:space="preserve"> Chordata</v>
          </cell>
          <cell r="J553" t="str">
            <v xml:space="preserve"> Craniata</v>
          </cell>
          <cell r="K553" t="str">
            <v xml:space="preserve"> Vertebrata</v>
          </cell>
          <cell r="L553" t="str">
            <v xml:space="preserve"> Euteleostomi</v>
          </cell>
          <cell r="M553" t="str">
            <v>Mammalia</v>
          </cell>
          <cell r="N553" t="str">
            <v xml:space="preserve"> Eutheria</v>
          </cell>
          <cell r="O553" t="str">
            <v xml:space="preserve"> Euarchontoglires</v>
          </cell>
          <cell r="P553" t="str">
            <v xml:space="preserve"> Primates</v>
          </cell>
          <cell r="Q553" t="str">
            <v xml:space="preserve"> Haplorrhini</v>
          </cell>
          <cell r="R553" t="str">
            <v>Catarrhini</v>
          </cell>
          <cell r="S553" t="str">
            <v xml:space="preserve"> Hominidae</v>
          </cell>
          <cell r="T553" t="str">
            <v xml:space="preserve"> Homo.</v>
          </cell>
        </row>
        <row r="554">
          <cell r="A554" t="str">
            <v>Q98SG5_PSEMX</v>
          </cell>
          <cell r="B554" t="str">
            <v>Q98SG5</v>
          </cell>
          <cell r="C554" t="str">
            <v xml:space="preserve"> Psetta maxima (Turbot) (Pleuronectes maximus).</v>
          </cell>
          <cell r="E554" t="str">
            <v xml:space="preserve"> NCBI_TaxID=52904;</v>
          </cell>
          <cell r="G554" t="str">
            <v>Eukaryota</v>
          </cell>
          <cell r="H554" t="str">
            <v xml:space="preserve"> Metazoa</v>
          </cell>
          <cell r="I554" t="str">
            <v xml:space="preserve"> Chordata</v>
          </cell>
          <cell r="J554" t="str">
            <v xml:space="preserve"> Craniata</v>
          </cell>
          <cell r="K554" t="str">
            <v xml:space="preserve"> Vertebrata</v>
          </cell>
          <cell r="L554" t="str">
            <v xml:space="preserve"> Euteleostomi</v>
          </cell>
          <cell r="M554" t="str">
            <v>Actinopterygii</v>
          </cell>
          <cell r="N554" t="str">
            <v xml:space="preserve"> Neopterygii</v>
          </cell>
          <cell r="O554" t="str">
            <v xml:space="preserve"> Teleostei</v>
          </cell>
          <cell r="P554" t="str">
            <v xml:space="preserve"> Euteleostei</v>
          </cell>
          <cell r="Q554" t="str">
            <v xml:space="preserve"> Neoteleostei</v>
          </cell>
          <cell r="R554" t="str">
            <v>Acanthomorpha</v>
          </cell>
          <cell r="S554" t="str">
            <v xml:space="preserve"> Acanthopterygii</v>
          </cell>
          <cell r="T554" t="str">
            <v xml:space="preserve"> Percomorpha</v>
          </cell>
          <cell r="U554" t="str">
            <v xml:space="preserve"> Pleuronectiformes</v>
          </cell>
          <cell r="V554" t="str">
            <v>Pleuronectoidei</v>
          </cell>
          <cell r="W554" t="str">
            <v xml:space="preserve"> Scophthalmidae</v>
          </cell>
          <cell r="X554" t="str">
            <v xml:space="preserve"> Scophthalmus.</v>
          </cell>
        </row>
        <row r="555">
          <cell r="A555" t="str">
            <v>Q98SQ1_ANAPL</v>
          </cell>
          <cell r="B555" t="str">
            <v>Q98SQ1</v>
          </cell>
          <cell r="C555" t="str">
            <v xml:space="preserve"> Anas platyrhynchos (Domestic duck) (Anas boschas).</v>
          </cell>
          <cell r="E555" t="str">
            <v xml:space="preserve"> NCBI_TaxID=8839;</v>
          </cell>
          <cell r="G555" t="str">
            <v>Eukaryota</v>
          </cell>
          <cell r="H555" t="str">
            <v xml:space="preserve"> Metazoa</v>
          </cell>
          <cell r="I555" t="str">
            <v xml:space="preserve"> Chordata</v>
          </cell>
          <cell r="J555" t="str">
            <v xml:space="preserve"> Craniata</v>
          </cell>
          <cell r="K555" t="str">
            <v xml:space="preserve"> Vertebrata</v>
          </cell>
          <cell r="L555" t="str">
            <v xml:space="preserve"> Euteleostomi</v>
          </cell>
          <cell r="M555" t="str">
            <v>Testudines + Archosauria group</v>
          </cell>
          <cell r="N555" t="str">
            <v xml:space="preserve"> Archosauria</v>
          </cell>
          <cell r="O555" t="str">
            <v xml:space="preserve"> Dinosauria</v>
          </cell>
          <cell r="P555" t="str">
            <v xml:space="preserve"> Saurischia</v>
          </cell>
          <cell r="Q555" t="str">
            <v>Theropoda</v>
          </cell>
          <cell r="R555" t="str">
            <v xml:space="preserve"> Coelurosauria</v>
          </cell>
          <cell r="S555" t="str">
            <v xml:space="preserve"> Aves</v>
          </cell>
          <cell r="T555" t="str">
            <v xml:space="preserve"> Neognathae</v>
          </cell>
          <cell r="U555" t="str">
            <v xml:space="preserve"> Anseriformes</v>
          </cell>
          <cell r="V555" t="str">
            <v xml:space="preserve"> Anatidae</v>
          </cell>
          <cell r="W555" t="str">
            <v>Anas.</v>
          </cell>
        </row>
        <row r="556">
          <cell r="A556" t="str">
            <v>Q9BGI5_MACMU</v>
          </cell>
          <cell r="B556" t="str">
            <v>Q9BGI5</v>
          </cell>
          <cell r="C556" t="str">
            <v xml:space="preserve"> Macaca mulatta (Rhesus macaque).</v>
          </cell>
          <cell r="E556" t="str">
            <v xml:space="preserve"> NCBI_TaxID=9544;</v>
          </cell>
          <cell r="G556" t="str">
            <v>Eukaryota</v>
          </cell>
          <cell r="H556" t="str">
            <v xml:space="preserve"> Metazoa</v>
          </cell>
          <cell r="I556" t="str">
            <v xml:space="preserve"> Chordata</v>
          </cell>
          <cell r="J556" t="str">
            <v xml:space="preserve"> Craniata</v>
          </cell>
          <cell r="K556" t="str">
            <v xml:space="preserve"> Vertebrata</v>
          </cell>
          <cell r="L556" t="str">
            <v xml:space="preserve"> Euteleostomi</v>
          </cell>
          <cell r="M556" t="str">
            <v>Mammalia</v>
          </cell>
          <cell r="N556" t="str">
            <v xml:space="preserve"> Eutheria</v>
          </cell>
          <cell r="O556" t="str">
            <v xml:space="preserve"> Euarchontoglires</v>
          </cell>
          <cell r="P556" t="str">
            <v xml:space="preserve"> Primates</v>
          </cell>
          <cell r="Q556" t="str">
            <v xml:space="preserve"> Haplorrhini</v>
          </cell>
          <cell r="R556" t="str">
            <v>Catarrhini</v>
          </cell>
          <cell r="S556" t="str">
            <v xml:space="preserve"> Cercopithecidae</v>
          </cell>
          <cell r="T556" t="str">
            <v xml:space="preserve"> Cercopithecinae</v>
          </cell>
          <cell r="U556" t="str">
            <v xml:space="preserve"> Macaca.</v>
          </cell>
        </row>
        <row r="557">
          <cell r="A557" t="str">
            <v>Q9DDF2_CYPCA</v>
          </cell>
          <cell r="B557" t="str">
            <v>Q9DDF2</v>
          </cell>
          <cell r="C557" t="str">
            <v xml:space="preserve"> Cyprinus carpio (Common carp).</v>
          </cell>
          <cell r="E557" t="str">
            <v xml:space="preserve"> NCBI_TaxID=7962;</v>
          </cell>
          <cell r="G557" t="str">
            <v>Eukaryota</v>
          </cell>
          <cell r="H557" t="str">
            <v xml:space="preserve"> Metazoa</v>
          </cell>
          <cell r="I557" t="str">
            <v xml:space="preserve"> Chordata</v>
          </cell>
          <cell r="J557" t="str">
            <v xml:space="preserve"> Craniata</v>
          </cell>
          <cell r="K557" t="str">
            <v xml:space="preserve"> Vertebrata</v>
          </cell>
          <cell r="L557" t="str">
            <v xml:space="preserve"> Euteleostomi</v>
          </cell>
          <cell r="M557" t="str">
            <v>Actinopterygii</v>
          </cell>
          <cell r="N557" t="str">
            <v xml:space="preserve"> Neopterygii</v>
          </cell>
          <cell r="O557" t="str">
            <v xml:space="preserve"> Teleostei</v>
          </cell>
          <cell r="P557" t="str">
            <v xml:space="preserve"> Ostariophysi</v>
          </cell>
          <cell r="Q557" t="str">
            <v xml:space="preserve"> Cypriniformes</v>
          </cell>
          <cell r="R557" t="str">
            <v>Cyprinidae</v>
          </cell>
          <cell r="S557" t="str">
            <v xml:space="preserve"> Cyprinus.</v>
          </cell>
        </row>
        <row r="558">
          <cell r="A558" t="str">
            <v>Q9DDF3_CYPCA</v>
          </cell>
          <cell r="B558" t="str">
            <v>Q9DDF3</v>
          </cell>
          <cell r="C558" t="str">
            <v xml:space="preserve"> Cyprinus carpio (Common carp).</v>
          </cell>
          <cell r="E558" t="str">
            <v xml:space="preserve"> NCBI_TaxID=7962;</v>
          </cell>
          <cell r="G558" t="str">
            <v>Eukaryota</v>
          </cell>
          <cell r="H558" t="str">
            <v xml:space="preserve"> Metazoa</v>
          </cell>
          <cell r="I558" t="str">
            <v xml:space="preserve"> Chordata</v>
          </cell>
          <cell r="J558" t="str">
            <v xml:space="preserve"> Craniata</v>
          </cell>
          <cell r="K558" t="str">
            <v xml:space="preserve"> Vertebrata</v>
          </cell>
          <cell r="L558" t="str">
            <v xml:space="preserve"> Euteleostomi</v>
          </cell>
          <cell r="M558" t="str">
            <v>Actinopterygii</v>
          </cell>
          <cell r="N558" t="str">
            <v xml:space="preserve"> Neopterygii</v>
          </cell>
          <cell r="O558" t="str">
            <v xml:space="preserve"> Teleostei</v>
          </cell>
          <cell r="P558" t="str">
            <v xml:space="preserve"> Ostariophysi</v>
          </cell>
          <cell r="Q558" t="str">
            <v xml:space="preserve"> Cypriniformes</v>
          </cell>
          <cell r="R558" t="str">
            <v>Cyprinidae</v>
          </cell>
          <cell r="S558" t="str">
            <v xml:space="preserve"> Cyprinus.</v>
          </cell>
        </row>
        <row r="559">
          <cell r="A559" t="str">
            <v>Q9ESW2_RAT</v>
          </cell>
          <cell r="B559" t="str">
            <v>Q9ESW2</v>
          </cell>
          <cell r="C559" t="str">
            <v xml:space="preserve"> Rattus norvegicus (Rat).</v>
          </cell>
          <cell r="E559" t="str">
            <v xml:space="preserve"> NCBI_TaxID=10116;</v>
          </cell>
          <cell r="G559" t="str">
            <v>Eukaryota</v>
          </cell>
          <cell r="H559" t="str">
            <v xml:space="preserve"> Metazoa</v>
          </cell>
          <cell r="I559" t="str">
            <v xml:space="preserve"> Chordata</v>
          </cell>
          <cell r="J559" t="str">
            <v xml:space="preserve"> Craniata</v>
          </cell>
          <cell r="K559" t="str">
            <v xml:space="preserve"> Vertebrata</v>
          </cell>
          <cell r="L559" t="str">
            <v xml:space="preserve"> Euteleostomi</v>
          </cell>
          <cell r="M559" t="str">
            <v>Mammalia</v>
          </cell>
          <cell r="N559" t="str">
            <v xml:space="preserve"> Eutheria</v>
          </cell>
          <cell r="O559" t="str">
            <v xml:space="preserve"> Euarchontoglires</v>
          </cell>
          <cell r="P559" t="str">
            <v xml:space="preserve"> Glires</v>
          </cell>
          <cell r="Q559" t="str">
            <v xml:space="preserve"> Rodentia</v>
          </cell>
          <cell r="R559" t="str">
            <v xml:space="preserve"> Sciurognathi</v>
          </cell>
          <cell r="S559" t="str">
            <v>Muroidea</v>
          </cell>
          <cell r="T559" t="str">
            <v xml:space="preserve"> Muridae</v>
          </cell>
          <cell r="U559" t="str">
            <v xml:space="preserve"> Murinae</v>
          </cell>
          <cell r="V559" t="str">
            <v xml:space="preserve"> Rattus.</v>
          </cell>
        </row>
        <row r="560">
          <cell r="A560" t="str">
            <v>Q9GL09_SHEEP</v>
          </cell>
          <cell r="B560" t="str">
            <v>Q9GL09</v>
          </cell>
          <cell r="C560" t="str">
            <v xml:space="preserve"> Ovis aries (Sheep).</v>
          </cell>
          <cell r="E560" t="str">
            <v xml:space="preserve"> NCBI_TaxID=9940;</v>
          </cell>
          <cell r="G560" t="str">
            <v>Eukaryota</v>
          </cell>
          <cell r="H560" t="str">
            <v xml:space="preserve"> Metazoa</v>
          </cell>
          <cell r="I560" t="str">
            <v xml:space="preserve"> Chordata</v>
          </cell>
          <cell r="J560" t="str">
            <v xml:space="preserve"> Craniata</v>
          </cell>
          <cell r="K560" t="str">
            <v xml:space="preserve"> Vertebrata</v>
          </cell>
          <cell r="L560" t="str">
            <v xml:space="preserve"> Euteleostomi</v>
          </cell>
          <cell r="M560" t="str">
            <v>Mammalia</v>
          </cell>
          <cell r="N560" t="str">
            <v xml:space="preserve"> Eutheria</v>
          </cell>
          <cell r="O560" t="str">
            <v xml:space="preserve"> Laurasiatheria</v>
          </cell>
          <cell r="P560" t="str">
            <v xml:space="preserve"> Cetartiodactyla</v>
          </cell>
          <cell r="Q560" t="str">
            <v xml:space="preserve"> Ruminantia</v>
          </cell>
          <cell r="R560" t="str">
            <v>Pecora</v>
          </cell>
          <cell r="S560" t="str">
            <v xml:space="preserve"> Bovidae</v>
          </cell>
          <cell r="T560" t="str">
            <v xml:space="preserve"> Caprinae</v>
          </cell>
          <cell r="U560" t="str">
            <v xml:space="preserve"> Ovis.</v>
          </cell>
        </row>
        <row r="561">
          <cell r="A561" t="str">
            <v>Q9I8D2_CHICK</v>
          </cell>
          <cell r="B561" t="str">
            <v>Q9I8D2</v>
          </cell>
          <cell r="C561" t="str">
            <v xml:space="preserve"> Gallus gallus (Chicken).</v>
          </cell>
          <cell r="E561" t="str">
            <v xml:space="preserve"> NCBI_TaxID=9031;</v>
          </cell>
          <cell r="G561" t="str">
            <v>Eukaryota</v>
          </cell>
          <cell r="H561" t="str">
            <v xml:space="preserve"> Metazoa</v>
          </cell>
          <cell r="I561" t="str">
            <v xml:space="preserve"> Chordata</v>
          </cell>
          <cell r="J561" t="str">
            <v xml:space="preserve"> Craniata</v>
          </cell>
          <cell r="K561" t="str">
            <v xml:space="preserve"> Vertebrata</v>
          </cell>
          <cell r="L561" t="str">
            <v xml:space="preserve"> Euteleostomi</v>
          </cell>
          <cell r="M561" t="str">
            <v>Testudines + Archosauria group</v>
          </cell>
          <cell r="N561" t="str">
            <v xml:space="preserve"> Archosauria</v>
          </cell>
          <cell r="O561" t="str">
            <v xml:space="preserve"> Dinosauria</v>
          </cell>
          <cell r="P561" t="str">
            <v xml:space="preserve"> Saurischia</v>
          </cell>
          <cell r="Q561" t="str">
            <v>Theropoda</v>
          </cell>
          <cell r="R561" t="str">
            <v xml:space="preserve"> Coelurosauria</v>
          </cell>
          <cell r="S561" t="str">
            <v xml:space="preserve"> Aves</v>
          </cell>
          <cell r="T561" t="str">
            <v xml:space="preserve"> Neognathae</v>
          </cell>
          <cell r="U561" t="str">
            <v xml:space="preserve"> Galliformes</v>
          </cell>
          <cell r="V561" t="str">
            <v xml:space="preserve"> Phasianidae</v>
          </cell>
          <cell r="W561" t="str">
            <v>Phasianinae</v>
          </cell>
          <cell r="X561" t="str">
            <v xml:space="preserve"> Gallus.</v>
          </cell>
        </row>
        <row r="562">
          <cell r="A562" t="str">
            <v>Q9MZL8_BOVIN</v>
          </cell>
          <cell r="B562" t="str">
            <v>Q9MZL8</v>
          </cell>
          <cell r="C562" t="str">
            <v xml:space="preserve"> Bos taurus (Bovine).</v>
          </cell>
          <cell r="E562" t="str">
            <v xml:space="preserve"> NCBI_TaxID=9913;</v>
          </cell>
          <cell r="G562" t="str">
            <v>Eukaryota</v>
          </cell>
          <cell r="H562" t="str">
            <v xml:space="preserve"> Metazoa</v>
          </cell>
          <cell r="I562" t="str">
            <v xml:space="preserve"> Chordata</v>
          </cell>
          <cell r="J562" t="str">
            <v xml:space="preserve"> Craniata</v>
          </cell>
          <cell r="K562" t="str">
            <v xml:space="preserve"> Vertebrata</v>
          </cell>
          <cell r="L562" t="str">
            <v xml:space="preserve"> Euteleostomi</v>
          </cell>
          <cell r="M562" t="str">
            <v>Mammalia</v>
          </cell>
          <cell r="N562" t="str">
            <v xml:space="preserve"> Eutheria</v>
          </cell>
          <cell r="O562" t="str">
            <v xml:space="preserve"> Laurasiatheria</v>
          </cell>
          <cell r="P562" t="str">
            <v xml:space="preserve"> Cetartiodactyla</v>
          </cell>
          <cell r="Q562" t="str">
            <v xml:space="preserve"> Ruminantia</v>
          </cell>
          <cell r="R562" t="str">
            <v>Pecora</v>
          </cell>
          <cell r="S562" t="str">
            <v xml:space="preserve"> Bovidae</v>
          </cell>
          <cell r="T562" t="str">
            <v xml:space="preserve"> Bovinae</v>
          </cell>
          <cell r="U562" t="str">
            <v xml:space="preserve"> Bos.</v>
          </cell>
        </row>
        <row r="563">
          <cell r="A563" t="str">
            <v>Q9N1P7_PIG</v>
          </cell>
          <cell r="B563" t="str">
            <v>Q9N1P7</v>
          </cell>
          <cell r="C563" t="str">
            <v xml:space="preserve"> Sus scrofa (Pig).</v>
          </cell>
          <cell r="E563" t="str">
            <v xml:space="preserve"> NCBI_TaxID=9823;</v>
          </cell>
          <cell r="G563" t="str">
            <v>Eukaryota</v>
          </cell>
          <cell r="H563" t="str">
            <v xml:space="preserve"> Metazoa</v>
          </cell>
          <cell r="I563" t="str">
            <v xml:space="preserve"> Chordata</v>
          </cell>
          <cell r="J563" t="str">
            <v xml:space="preserve"> Craniata</v>
          </cell>
          <cell r="K563" t="str">
            <v xml:space="preserve"> Vertebrata</v>
          </cell>
          <cell r="L563" t="str">
            <v xml:space="preserve"> Euteleostomi</v>
          </cell>
          <cell r="M563" t="str">
            <v>Mammalia</v>
          </cell>
          <cell r="N563" t="str">
            <v xml:space="preserve"> Eutheria</v>
          </cell>
          <cell r="O563" t="str">
            <v xml:space="preserve"> Laurasiatheria</v>
          </cell>
          <cell r="P563" t="str">
            <v xml:space="preserve"> Cetartiodactyla</v>
          </cell>
          <cell r="Q563" t="str">
            <v xml:space="preserve"> Suina</v>
          </cell>
          <cell r="R563" t="str">
            <v xml:space="preserve"> Suidae</v>
          </cell>
          <cell r="S563" t="str">
            <v>Sus.</v>
          </cell>
        </row>
        <row r="564">
          <cell r="A564" t="str">
            <v>Q9PT12_ONCMY</v>
          </cell>
          <cell r="B564" t="str">
            <v>Q9PT12</v>
          </cell>
          <cell r="C564" t="str">
            <v xml:space="preserve"> Oncorhynchus mykiss (Rainbow trout) (Salmo gairdneri).</v>
          </cell>
          <cell r="E564" t="str">
            <v xml:space="preserve"> NCBI_TaxID=8022;</v>
          </cell>
          <cell r="G564" t="str">
            <v>Eukaryota</v>
          </cell>
          <cell r="H564" t="str">
            <v xml:space="preserve"> Metazoa</v>
          </cell>
          <cell r="I564" t="str">
            <v xml:space="preserve"> Chordata</v>
          </cell>
          <cell r="J564" t="str">
            <v xml:space="preserve"> Craniata</v>
          </cell>
          <cell r="K564" t="str">
            <v xml:space="preserve"> Vertebrata</v>
          </cell>
          <cell r="L564" t="str">
            <v xml:space="preserve"> Euteleostomi</v>
          </cell>
          <cell r="M564" t="str">
            <v>Actinopterygii</v>
          </cell>
          <cell r="N564" t="str">
            <v xml:space="preserve"> Neopterygii</v>
          </cell>
          <cell r="O564" t="str">
            <v xml:space="preserve"> Teleostei</v>
          </cell>
          <cell r="P564" t="str">
            <v xml:space="preserve"> Euteleostei</v>
          </cell>
          <cell r="Q564" t="str">
            <v>Protacanthopterygii</v>
          </cell>
          <cell r="R564" t="str">
            <v xml:space="preserve"> Salmoniformes</v>
          </cell>
          <cell r="S564" t="str">
            <v xml:space="preserve"> Salmonidae</v>
          </cell>
          <cell r="T564" t="str">
            <v xml:space="preserve"> Salmoninae</v>
          </cell>
          <cell r="U564" t="str">
            <v>Oncorhynchus.</v>
          </cell>
        </row>
        <row r="565">
          <cell r="A565" t="str">
            <v>Q9PVZ5_XENLA</v>
          </cell>
          <cell r="B565" t="str">
            <v>Q9PVZ5</v>
          </cell>
          <cell r="C565" t="str">
            <v xml:space="preserve"> Xenopus laevis (African clawed frog).</v>
          </cell>
          <cell r="E565" t="str">
            <v xml:space="preserve"> NCBI_TaxID=8355;</v>
          </cell>
          <cell r="G565" t="str">
            <v>Eukaryota</v>
          </cell>
          <cell r="H565" t="str">
            <v xml:space="preserve"> Metazoa</v>
          </cell>
          <cell r="I565" t="str">
            <v xml:space="preserve"> Chordata</v>
          </cell>
          <cell r="J565" t="str">
            <v xml:space="preserve"> Craniata</v>
          </cell>
          <cell r="K565" t="str">
            <v xml:space="preserve"> Vertebrata</v>
          </cell>
          <cell r="L565" t="str">
            <v xml:space="preserve"> Euteleostomi</v>
          </cell>
          <cell r="M565" t="str">
            <v>Amphibia</v>
          </cell>
          <cell r="N565" t="str">
            <v xml:space="preserve"> Batrachia</v>
          </cell>
          <cell r="O565" t="str">
            <v xml:space="preserve"> Anura</v>
          </cell>
          <cell r="P565" t="str">
            <v xml:space="preserve"> Pipoidea</v>
          </cell>
          <cell r="Q565" t="str">
            <v xml:space="preserve"> Pipidae</v>
          </cell>
          <cell r="R565" t="str">
            <v xml:space="preserve"> Xenopodinae</v>
          </cell>
          <cell r="S565" t="str">
            <v xml:space="preserve"> Xenopus</v>
          </cell>
          <cell r="T565" t="str">
            <v>Xenopus.</v>
          </cell>
        </row>
        <row r="566">
          <cell r="A566" t="str">
            <v>Q9PW18_CYPCA</v>
          </cell>
          <cell r="B566" t="str">
            <v>Q9PW18</v>
          </cell>
          <cell r="C566" t="str">
            <v xml:space="preserve"> Cyprinus carpio (Common carp).</v>
          </cell>
          <cell r="E566" t="str">
            <v xml:space="preserve"> NCBI_TaxID=7962;</v>
          </cell>
          <cell r="G566" t="str">
            <v>Eukaryota</v>
          </cell>
          <cell r="H566" t="str">
            <v xml:space="preserve"> Metazoa</v>
          </cell>
          <cell r="I566" t="str">
            <v xml:space="preserve"> Chordata</v>
          </cell>
          <cell r="J566" t="str">
            <v xml:space="preserve"> Craniata</v>
          </cell>
          <cell r="K566" t="str">
            <v xml:space="preserve"> Vertebrata</v>
          </cell>
          <cell r="L566" t="str">
            <v xml:space="preserve"> Euteleostomi</v>
          </cell>
          <cell r="M566" t="str">
            <v>Actinopterygii</v>
          </cell>
          <cell r="N566" t="str">
            <v xml:space="preserve"> Neopterygii</v>
          </cell>
          <cell r="O566" t="str">
            <v xml:space="preserve"> Teleostei</v>
          </cell>
          <cell r="P566" t="str">
            <v xml:space="preserve"> Ostariophysi</v>
          </cell>
          <cell r="Q566" t="str">
            <v xml:space="preserve"> Cypriniformes</v>
          </cell>
          <cell r="R566" t="str">
            <v>Cyprinidae</v>
          </cell>
          <cell r="S566" t="str">
            <v xml:space="preserve"> Cyprinus.</v>
          </cell>
        </row>
        <row r="567">
          <cell r="A567" t="str">
            <v>Q9TTK1_TURTR</v>
          </cell>
          <cell r="B567" t="str">
            <v>Q9TTK1</v>
          </cell>
          <cell r="C567" t="str">
            <v xml:space="preserve"> Tursiops truncatus (Atlantic bottle-nosed dolphin) (Delphinus truncatus).</v>
          </cell>
          <cell r="E567" t="str">
            <v xml:space="preserve"> NCBI_TaxID=9739;</v>
          </cell>
          <cell r="G567" t="str">
            <v>Eukaryota</v>
          </cell>
          <cell r="H567" t="str">
            <v xml:space="preserve"> Metazoa</v>
          </cell>
          <cell r="I567" t="str">
            <v xml:space="preserve"> Chordata</v>
          </cell>
          <cell r="J567" t="str">
            <v xml:space="preserve"> Craniata</v>
          </cell>
          <cell r="K567" t="str">
            <v xml:space="preserve"> Vertebrata</v>
          </cell>
          <cell r="L567" t="str">
            <v xml:space="preserve"> Euteleostomi</v>
          </cell>
          <cell r="M567" t="str">
            <v>Mammalia</v>
          </cell>
          <cell r="N567" t="str">
            <v xml:space="preserve"> Eutheria</v>
          </cell>
          <cell r="O567" t="str">
            <v xml:space="preserve"> Laurasiatheria</v>
          </cell>
          <cell r="P567" t="str">
            <v xml:space="preserve"> Cetartiodactyla</v>
          </cell>
          <cell r="Q567" t="str">
            <v xml:space="preserve"> Cetacea</v>
          </cell>
          <cell r="R567" t="str">
            <v>Odontoceti</v>
          </cell>
          <cell r="S567" t="str">
            <v xml:space="preserve"> Delphinidae</v>
          </cell>
          <cell r="T567" t="str">
            <v xml:space="preserve"> Tursiops.</v>
          </cell>
        </row>
        <row r="568">
          <cell r="A568" t="str">
            <v>Q9TTK2_TURTR</v>
          </cell>
          <cell r="B568" t="str">
            <v>Q9TTK2</v>
          </cell>
          <cell r="C568" t="str">
            <v xml:space="preserve"> Tursiops truncatus (Atlantic bottle-nosed dolphin) (Delphinus truncatus).</v>
          </cell>
          <cell r="E568" t="str">
            <v xml:space="preserve"> NCBI_TaxID=9739;</v>
          </cell>
          <cell r="G568" t="str">
            <v>Eukaryota</v>
          </cell>
          <cell r="H568" t="str">
            <v xml:space="preserve"> Metazoa</v>
          </cell>
          <cell r="I568" t="str">
            <v xml:space="preserve"> Chordata</v>
          </cell>
          <cell r="J568" t="str">
            <v xml:space="preserve"> Craniata</v>
          </cell>
          <cell r="K568" t="str">
            <v xml:space="preserve"> Vertebrata</v>
          </cell>
          <cell r="L568" t="str">
            <v xml:space="preserve"> Euteleostomi</v>
          </cell>
          <cell r="M568" t="str">
            <v>Mammalia</v>
          </cell>
          <cell r="N568" t="str">
            <v xml:space="preserve"> Eutheria</v>
          </cell>
          <cell r="O568" t="str">
            <v xml:space="preserve"> Laurasiatheria</v>
          </cell>
          <cell r="P568" t="str">
            <v xml:space="preserve"> Cetartiodactyla</v>
          </cell>
          <cell r="Q568" t="str">
            <v xml:space="preserve"> Cetacea</v>
          </cell>
          <cell r="R568" t="str">
            <v>Odontoceti</v>
          </cell>
          <cell r="S568" t="str">
            <v xml:space="preserve"> Delphinidae</v>
          </cell>
          <cell r="T568" t="str">
            <v xml:space="preserve"> Tursiops.</v>
          </cell>
        </row>
        <row r="569">
          <cell r="A569" t="str">
            <v>Q9TV37_HORSE</v>
          </cell>
          <cell r="B569" t="str">
            <v>Q9TV37</v>
          </cell>
          <cell r="C569" t="str">
            <v xml:space="preserve"> Equus caballus (Horse).</v>
          </cell>
          <cell r="E569" t="str">
            <v xml:space="preserve"> NCBI_TaxID=9796;</v>
          </cell>
          <cell r="G569" t="str">
            <v>Eukaryota</v>
          </cell>
          <cell r="H569" t="str">
            <v xml:space="preserve"> Metazoa</v>
          </cell>
          <cell r="I569" t="str">
            <v xml:space="preserve"> Chordata</v>
          </cell>
          <cell r="J569" t="str">
            <v xml:space="preserve"> Craniata</v>
          </cell>
          <cell r="K569" t="str">
            <v xml:space="preserve"> Vertebrata</v>
          </cell>
          <cell r="L569" t="str">
            <v xml:space="preserve"> Euteleostomi</v>
          </cell>
          <cell r="M569" t="str">
            <v>Mammalia</v>
          </cell>
          <cell r="N569" t="str">
            <v xml:space="preserve"> Eutheria</v>
          </cell>
          <cell r="O569" t="str">
            <v xml:space="preserve"> Laurasiatheria</v>
          </cell>
          <cell r="P569" t="str">
            <v xml:space="preserve"> Perissodactyla</v>
          </cell>
          <cell r="Q569" t="str">
            <v xml:space="preserve"> Equidae</v>
          </cell>
          <cell r="R569" t="str">
            <v xml:space="preserve"> Equus.</v>
          </cell>
        </row>
        <row r="570">
          <cell r="A570" t="str">
            <v>Q9WTT3_MESAU</v>
          </cell>
          <cell r="B570" t="str">
            <v>Q9WTT3</v>
          </cell>
          <cell r="C570" t="str">
            <v xml:space="preserve"> Mesocricetus auratus (Golden hamster).</v>
          </cell>
          <cell r="E570" t="str">
            <v xml:space="preserve"> NCBI_TaxID=10036;</v>
          </cell>
          <cell r="G570" t="str">
            <v>Eukaryota</v>
          </cell>
          <cell r="H570" t="str">
            <v xml:space="preserve"> Metazoa</v>
          </cell>
          <cell r="I570" t="str">
            <v xml:space="preserve"> Chordata</v>
          </cell>
          <cell r="J570" t="str">
            <v xml:space="preserve"> Craniata</v>
          </cell>
          <cell r="K570" t="str">
            <v xml:space="preserve"> Vertebrata</v>
          </cell>
          <cell r="L570" t="str">
            <v xml:space="preserve"> Euteleostomi</v>
          </cell>
          <cell r="M570" t="str">
            <v>Mammalia</v>
          </cell>
          <cell r="N570" t="str">
            <v xml:space="preserve"> Eutheria</v>
          </cell>
          <cell r="O570" t="str">
            <v xml:space="preserve"> Euarchontoglires</v>
          </cell>
          <cell r="P570" t="str">
            <v xml:space="preserve"> Glires</v>
          </cell>
          <cell r="Q570" t="str">
            <v xml:space="preserve"> Rodentia</v>
          </cell>
          <cell r="R570" t="str">
            <v xml:space="preserve"> Sciurognathi</v>
          </cell>
          <cell r="S570" t="str">
            <v>Muroidea</v>
          </cell>
          <cell r="T570" t="str">
            <v xml:space="preserve"> Cricetidae</v>
          </cell>
          <cell r="U570" t="str">
            <v xml:space="preserve"> Cricetinae</v>
          </cell>
          <cell r="V570" t="str">
            <v xml:space="preserve"> Mesocricetus.</v>
          </cell>
        </row>
        <row r="571">
          <cell r="A571" t="str">
            <v>Q9WVQ9_MESAU</v>
          </cell>
          <cell r="B571" t="str">
            <v>Q9WVQ9</v>
          </cell>
          <cell r="C571" t="str">
            <v xml:space="preserve"> Mesocricetus auratus (Golden hamster).</v>
          </cell>
          <cell r="E571" t="str">
            <v xml:space="preserve"> NCBI_TaxID=10036;</v>
          </cell>
          <cell r="G571" t="str">
            <v>Eukaryota</v>
          </cell>
          <cell r="H571" t="str">
            <v xml:space="preserve"> Metazoa</v>
          </cell>
          <cell r="I571" t="str">
            <v xml:space="preserve"> Chordata</v>
          </cell>
          <cell r="J571" t="str">
            <v xml:space="preserve"> Craniata</v>
          </cell>
          <cell r="K571" t="str">
            <v xml:space="preserve"> Vertebrata</v>
          </cell>
          <cell r="L571" t="str">
            <v xml:space="preserve"> Euteleostomi</v>
          </cell>
          <cell r="M571" t="str">
            <v>Mammalia</v>
          </cell>
          <cell r="N571" t="str">
            <v xml:space="preserve"> Eutheria</v>
          </cell>
          <cell r="O571" t="str">
            <v xml:space="preserve"> Euarchontoglires</v>
          </cell>
          <cell r="P571" t="str">
            <v xml:space="preserve"> Glires</v>
          </cell>
          <cell r="Q571" t="str">
            <v xml:space="preserve"> Rodentia</v>
          </cell>
          <cell r="R571" t="str">
            <v xml:space="preserve"> Sciurognathi</v>
          </cell>
          <cell r="S571" t="str">
            <v>Muroidea</v>
          </cell>
          <cell r="T571" t="str">
            <v xml:space="preserve"> Cricetidae</v>
          </cell>
          <cell r="U571" t="str">
            <v xml:space="preserve"> Cricetinae</v>
          </cell>
          <cell r="V571" t="str">
            <v xml:space="preserve"> Mesocricetus.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b12" refreshedDate="41785.356764004631" createdVersion="4" refreshedVersion="4" minRefreshableVersion="3" recordCount="722">
  <cacheSource type="worksheet">
    <worksheetSource ref="A1:J723" sheet="chosen taxons seq"/>
  </cacheSource>
  <cacheFields count="10">
    <cacheField name="Sequence_ID" numFmtId="0">
      <sharedItems/>
    </cacheField>
    <cacheField name="Sequence_AC" numFmtId="0">
      <sharedItems count="501">
        <s v="A0A9V1"/>
        <s v="A4Q815"/>
        <s v="A5A0E5"/>
        <s v="A7BIE0"/>
        <s v="A7X7T0"/>
        <s v="B0B025"/>
        <s v="B2G2W3"/>
        <s v="B2KNI7"/>
        <s v="B3GJZ5"/>
        <s v="B5XEL0"/>
        <s v="B7Z174"/>
        <s v="B8LIU3"/>
        <s v="B9ENH5"/>
        <s v="C1BIU3"/>
        <s v="C4NF87"/>
        <s v="C7TNP8"/>
        <s v="D0QTF6"/>
        <s v="E0WCW4"/>
        <s v="E1UGY7"/>
        <s v="E6N152"/>
        <s v="E7F2E6"/>
        <s v="F1QV03"/>
        <s v="F2VQY2"/>
        <s v="F8W2L6"/>
        <s v="G1EE07"/>
        <s v="G3BMU2"/>
        <s v="G3PNV4"/>
        <s v="G3PQP7"/>
        <s v="G4Y7C4"/>
        <s v="G4Y7C6"/>
        <s v="G8IFI2"/>
        <s v="H2L3F1"/>
        <s v="H2M2N2"/>
        <s v="H2U3M4"/>
        <s v="H2UVE2"/>
        <s v="H2UVE3"/>
        <s v="H2V377"/>
        <s v="H3BVV5"/>
        <s v="H3BZ69"/>
        <s v="H3CVU5"/>
        <s v="I0DFY0"/>
        <s v="Q9YGD3"/>
        <s v="O57398"/>
        <s v="Q285L9"/>
        <s v="Q285M0"/>
        <s v="Q285M2"/>
        <s v="Q4KMF1"/>
        <s v="Q4VKD1"/>
        <s v="Q575Z2"/>
        <s v="Q5K4R2"/>
        <s v="Q5QE68"/>
        <s v="Q5QEJ2"/>
        <s v="Q6DV18"/>
        <s v="Q6EV48"/>
        <s v="Q6EV49"/>
        <s v="Q6IMH3"/>
        <s v="Q6IWH5"/>
        <s v="Q6TXV5"/>
        <s v="Q70PK1"/>
        <s v="Q70T31"/>
        <s v="Q712J8"/>
        <s v="Q712P3"/>
        <s v="Q7T056"/>
        <s v="Q7ZZC7"/>
        <s v="Q800H7"/>
        <s v="Q8AXV8"/>
        <s v="Q8AXV9"/>
        <s v="Q8JIU3"/>
        <s v="Q8JIU4"/>
        <s v="Q8QGW0"/>
        <s v="Q8UUQ3"/>
        <s v="Q90W32"/>
        <s v="Q90W84"/>
        <s v="Q98SG5"/>
        <s v="Q9DDF2"/>
        <s v="Q9DDF3"/>
        <s v="Q9PT12"/>
        <s v="Q9PW18"/>
        <s v="A0PJ18"/>
        <s v="A0T125"/>
        <s v="A2AIU1"/>
        <s v="A2IBW1"/>
        <s v="A2IRI7"/>
        <s v="A2RTR0"/>
        <s v="A4IFH0"/>
        <s v="A5A360"/>
        <s v="A5JV27"/>
        <s v="A7Y3X8"/>
        <s v="A7Y426"/>
        <s v="A8W970"/>
        <s v="A9LMP9"/>
        <s v="B0BMY4"/>
        <s v="B0YJ28"/>
        <s v="B1A3U4"/>
        <s v="B1AB80"/>
        <s v="B1AB85"/>
        <s v="B2BJC4"/>
        <s v="B2D0A9"/>
        <s v="B2LSE6"/>
        <s v="B3V259"/>
        <s v="B3V274"/>
        <s v="B5AMR7"/>
        <s v="B5BUQ8"/>
        <s v="C6F110"/>
        <s v="C6GKH0"/>
        <s v="C8CAI2"/>
        <s v="C9JTH1"/>
        <s v="D2HG78"/>
        <s v="D2HUQ1"/>
        <s v="D2HUQ2"/>
        <s v="D2HUQ3"/>
        <s v="D2HUQ5"/>
        <s v="D2HUQ6"/>
        <s v="D2HUQ7"/>
        <s v="D4A1A6"/>
        <s v="D4A1I2"/>
        <s v="D4A6F3"/>
        <s v="D4A9I5"/>
        <s v="D5KXX5"/>
        <s v="D6RR58"/>
        <s v="D7URT7"/>
        <s v="D7URT8"/>
        <s v="D7UTZ9"/>
        <s v="D7UU00"/>
        <s v="E1BD32"/>
        <s v="E1BLE5"/>
        <s v="E1BPL0"/>
        <s v="E2R865"/>
        <s v="E2R8Z2"/>
        <s v="E5GAW1"/>
        <s v="F1LQB1"/>
        <s v="F1M8T8"/>
        <s v="F1MAF9"/>
        <s v="F1MPZ4"/>
        <s v="F1MWT5"/>
        <s v="F1MYY4"/>
        <s v="F1N2N4"/>
        <s v="F1PT49"/>
        <s v="F1SUB9"/>
        <s v="F6K630"/>
        <s v="F6K635"/>
        <s v="F6QEU5"/>
        <s v="F6RH14"/>
        <s v="F6SEZ4"/>
        <s v="F6SRL2"/>
        <s v="F6SRM1"/>
        <s v="F6SRN0"/>
        <s v="F6SSJ3"/>
        <s v="F6SXC0"/>
        <s v="F6SY64"/>
        <s v="F6SYA2"/>
        <s v="F6TDE0"/>
        <s v="F6TE21"/>
        <s v="F6TE57"/>
        <s v="F6TEW6"/>
        <s v="F6U119"/>
        <s v="F6U6H2"/>
        <s v="F6U6R5"/>
        <s v="F6U6S3"/>
        <s v="F6U6T1"/>
        <s v="F6U6U0"/>
        <s v="F6U6U9"/>
        <s v="F6U6W7"/>
        <s v="F6UHT8"/>
        <s v="F6VT34"/>
        <s v="F6VUJ0"/>
        <s v="F6VYZ4"/>
        <s v="F6WV71"/>
        <s v="F6X5M2"/>
        <s v="F6YXJ4"/>
        <s v="F7AXQ5"/>
        <s v="F7BF20"/>
        <s v="F7BXK7"/>
        <s v="F7C2V6"/>
        <s v="F7C3T8"/>
        <s v="F7CCC7"/>
        <s v="F7CCI7"/>
        <s v="F7CCX0"/>
        <s v="F7CKM2"/>
        <s v="F7DJL0"/>
        <s v="F7E955"/>
        <s v="F7E966"/>
        <s v="F7E972"/>
        <s v="F7G8J2"/>
        <s v="F7G8K0"/>
        <s v="F7H3K5"/>
        <s v="F7H3R1"/>
        <s v="F7HP64"/>
        <s v="F7I5B4"/>
        <s v="F7I7M1"/>
        <s v="F7I7N0"/>
        <s v="F7I9Y3"/>
        <s v="F7ICA8"/>
        <s v="F7ICB1"/>
        <s v="F7IHM7"/>
        <s v="G1LBK5"/>
        <s v="G1LW10"/>
        <s v="G1LW13"/>
        <s v="G1LW16"/>
        <s v="G1LW19"/>
        <s v="G1LW25"/>
        <s v="G1LW44"/>
        <s v="G1LW58"/>
        <s v="G1NSN5"/>
        <s v="G1PEV6"/>
        <s v="G1PJB1"/>
        <s v="G1PJB7"/>
        <s v="G1PJC5"/>
        <s v="G1Q004"/>
        <s v="G1Q0V0"/>
        <s v="G1Q6X4"/>
        <s v="G1Q8I1"/>
        <s v="G1QCK6"/>
        <s v="G1QMS9"/>
        <s v="G1QMW1"/>
        <s v="G1QN29"/>
        <s v="G1QN31"/>
        <s v="G1QN77"/>
        <s v="G1QN82"/>
        <s v="G1QNA8"/>
        <s v="G1R6S4"/>
        <s v="G1SNP0"/>
        <s v="G1SRG0"/>
        <s v="G1T0E8"/>
        <s v="G1T8I3"/>
        <s v="G1TXR4"/>
        <s v="G1U1C7"/>
        <s v="G3H2H9"/>
        <s v="G3I1B0"/>
        <s v="G3IHF8"/>
        <s v="G3IHF9"/>
        <s v="G3IHG0"/>
        <s v="G3IKA6"/>
        <s v="G3IN67"/>
        <s v="G3MX81"/>
        <s v="G3MYY5"/>
        <s v="G3QLV0"/>
        <s v="G3QPI4"/>
        <s v="G3QU53"/>
        <s v="G3R1W6"/>
        <s v="G3R1W9"/>
        <s v="G3RIH2"/>
        <s v="G3RIS6"/>
        <s v="G3RIS9"/>
        <s v="G3RVP4"/>
        <s v="G3S1V6"/>
        <s v="G3SF34"/>
        <s v="G3SN89"/>
        <s v="G3STJ8"/>
        <s v="G3TDR9"/>
        <s v="G3TP50"/>
        <s v="G3TQR6"/>
        <s v="G3TQV3"/>
        <s v="G3TRR2"/>
        <s v="G3U4J6"/>
        <s v="G3U869"/>
        <s v="G3UL62"/>
        <s v="G3W2K5"/>
        <s v="G3W4G1"/>
        <s v="G3W911"/>
        <s v="G3W9W2"/>
        <s v="G3WA84"/>
        <s v="G3WAG9"/>
        <s v="G3WC28"/>
        <s v="G3WE02"/>
        <s v="G3WEP2"/>
        <s v="G3WEP3"/>
        <s v="G3WGN8"/>
        <s v="G5AQ60"/>
        <s v="G5AQ61"/>
        <s v="G5B005"/>
        <s v="G5B006"/>
        <s v="G5B414"/>
        <s v="G5B415"/>
        <s v="G5B416"/>
        <s v="G5BKU9"/>
        <s v="G5CAZ3"/>
        <s v="G7NAY1"/>
        <s v="G7NAY3"/>
        <s v="G7NAY4"/>
        <s v="G7NAY5"/>
        <s v="G7NAY8"/>
        <s v="G7NC19"/>
        <s v="G7PMZ6"/>
        <s v="G7PMZ7"/>
        <s v="G7PMZ8"/>
        <s v="G7PMZ9"/>
        <s v="G7PN00"/>
        <s v="G7PN02"/>
        <s v="G7PN03"/>
        <s v="G7PNT7"/>
        <s v="G8EGQ0"/>
        <s v="G8JKV1"/>
        <s v="G9K5J7"/>
        <s v="G9K5K1"/>
        <s v="G9K5K2"/>
        <s v="G9K5L0"/>
        <s v="H0VC55"/>
        <s v="H0VCK4"/>
        <s v="H0VCX7"/>
        <s v="H0VNC3"/>
        <s v="H0VTR0"/>
        <s v="H0VUT3"/>
        <s v="H0VWH2"/>
        <s v="H0W0A7"/>
        <s v="H0W0J5"/>
        <s v="H0W1R8"/>
        <s v="H0W9Q2"/>
        <s v="H0WAP4"/>
        <s v="H0WC40"/>
        <s v="H0WRY2"/>
        <s v="H0WRY4"/>
        <s v="H0WRY8"/>
        <s v="H0X0H8"/>
        <s v="H0X0I0"/>
        <s v="H0X0I1"/>
        <s v="H0X0I4"/>
        <s v="H0XG29"/>
        <s v="H0XG32"/>
        <s v="H0XMK7"/>
        <s v="H2NFA9"/>
        <s v="H2P5G1"/>
        <s v="H2P5G2"/>
        <s v="H2P5G3"/>
        <s v="H2P5G4"/>
        <s v="H2P5G5"/>
        <s v="H2P5G6"/>
        <s v="H2P5G7"/>
        <s v="H2P5G8"/>
        <s v="H2P5G9"/>
        <s v="H2Q4S4"/>
        <s v="H2QIK5"/>
        <s v="H2QIK6"/>
        <s v="H2QIK7"/>
        <s v="H2QIK8"/>
        <s v="H2QIK9"/>
        <s v="H2QIL0"/>
        <s v="H2QIL1"/>
        <s v="H7BXV3"/>
        <s v="H8XBM6"/>
        <s v="H9EZV8"/>
        <s v="Q9UBH0"/>
        <s v="Q9QYY1"/>
        <s v="Q5I931"/>
        <s v="Q9TU73"/>
        <s v="Q9XSR0"/>
        <s v="Q3ZT29"/>
        <s v="Q95M33"/>
        <s v="Q9XSQ7"/>
        <s v="Q14116"/>
        <s v="P70380"/>
        <s v="O19073"/>
        <s v="P97636"/>
        <s v="P08831"/>
        <s v="Q3HWU1"/>
        <s v="O46612"/>
        <s v="P79161"/>
        <s v="Q60480"/>
        <s v="P46647"/>
        <s v="O46613"/>
        <s v="Q28385"/>
        <s v="P01583"/>
        <s v="Q865X7"/>
        <s v="P79340"/>
        <s v="P48089"/>
        <s v="P01582"/>
        <s v="P18430"/>
        <s v="P04822"/>
        <s v="P16598"/>
        <s v="Q28579"/>
        <s v="P09428"/>
        <s v="Q2MH07"/>
        <s v="Q28292"/>
        <s v="P79162"/>
        <s v="Q9WVG1"/>
        <s v="P46648"/>
        <s v="P51745"/>
        <s v="Q8WNR2"/>
        <s v="Q6R2X3"/>
        <s v="P41687"/>
        <s v="Q28386"/>
        <s v="P01584"/>
        <s v="Q865X8"/>
        <s v="P79182"/>
        <s v="P48090"/>
        <s v="P51493"/>
        <s v="P10749"/>
        <s v="A4UYK8"/>
        <s v="Q2HZH0"/>
        <s v="Q6PUD2"/>
        <s v="P26889"/>
        <s v="P14628"/>
        <s v="Q63264"/>
        <s v="P21621"/>
        <s v="Q9XS77"/>
        <s v="Q8WWZ1"/>
        <s v="Q8R459"/>
        <s v="O77482"/>
        <s v="Q9BEH0"/>
        <s v="O18999"/>
        <s v="P18510"/>
        <s v="Q866R8"/>
        <s v="P25085"/>
        <s v="Q29056"/>
        <s v="P26890"/>
        <s v="P25086"/>
        <s v="Q9GMZ4"/>
        <s v="Q9UHA7"/>
        <s v="Q9JLA2"/>
        <s v="Q9D6Z6"/>
        <s v="Q9NZH8"/>
        <s v="Q8R460"/>
        <s v="Q9NZH6"/>
        <s v="O43645"/>
        <s v="O77771"/>
        <s v="Q08EA6"/>
        <s v="Q0Q2I3"/>
        <s v="Q0Q2I4"/>
        <s v="Q0VC52"/>
        <s v="Q149U6"/>
        <s v="Q1WDE2"/>
        <s v="Q29082"/>
        <s v="Q2MGZ9"/>
        <s v="Q2MH00"/>
        <s v="Q2MH04"/>
        <s v="Q2MH08"/>
        <s v="Q2PMY2"/>
        <s v="Q2VCE2"/>
        <s v="Q32YM7"/>
        <s v="Q3KNF2"/>
        <s v="Q3TBV5"/>
        <s v="Q3TI17"/>
        <s v="Q3U0P4"/>
        <s v="Q3U0Y6"/>
        <s v="Q4R3X2"/>
        <s v="Q4R4F0"/>
        <s v="Q4W1Q3"/>
        <s v="Q542C7"/>
        <s v="Q542W1"/>
        <s v="Q5BKB0"/>
        <s v="Q5DI83"/>
        <s v="Q5MAC0"/>
        <s v="Q5W9I0"/>
        <s v="Q60H46"/>
        <s v="Q62161"/>
        <s v="Q6PN76"/>
        <s v="Q6PUJ3"/>
        <s v="Q6QVC4"/>
        <s v="Q6R498"/>
        <s v="Q6R4R1"/>
        <s v="Q6R750"/>
        <s v="Q6STL7"/>
        <s v="Q6T573"/>
        <s v="Q6TLW4"/>
        <s v="Q6USQ6"/>
        <s v="Q712K7"/>
        <s v="Q7RU00"/>
        <s v="Q7YS41"/>
        <s v="Q80SS8"/>
        <s v="Q80Y07"/>
        <s v="Q8CGA1"/>
        <s v="Q8HXR5"/>
        <s v="Q8HXR6"/>
        <s v="Q8MKH3"/>
        <s v="Q91Z66"/>
        <s v="Q91ZL5"/>
        <s v="Q923T3"/>
        <s v="Q95LE7"/>
        <s v="Q96KJ8"/>
        <s v="Q9BGI5"/>
        <s v="Q9ESW2"/>
        <s v="Q9GL09"/>
        <s v="Q9MZL8"/>
        <s v="Q9N1P7"/>
        <s v="Q9TTK1"/>
        <s v="Q9TTK2"/>
        <s v="Q9TV37"/>
        <s v="Q9WTT3"/>
        <s v="Q9WVQ9"/>
        <s v="A2AIA9"/>
        <s v="B5U152"/>
        <s v="B6E127"/>
        <s v="C9WPT5"/>
        <s v="E2R859"/>
        <s v="F1PJG7"/>
        <s v="F1PTS7"/>
        <s v="F1PTU3"/>
        <s v="F6T7W3"/>
        <s v="F6U6V8"/>
        <s v="F7FYI8"/>
        <s v="F7G7P4"/>
        <s v="F7GKZ4"/>
        <s v="G1QMS7"/>
        <s v="G1QMT3"/>
        <s v="G1QN83"/>
        <s v="H7BYR2"/>
        <s v="Q2M4J6"/>
        <s v="Q53QF9"/>
        <s v="Q53SC2"/>
        <s v="Q6TFC8"/>
        <s v="Q6WWJ7"/>
      </sharedItems>
    </cacheField>
    <cacheField name="Sequence_length" numFmtId="0">
      <sharedItems containsSemiMixedTypes="0" containsString="0" containsNumber="1" containsInteger="1" minValue="24" maxValue="365"/>
    </cacheField>
    <cacheField name="Pfam_AC" numFmtId="0">
      <sharedItems count="11">
        <s v="PF00340"/>
        <s v="PF02394"/>
        <s v="PB359575"/>
        <s v="PB014999"/>
        <s v="PB096509"/>
        <s v="PB011419"/>
        <s v="PB358832"/>
        <s v="PB273984"/>
        <s v="PB360333"/>
        <s v="PB018146"/>
        <s v="PB276344"/>
      </sharedItems>
    </cacheField>
    <cacheField name="From" numFmtId="0">
      <sharedItems containsSemiMixedTypes="0" containsString="0" containsNumber="1" containsInteger="1" minValue="1" maxValue="242"/>
    </cacheField>
    <cacheField name="To" numFmtId="0">
      <sharedItems containsSemiMixedTypes="0" containsString="0" containsNumber="1" containsInteger="1" minValue="24" maxValue="359"/>
    </cacheField>
    <cacheField name="Pfam_seq_num" numFmtId="0">
      <sharedItems containsSemiMixedTypes="0" containsString="0" containsNumber="1" containsInteger="1" minValue="2" maxValue="589"/>
    </cacheField>
    <cacheField name="Description" numFmtId="0">
      <sharedItems/>
    </cacheField>
    <cacheField name="Length domain" numFmtId="0">
      <sharedItems containsSemiMixedTypes="0" containsString="0" containsNumber="1" containsInteger="1" minValue="24" maxValue="127" count="79">
        <n v="122"/>
        <n v="73"/>
        <n v="59"/>
        <n v="78"/>
        <n v="125"/>
        <n v="72"/>
        <n v="99"/>
        <n v="49"/>
        <n v="121"/>
        <n v="90"/>
        <n v="62"/>
        <n v="123"/>
        <n v="126"/>
        <n v="74"/>
        <n v="61"/>
        <n v="76"/>
        <n v="124"/>
        <n v="34"/>
        <n v="109"/>
        <n v="118"/>
        <n v="115"/>
        <n v="77"/>
        <n v="79"/>
        <n v="127"/>
        <n v="116"/>
        <n v="69"/>
        <n v="94"/>
        <n v="31"/>
        <n v="120"/>
        <n v="119"/>
        <n v="58"/>
        <n v="93"/>
        <n v="113"/>
        <n v="75"/>
        <n v="43"/>
        <n v="66"/>
        <n v="29"/>
        <n v="91"/>
        <n v="45"/>
        <n v="92"/>
        <n v="51"/>
        <n v="53"/>
        <n v="100"/>
        <n v="105"/>
        <n v="114"/>
        <n v="68"/>
        <n v="101"/>
        <n v="110"/>
        <n v="103"/>
        <n v="84"/>
        <n v="95"/>
        <n v="42"/>
        <n v="96"/>
        <n v="106"/>
        <n v="37"/>
        <n v="111"/>
        <n v="117"/>
        <n v="107"/>
        <n v="80"/>
        <n v="112"/>
        <n v="104"/>
        <n v="86"/>
        <n v="102"/>
        <n v="60"/>
        <n v="87"/>
        <n v="63"/>
        <n v="108"/>
        <n v="55"/>
        <n v="70"/>
        <n v="56"/>
        <n v="65"/>
        <n v="81"/>
        <n v="44"/>
        <n v="50"/>
        <n v="24"/>
        <n v="46"/>
        <n v="27"/>
        <n v="48"/>
        <n v="39"/>
      </sharedItems>
    </cacheField>
    <cacheField name="Taxon" numFmtId="0">
      <sharedItems count="3">
        <s v="Actinopterygii"/>
        <s v="Mammalia"/>
        <e v="#N/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2">
  <r>
    <s v="A0A9V1_CHIHA"/>
    <x v="0"/>
    <n v="250"/>
    <x v="0"/>
    <n v="118"/>
    <n v="239"/>
    <n v="589"/>
    <s v="PF00340.14 Interleukin-1 / 18"/>
    <x v="0"/>
    <x v="0"/>
  </r>
  <r>
    <s v="A0A9V1_CHIHA"/>
    <x v="0"/>
    <n v="250"/>
    <x v="1"/>
    <n v="3"/>
    <n v="75"/>
    <n v="206"/>
    <s v="PF02394.11 Interleukin-1 propeptide"/>
    <x v="1"/>
    <x v="0"/>
  </r>
  <r>
    <s v="A4Q815_MELAE"/>
    <x v="1"/>
    <n v="253"/>
    <x v="0"/>
    <n v="128"/>
    <n v="249"/>
    <n v="589"/>
    <s v="PF00340.14 Interleukin-1 / 18"/>
    <x v="0"/>
    <x v="0"/>
  </r>
  <r>
    <s v="A4Q815_MELAE"/>
    <x v="1"/>
    <n v="253"/>
    <x v="2"/>
    <n v="1"/>
    <n v="59"/>
    <n v="2"/>
    <s v="PB359575"/>
    <x v="2"/>
    <x v="0"/>
  </r>
  <r>
    <s v="A5A0E5_LATJA"/>
    <x v="2"/>
    <n v="258"/>
    <x v="0"/>
    <n v="121"/>
    <n v="242"/>
    <n v="589"/>
    <s v="PF00340.14 Interleukin-1 / 18"/>
    <x v="0"/>
    <x v="0"/>
  </r>
  <r>
    <s v="A5A0E5_LATJA"/>
    <x v="2"/>
    <n v="258"/>
    <x v="1"/>
    <n v="1"/>
    <n v="78"/>
    <n v="206"/>
    <s v="PF02394.11 Interleukin-1 propeptide"/>
    <x v="3"/>
    <x v="0"/>
  </r>
  <r>
    <s v="A7BIE0_CONMY"/>
    <x v="3"/>
    <n v="248"/>
    <x v="0"/>
    <n v="121"/>
    <n v="245"/>
    <n v="589"/>
    <s v="PF00340.14 Interleukin-1 / 18"/>
    <x v="4"/>
    <x v="0"/>
  </r>
  <r>
    <s v="A7BIE0_CONMY"/>
    <x v="3"/>
    <n v="248"/>
    <x v="1"/>
    <n v="4"/>
    <n v="75"/>
    <n v="206"/>
    <s v="PF02394.11 Interleukin-1 propeptide"/>
    <x v="5"/>
    <x v="0"/>
  </r>
  <r>
    <s v="A7X7T0_CTEID"/>
    <x v="4"/>
    <n v="149"/>
    <x v="0"/>
    <n v="51"/>
    <n v="149"/>
    <n v="589"/>
    <s v="PF00340.14 Interleukin-1 / 18"/>
    <x v="6"/>
    <x v="0"/>
  </r>
  <r>
    <s v="A7X7T0_CTEID"/>
    <x v="4"/>
    <n v="149"/>
    <x v="3"/>
    <n v="1"/>
    <n v="49"/>
    <n v="52"/>
    <s v="PB014999"/>
    <x v="7"/>
    <x v="0"/>
  </r>
  <r>
    <s v="B0B025_SALAL"/>
    <x v="5"/>
    <n v="259"/>
    <x v="0"/>
    <n v="135"/>
    <n v="255"/>
    <n v="589"/>
    <s v="PF00340.14 Interleukin-1 / 18"/>
    <x v="8"/>
    <x v="0"/>
  </r>
  <r>
    <s v="B2G2W3_LABRO"/>
    <x v="6"/>
    <n v="187"/>
    <x v="0"/>
    <n v="57"/>
    <n v="181"/>
    <n v="589"/>
    <s v="PF00340.14 Interleukin-1 / 18"/>
    <x v="4"/>
    <x v="0"/>
  </r>
  <r>
    <s v="B2KNI7_SALSA"/>
    <x v="7"/>
    <n v="133"/>
    <x v="0"/>
    <n v="44"/>
    <n v="133"/>
    <n v="589"/>
    <s v="PF00340.14 Interleukin-1 / 18"/>
    <x v="9"/>
    <x v="0"/>
  </r>
  <r>
    <s v="B3GJZ5_ACASC"/>
    <x v="8"/>
    <n v="148"/>
    <x v="0"/>
    <n v="85"/>
    <n v="146"/>
    <n v="589"/>
    <s v="PF00340.14 Interleukin-1 / 18"/>
    <x v="10"/>
    <x v="0"/>
  </r>
  <r>
    <s v="B5XEL0_SALSA"/>
    <x v="9"/>
    <n v="206"/>
    <x v="0"/>
    <n v="67"/>
    <n v="191"/>
    <n v="589"/>
    <s v="PF00340.14 Interleukin-1 / 18"/>
    <x v="4"/>
    <x v="0"/>
  </r>
  <r>
    <s v="B7Z174_TETNG"/>
    <x v="10"/>
    <n v="257"/>
    <x v="0"/>
    <n v="122"/>
    <n v="244"/>
    <n v="589"/>
    <s v="PF00340.14 Interleukin-1 / 18"/>
    <x v="11"/>
    <x v="0"/>
  </r>
  <r>
    <s v="B7Z174_TETNG"/>
    <x v="10"/>
    <n v="257"/>
    <x v="4"/>
    <n v="1"/>
    <n v="59"/>
    <n v="9"/>
    <s v="PB096509"/>
    <x v="2"/>
    <x v="0"/>
  </r>
  <r>
    <s v="B8LIU3_EPICO"/>
    <x v="11"/>
    <n v="254"/>
    <x v="0"/>
    <n v="124"/>
    <n v="244"/>
    <n v="589"/>
    <s v="PF00340.14 Interleukin-1 / 18"/>
    <x v="8"/>
    <x v="0"/>
  </r>
  <r>
    <s v="B9ENH5_SALSA"/>
    <x v="12"/>
    <n v="199"/>
    <x v="0"/>
    <n v="67"/>
    <n v="192"/>
    <n v="589"/>
    <s v="PF00340.14 Interleukin-1 / 18"/>
    <x v="12"/>
    <x v="0"/>
  </r>
  <r>
    <s v="C1BIU3_OSMMO"/>
    <x v="13"/>
    <n v="243"/>
    <x v="0"/>
    <n v="118"/>
    <n v="239"/>
    <n v="589"/>
    <s v="PF00340.14 Interleukin-1 / 18"/>
    <x v="0"/>
    <x v="0"/>
  </r>
  <r>
    <s v="C4NF87_9PERO"/>
    <x v="14"/>
    <n v="258"/>
    <x v="0"/>
    <n v="118"/>
    <n v="239"/>
    <n v="589"/>
    <s v="PF00340.14 Interleukin-1 / 18"/>
    <x v="0"/>
    <x v="0"/>
  </r>
  <r>
    <s v="C4NF87_9PERO"/>
    <x v="14"/>
    <n v="258"/>
    <x v="1"/>
    <n v="2"/>
    <n v="75"/>
    <n v="206"/>
    <s v="PF02394.11 Interleukin-1 propeptide"/>
    <x v="13"/>
    <x v="0"/>
  </r>
  <r>
    <s v="C7TNP8_ONCMY"/>
    <x v="15"/>
    <n v="72"/>
    <x v="0"/>
    <n v="6"/>
    <n v="66"/>
    <n v="589"/>
    <s v="PF00340.14 Interleukin-1 / 18"/>
    <x v="14"/>
    <x v="0"/>
  </r>
  <r>
    <s v="D0QTF6_HIPHI"/>
    <x v="16"/>
    <n v="246"/>
    <x v="0"/>
    <n v="120"/>
    <n v="242"/>
    <n v="589"/>
    <s v="PF00340.14 Interleukin-1 / 18"/>
    <x v="11"/>
    <x v="0"/>
  </r>
  <r>
    <s v="D0QTF6_HIPHI"/>
    <x v="16"/>
    <n v="246"/>
    <x v="1"/>
    <n v="1"/>
    <n v="76"/>
    <n v="206"/>
    <s v="PF02394.11 Interleukin-1 propeptide"/>
    <x v="15"/>
    <x v="0"/>
  </r>
  <r>
    <s v="E0WCW4_DANRE"/>
    <x v="17"/>
    <n v="281"/>
    <x v="0"/>
    <n v="152"/>
    <n v="275"/>
    <n v="589"/>
    <s v="PF00340.14 Interleukin-1 / 18"/>
    <x v="16"/>
    <x v="0"/>
  </r>
  <r>
    <s v="E0WCW4_DANRE"/>
    <x v="17"/>
    <n v="281"/>
    <x v="3"/>
    <n v="116"/>
    <n v="149"/>
    <n v="52"/>
    <s v="PB014999"/>
    <x v="17"/>
    <x v="0"/>
  </r>
  <r>
    <s v="E1UGY7_DANRE"/>
    <x v="18"/>
    <n v="315"/>
    <x v="0"/>
    <n v="184"/>
    <n v="305"/>
    <n v="589"/>
    <s v="PF00340.14 Interleukin-1 / 18"/>
    <x v="0"/>
    <x v="0"/>
  </r>
  <r>
    <s v="E1UGY7_DANRE"/>
    <x v="18"/>
    <n v="315"/>
    <x v="5"/>
    <n v="1"/>
    <n v="109"/>
    <n v="64"/>
    <s v="PB011419"/>
    <x v="18"/>
    <x v="0"/>
  </r>
  <r>
    <s v="E6N152_DANRE"/>
    <x v="19"/>
    <n v="272"/>
    <x v="0"/>
    <n v="143"/>
    <n v="266"/>
    <n v="589"/>
    <s v="PF00340.14 Interleukin-1 / 18"/>
    <x v="16"/>
    <x v="0"/>
  </r>
  <r>
    <s v="E6N152_DANRE"/>
    <x v="19"/>
    <n v="272"/>
    <x v="3"/>
    <n v="107"/>
    <n v="140"/>
    <n v="52"/>
    <s v="PB014999"/>
    <x v="17"/>
    <x v="0"/>
  </r>
  <r>
    <s v="E7F2E6_DANRE"/>
    <x v="20"/>
    <n v="356"/>
    <x v="0"/>
    <n v="222"/>
    <n v="345"/>
    <n v="589"/>
    <s v="PF00340.14 Interleukin-1 / 18"/>
    <x v="16"/>
    <x v="0"/>
  </r>
  <r>
    <s v="E7F2E6_DANRE"/>
    <x v="20"/>
    <n v="356"/>
    <x v="5"/>
    <n v="1"/>
    <n v="109"/>
    <n v="64"/>
    <s v="PB011419"/>
    <x v="18"/>
    <x v="0"/>
  </r>
  <r>
    <s v="F1QV03_DANRE"/>
    <x v="21"/>
    <n v="272"/>
    <x v="0"/>
    <n v="143"/>
    <n v="266"/>
    <n v="589"/>
    <s v="PF00340.14 Interleukin-1 / 18"/>
    <x v="16"/>
    <x v="0"/>
  </r>
  <r>
    <s v="F1QV03_DANRE"/>
    <x v="21"/>
    <n v="272"/>
    <x v="3"/>
    <n v="107"/>
    <n v="140"/>
    <n v="52"/>
    <s v="PB014999"/>
    <x v="17"/>
    <x v="0"/>
  </r>
  <r>
    <s v="F2VQY2_EPICO"/>
    <x v="22"/>
    <n v="132"/>
    <x v="0"/>
    <n v="5"/>
    <n v="122"/>
    <n v="589"/>
    <s v="PF00340.14 Interleukin-1 / 18"/>
    <x v="19"/>
    <x v="0"/>
  </r>
  <r>
    <s v="F8W2L6_DANRE"/>
    <x v="23"/>
    <n v="142"/>
    <x v="0"/>
    <n v="22"/>
    <n v="136"/>
    <n v="589"/>
    <s v="PF00340.14 Interleukin-1 / 18"/>
    <x v="20"/>
    <x v="0"/>
  </r>
  <r>
    <s v="G1EE07_9PERC"/>
    <x v="24"/>
    <n v="79"/>
    <x v="0"/>
    <n v="1"/>
    <n v="77"/>
    <n v="589"/>
    <s v="PF00340.14 Interleukin-1 / 18"/>
    <x v="21"/>
    <x v="0"/>
  </r>
  <r>
    <s v="G3BMU2_LABRO"/>
    <x v="25"/>
    <n v="79"/>
    <x v="0"/>
    <n v="1"/>
    <n v="79"/>
    <n v="589"/>
    <s v="PF00340.14 Interleukin-1 / 18"/>
    <x v="22"/>
    <x v="0"/>
  </r>
  <r>
    <s v="G3PNV4_GASAC"/>
    <x v="26"/>
    <n v="262"/>
    <x v="0"/>
    <n v="120"/>
    <n v="246"/>
    <n v="589"/>
    <s v="PF00340.14 Interleukin-1 / 18"/>
    <x v="23"/>
    <x v="0"/>
  </r>
  <r>
    <s v="G3PQP7_GASAC"/>
    <x v="27"/>
    <n v="177"/>
    <x v="0"/>
    <n v="56"/>
    <n v="171"/>
    <n v="589"/>
    <s v="PF00340.14 Interleukin-1 / 18"/>
    <x v="24"/>
    <x v="0"/>
  </r>
  <r>
    <s v="G4Y7C4_CYPCA"/>
    <x v="28"/>
    <n v="233"/>
    <x v="0"/>
    <n v="116"/>
    <n v="233"/>
    <n v="589"/>
    <s v="PF00340.14 Interleukin-1 / 18"/>
    <x v="19"/>
    <x v="0"/>
  </r>
  <r>
    <s v="G4Y7C4_CYPCA"/>
    <x v="28"/>
    <n v="233"/>
    <x v="1"/>
    <n v="2"/>
    <n v="70"/>
    <n v="206"/>
    <s v="PF02394.11 Interleukin-1 propeptide"/>
    <x v="25"/>
    <x v="0"/>
  </r>
  <r>
    <s v="G4Y7C6_9CICH"/>
    <x v="29"/>
    <n v="172"/>
    <x v="0"/>
    <n v="79"/>
    <n v="172"/>
    <n v="589"/>
    <s v="PF00340.14 Interleukin-1 / 18"/>
    <x v="26"/>
    <x v="0"/>
  </r>
  <r>
    <s v="G8IFI2_CTEID"/>
    <x v="30"/>
    <n v="270"/>
    <x v="0"/>
    <n v="145"/>
    <n v="267"/>
    <n v="589"/>
    <s v="PF00340.14 Interleukin-1 / 18"/>
    <x v="11"/>
    <x v="0"/>
  </r>
  <r>
    <s v="G8IFI2_CTEID"/>
    <x v="30"/>
    <n v="270"/>
    <x v="3"/>
    <n v="95"/>
    <n v="143"/>
    <n v="52"/>
    <s v="PB014999"/>
    <x v="7"/>
    <x v="0"/>
  </r>
  <r>
    <s v="G8IFI2_CTEID"/>
    <x v="30"/>
    <n v="270"/>
    <x v="6"/>
    <n v="15"/>
    <n v="45"/>
    <n v="2"/>
    <s v="PB358832"/>
    <x v="27"/>
    <x v="0"/>
  </r>
  <r>
    <s v="H2L3F1_ORYLA"/>
    <x v="31"/>
    <n v="255"/>
    <x v="0"/>
    <n v="130"/>
    <n v="250"/>
    <n v="589"/>
    <s v="PF00340.14 Interleukin-1 / 18"/>
    <x v="8"/>
    <x v="0"/>
  </r>
  <r>
    <s v="H2M2N2_ORYLA"/>
    <x v="32"/>
    <n v="192"/>
    <x v="0"/>
    <n v="67"/>
    <n v="186"/>
    <n v="589"/>
    <s v="PF00340.14 Interleukin-1 / 18"/>
    <x v="28"/>
    <x v="0"/>
  </r>
  <r>
    <s v="H2U3M4_TAKRU"/>
    <x v="33"/>
    <n v="185"/>
    <x v="0"/>
    <n v="62"/>
    <n v="180"/>
    <n v="589"/>
    <s v="PF00340.14 Interleukin-1 / 18"/>
    <x v="29"/>
    <x v="0"/>
  </r>
  <r>
    <s v="H2U3M4_TAKRU"/>
    <x v="33"/>
    <n v="185"/>
    <x v="7"/>
    <n v="1"/>
    <n v="58"/>
    <n v="3"/>
    <s v="PB273984"/>
    <x v="30"/>
    <x v="0"/>
  </r>
  <r>
    <s v="H2UVE2_TAKRU"/>
    <x v="34"/>
    <n v="263"/>
    <x v="0"/>
    <n v="121"/>
    <n v="242"/>
    <n v="589"/>
    <s v="PF00340.14 Interleukin-1 / 18"/>
    <x v="0"/>
    <x v="0"/>
  </r>
  <r>
    <s v="H2UVE2_TAKRU"/>
    <x v="34"/>
    <n v="263"/>
    <x v="1"/>
    <n v="1"/>
    <n v="76"/>
    <n v="206"/>
    <s v="PF02394.11 Interleukin-1 propeptide"/>
    <x v="15"/>
    <x v="0"/>
  </r>
  <r>
    <s v="H2UVE3_TAKRU"/>
    <x v="35"/>
    <n v="257"/>
    <x v="0"/>
    <n v="121"/>
    <n v="242"/>
    <n v="589"/>
    <s v="PF00340.14 Interleukin-1 / 18"/>
    <x v="0"/>
    <x v="0"/>
  </r>
  <r>
    <s v="H2UVE3_TAKRU"/>
    <x v="35"/>
    <n v="257"/>
    <x v="1"/>
    <n v="1"/>
    <n v="76"/>
    <n v="206"/>
    <s v="PF02394.11 Interleukin-1 propeptide"/>
    <x v="15"/>
    <x v="0"/>
  </r>
  <r>
    <s v="H2V377_TAKRU"/>
    <x v="36"/>
    <n v="171"/>
    <x v="0"/>
    <n v="46"/>
    <n v="165"/>
    <n v="589"/>
    <s v="PF00340.14 Interleukin-1 / 18"/>
    <x v="28"/>
    <x v="0"/>
  </r>
  <r>
    <s v="H3BVV5_TETNG"/>
    <x v="37"/>
    <n v="257"/>
    <x v="0"/>
    <n v="122"/>
    <n v="244"/>
    <n v="589"/>
    <s v="PF00340.14 Interleukin-1 / 18"/>
    <x v="11"/>
    <x v="0"/>
  </r>
  <r>
    <s v="H3BVV5_TETNG"/>
    <x v="37"/>
    <n v="257"/>
    <x v="4"/>
    <n v="1"/>
    <n v="59"/>
    <n v="9"/>
    <s v="PB096509"/>
    <x v="2"/>
    <x v="0"/>
  </r>
  <r>
    <s v="H3BZ69_TETNG"/>
    <x v="38"/>
    <n v="185"/>
    <x v="0"/>
    <n v="62"/>
    <n v="179"/>
    <n v="589"/>
    <s v="PF00340.14 Interleukin-1 / 18"/>
    <x v="19"/>
    <x v="0"/>
  </r>
  <r>
    <s v="H3CVU5_TETNG"/>
    <x v="39"/>
    <n v="175"/>
    <x v="0"/>
    <n v="47"/>
    <n v="169"/>
    <n v="589"/>
    <s v="PF00340.14 Interleukin-1 / 18"/>
    <x v="11"/>
    <x v="0"/>
  </r>
  <r>
    <s v="I0DFY0_9PERC"/>
    <x v="40"/>
    <n v="252"/>
    <x v="0"/>
    <n v="119"/>
    <n v="240"/>
    <n v="589"/>
    <s v="PF00340.14 Interleukin-1 / 18"/>
    <x v="0"/>
    <x v="0"/>
  </r>
  <r>
    <s v="I0DFY0_9PERC"/>
    <x v="40"/>
    <n v="252"/>
    <x v="1"/>
    <n v="2"/>
    <n v="74"/>
    <n v="206"/>
    <s v="PF02394.11 Interleukin-1 propeptide"/>
    <x v="1"/>
    <x v="0"/>
  </r>
  <r>
    <s v="IL1B_ONCMY"/>
    <x v="41"/>
    <n v="260"/>
    <x v="0"/>
    <n v="131"/>
    <n v="256"/>
    <n v="589"/>
    <s v="PF00340.14 Interleukin-1 / 18"/>
    <x v="12"/>
    <x v="0"/>
  </r>
  <r>
    <s v="O57398_CYPCA"/>
    <x v="42"/>
    <n v="276"/>
    <x v="0"/>
    <n v="149"/>
    <n v="270"/>
    <n v="589"/>
    <s v="PF00340.14 Interleukin-1 / 18"/>
    <x v="0"/>
    <x v="0"/>
  </r>
  <r>
    <s v="O57398_CYPCA"/>
    <x v="42"/>
    <n v="276"/>
    <x v="1"/>
    <n v="11"/>
    <n v="103"/>
    <n v="206"/>
    <s v="PF02394.11 Interleukin-1 propeptide"/>
    <x v="31"/>
    <x v="0"/>
  </r>
  <r>
    <s v="Q285L9_ICTPU"/>
    <x v="43"/>
    <n v="280"/>
    <x v="0"/>
    <n v="145"/>
    <n v="268"/>
    <n v="589"/>
    <s v="PF00340.14 Interleukin-1 / 18"/>
    <x v="16"/>
    <x v="0"/>
  </r>
  <r>
    <s v="Q285M0_ICTPU"/>
    <x v="44"/>
    <n v="280"/>
    <x v="0"/>
    <n v="145"/>
    <n v="268"/>
    <n v="589"/>
    <s v="PF00340.14 Interleukin-1 / 18"/>
    <x v="16"/>
    <x v="0"/>
  </r>
  <r>
    <s v="Q285M2_ICTPU"/>
    <x v="45"/>
    <n v="280"/>
    <x v="0"/>
    <n v="145"/>
    <n v="268"/>
    <n v="589"/>
    <s v="PF00340.14 Interleukin-1 / 18"/>
    <x v="16"/>
    <x v="0"/>
  </r>
  <r>
    <s v="Q4KMF1_DANRE"/>
    <x v="46"/>
    <n v="272"/>
    <x v="0"/>
    <n v="143"/>
    <n v="266"/>
    <n v="589"/>
    <s v="PF00340.14 Interleukin-1 / 18"/>
    <x v="16"/>
    <x v="0"/>
  </r>
  <r>
    <s v="Q4KMF1_DANRE"/>
    <x v="46"/>
    <n v="272"/>
    <x v="3"/>
    <n v="107"/>
    <n v="140"/>
    <n v="52"/>
    <s v="PB014999"/>
    <x v="17"/>
    <x v="0"/>
  </r>
  <r>
    <s v="Q4VKD1_SALTR"/>
    <x v="47"/>
    <n v="117"/>
    <x v="0"/>
    <n v="4"/>
    <n v="116"/>
    <n v="589"/>
    <s v="PF00340.14 Interleukin-1 / 18"/>
    <x v="32"/>
    <x v="0"/>
  </r>
  <r>
    <s v="Q575Z2_ONCMY"/>
    <x v="48"/>
    <n v="365"/>
    <x v="0"/>
    <n v="242"/>
    <n v="359"/>
    <n v="589"/>
    <s v="PF00340.14 Interleukin-1 / 18"/>
    <x v="19"/>
    <x v="0"/>
  </r>
  <r>
    <s v="Q5K4R2_GADMO"/>
    <x v="49"/>
    <n v="253"/>
    <x v="0"/>
    <n v="128"/>
    <n v="250"/>
    <n v="589"/>
    <s v="PF00340.14 Interleukin-1 / 18"/>
    <x v="11"/>
    <x v="0"/>
  </r>
  <r>
    <s v="Q5K4R2_GADMO"/>
    <x v="49"/>
    <n v="253"/>
    <x v="2"/>
    <n v="1"/>
    <n v="59"/>
    <n v="2"/>
    <s v="PB359575"/>
    <x v="2"/>
    <x v="0"/>
  </r>
  <r>
    <s v="Q5QE68_ACALA"/>
    <x v="50"/>
    <n v="253"/>
    <x v="0"/>
    <n v="119"/>
    <n v="242"/>
    <n v="589"/>
    <s v="PF00340.14 Interleukin-1 / 18"/>
    <x v="16"/>
    <x v="0"/>
  </r>
  <r>
    <s v="Q5QEJ2_SINCH"/>
    <x v="51"/>
    <n v="251"/>
    <x v="0"/>
    <n v="118"/>
    <n v="240"/>
    <n v="589"/>
    <s v="PF00340.14 Interleukin-1 / 18"/>
    <x v="11"/>
    <x v="0"/>
  </r>
  <r>
    <s v="Q5QEJ2_SINCH"/>
    <x v="51"/>
    <n v="251"/>
    <x v="1"/>
    <n v="2"/>
    <n v="75"/>
    <n v="206"/>
    <s v="PF02394.11 Interleukin-1 propeptide"/>
    <x v="13"/>
    <x v="0"/>
  </r>
  <r>
    <s v="Q6DV18_9PERC"/>
    <x v="52"/>
    <n v="246"/>
    <x v="0"/>
    <n v="120"/>
    <n v="241"/>
    <n v="589"/>
    <s v="PF00340.14 Interleukin-1 / 18"/>
    <x v="0"/>
    <x v="0"/>
  </r>
  <r>
    <s v="Q6DV18_9PERC"/>
    <x v="52"/>
    <n v="246"/>
    <x v="4"/>
    <n v="1"/>
    <n v="59"/>
    <n v="9"/>
    <s v="PB096509"/>
    <x v="2"/>
    <x v="0"/>
  </r>
  <r>
    <s v="Q6EV48_ONCMY"/>
    <x v="53"/>
    <n v="182"/>
    <x v="0"/>
    <n v="51"/>
    <n v="176"/>
    <n v="589"/>
    <s v="PF00340.14 Interleukin-1 / 18"/>
    <x v="12"/>
    <x v="0"/>
  </r>
  <r>
    <s v="Q6EV49_ONCMY"/>
    <x v="54"/>
    <n v="199"/>
    <x v="0"/>
    <n v="67"/>
    <n v="193"/>
    <n v="589"/>
    <s v="PF00340.14 Interleukin-1 / 18"/>
    <x v="23"/>
    <x v="0"/>
  </r>
  <r>
    <s v="Q6EV49_ONCMY"/>
    <x v="54"/>
    <n v="199"/>
    <x v="8"/>
    <n v="1"/>
    <n v="49"/>
    <n v="2"/>
    <s v="PB360333"/>
    <x v="7"/>
    <x v="0"/>
  </r>
  <r>
    <s v="Q6IMH3_TAKRU"/>
    <x v="55"/>
    <n v="185"/>
    <x v="0"/>
    <n v="62"/>
    <n v="180"/>
    <n v="589"/>
    <s v="PF00340.14 Interleukin-1 / 18"/>
    <x v="29"/>
    <x v="0"/>
  </r>
  <r>
    <s v="Q6IMH3_TAKRU"/>
    <x v="55"/>
    <n v="185"/>
    <x v="7"/>
    <n v="1"/>
    <n v="58"/>
    <n v="3"/>
    <s v="PB273984"/>
    <x v="30"/>
    <x v="0"/>
  </r>
  <r>
    <s v="Q6IWH5_SALSA"/>
    <x v="56"/>
    <n v="260"/>
    <x v="0"/>
    <n v="134"/>
    <n v="256"/>
    <n v="589"/>
    <s v="PF00340.14 Interleukin-1 / 18"/>
    <x v="11"/>
    <x v="0"/>
  </r>
  <r>
    <s v="Q6TXV5_LATJA"/>
    <x v="57"/>
    <n v="258"/>
    <x v="0"/>
    <n v="121"/>
    <n v="242"/>
    <n v="589"/>
    <s v="PF00340.14 Interleukin-1 / 18"/>
    <x v="0"/>
    <x v="0"/>
  </r>
  <r>
    <s v="Q6TXV5_LATJA"/>
    <x v="57"/>
    <n v="258"/>
    <x v="1"/>
    <n v="1"/>
    <n v="78"/>
    <n v="206"/>
    <s v="PF02394.11 Interleukin-1 propeptide"/>
    <x v="3"/>
    <x v="0"/>
  </r>
  <r>
    <s v="Q70PK1_ONCMY"/>
    <x v="58"/>
    <n v="199"/>
    <x v="0"/>
    <n v="67"/>
    <n v="193"/>
    <n v="589"/>
    <s v="PF00340.14 Interleukin-1 / 18"/>
    <x v="23"/>
    <x v="0"/>
  </r>
  <r>
    <s v="Q70PK1_ONCMY"/>
    <x v="58"/>
    <n v="199"/>
    <x v="8"/>
    <n v="1"/>
    <n v="49"/>
    <n v="2"/>
    <s v="PB360333"/>
    <x v="7"/>
    <x v="0"/>
  </r>
  <r>
    <s v="Q70T31_TAKRU"/>
    <x v="59"/>
    <n v="185"/>
    <x v="0"/>
    <n v="62"/>
    <n v="180"/>
    <n v="589"/>
    <s v="PF00340.14 Interleukin-1 / 18"/>
    <x v="29"/>
    <x v="0"/>
  </r>
  <r>
    <s v="Q70T31_TAKRU"/>
    <x v="59"/>
    <n v="185"/>
    <x v="7"/>
    <n v="1"/>
    <n v="58"/>
    <n v="3"/>
    <s v="PB273984"/>
    <x v="30"/>
    <x v="0"/>
  </r>
  <r>
    <s v="Q712J8_CARAU"/>
    <x v="60"/>
    <n v="272"/>
    <x v="0"/>
    <n v="147"/>
    <n v="270"/>
    <n v="589"/>
    <s v="PF00340.14 Interleukin-1 / 18"/>
    <x v="16"/>
    <x v="0"/>
  </r>
  <r>
    <s v="Q712J8_CARAU"/>
    <x v="60"/>
    <n v="272"/>
    <x v="1"/>
    <n v="24"/>
    <n v="101"/>
    <n v="206"/>
    <s v="PF02394.11 Interleukin-1 propeptide"/>
    <x v="3"/>
    <x v="0"/>
  </r>
  <r>
    <s v="Q712P3_PLEPL"/>
    <x v="61"/>
    <n v="79"/>
    <x v="0"/>
    <n v="1"/>
    <n v="75"/>
    <n v="589"/>
    <s v="PF00340.14 Interleukin-1 / 18"/>
    <x v="33"/>
    <x v="0"/>
  </r>
  <r>
    <s v="Q7T056_DANRE"/>
    <x v="62"/>
    <n v="273"/>
    <x v="0"/>
    <n v="143"/>
    <n v="267"/>
    <n v="589"/>
    <s v="PF00340.14 Interleukin-1 / 18"/>
    <x v="4"/>
    <x v="0"/>
  </r>
  <r>
    <s v="Q7T056_DANRE"/>
    <x v="62"/>
    <n v="273"/>
    <x v="3"/>
    <n v="107"/>
    <n v="140"/>
    <n v="52"/>
    <s v="PB014999"/>
    <x v="17"/>
    <x v="0"/>
  </r>
  <r>
    <s v="Q7ZZC7_PAGMA"/>
    <x v="63"/>
    <n v="253"/>
    <x v="0"/>
    <n v="119"/>
    <n v="242"/>
    <n v="589"/>
    <s v="PF00340.14 Interleukin-1 / 18"/>
    <x v="16"/>
    <x v="0"/>
  </r>
  <r>
    <s v="Q7ZZC7_PAGMA"/>
    <x v="63"/>
    <n v="253"/>
    <x v="4"/>
    <n v="17"/>
    <n v="59"/>
    <n v="9"/>
    <s v="PB096509"/>
    <x v="34"/>
    <x v="0"/>
  </r>
  <r>
    <s v="Q800H7_CHIHA"/>
    <x v="64"/>
    <n v="66"/>
    <x v="0"/>
    <n v="1"/>
    <n v="66"/>
    <n v="589"/>
    <s v="PF00340.14 Interleukin-1 / 18"/>
    <x v="35"/>
    <x v="0"/>
  </r>
  <r>
    <s v="Q8AXV8_CARAU"/>
    <x v="65"/>
    <n v="238"/>
    <x v="0"/>
    <n v="107"/>
    <n v="230"/>
    <n v="589"/>
    <s v="PF00340.14 Interleukin-1 / 18"/>
    <x v="16"/>
    <x v="0"/>
  </r>
  <r>
    <s v="Q8AXV8_CARAU"/>
    <x v="65"/>
    <n v="238"/>
    <x v="6"/>
    <n v="10"/>
    <n v="38"/>
    <n v="2"/>
    <s v="PB358832"/>
    <x v="36"/>
    <x v="0"/>
  </r>
  <r>
    <s v="Q8AXV9_CARAU"/>
    <x v="66"/>
    <n v="272"/>
    <x v="0"/>
    <n v="147"/>
    <n v="270"/>
    <n v="589"/>
    <s v="PF00340.14 Interleukin-1 / 18"/>
    <x v="16"/>
    <x v="0"/>
  </r>
  <r>
    <s v="Q8AXV9_CARAU"/>
    <x v="66"/>
    <n v="272"/>
    <x v="1"/>
    <n v="24"/>
    <n v="101"/>
    <n v="206"/>
    <s v="PF02394.11 Interleukin-1 propeptide"/>
    <x v="3"/>
    <x v="0"/>
  </r>
  <r>
    <s v="Q8JIU3_9PERO"/>
    <x v="67"/>
    <n v="198"/>
    <x v="0"/>
    <n v="108"/>
    <n v="197"/>
    <n v="589"/>
    <s v="PF00340.14 Interleukin-1 / 18"/>
    <x v="9"/>
    <x v="0"/>
  </r>
  <r>
    <s v="Q8JIU4_9PERO"/>
    <x v="68"/>
    <n v="200"/>
    <x v="0"/>
    <n v="110"/>
    <n v="200"/>
    <n v="589"/>
    <s v="PF00340.14 Interleukin-1 / 18"/>
    <x v="37"/>
    <x v="0"/>
  </r>
  <r>
    <s v="Q8QGW0_PAROL"/>
    <x v="69"/>
    <n v="247"/>
    <x v="0"/>
    <n v="120"/>
    <n v="243"/>
    <n v="589"/>
    <s v="PF00340.14 Interleukin-1 / 18"/>
    <x v="16"/>
    <x v="0"/>
  </r>
  <r>
    <s v="Q8QGW0_PAROL"/>
    <x v="69"/>
    <n v="247"/>
    <x v="1"/>
    <n v="2"/>
    <n v="77"/>
    <n v="206"/>
    <s v="PF02394.11 Interleukin-1 propeptide"/>
    <x v="15"/>
    <x v="0"/>
  </r>
  <r>
    <s v="Q8UUQ3_ONCMY"/>
    <x v="70"/>
    <n v="260"/>
    <x v="0"/>
    <n v="131"/>
    <n v="256"/>
    <n v="589"/>
    <s v="PF00340.14 Interleukin-1 / 18"/>
    <x v="12"/>
    <x v="0"/>
  </r>
  <r>
    <s v="Q90W32_SPAAU"/>
    <x v="71"/>
    <n v="253"/>
    <x v="0"/>
    <n v="119"/>
    <n v="242"/>
    <n v="589"/>
    <s v="PF00340.14 Interleukin-1 / 18"/>
    <x v="16"/>
    <x v="0"/>
  </r>
  <r>
    <s v="Q90W32_SPAAU"/>
    <x v="71"/>
    <n v="253"/>
    <x v="4"/>
    <n v="15"/>
    <n v="59"/>
    <n v="9"/>
    <s v="PB096509"/>
    <x v="38"/>
    <x v="0"/>
  </r>
  <r>
    <s v="Q90W84_DICLA"/>
    <x v="72"/>
    <n v="261"/>
    <x v="0"/>
    <n v="120"/>
    <n v="241"/>
    <n v="589"/>
    <s v="PF00340.14 Interleukin-1 / 18"/>
    <x v="0"/>
    <x v="0"/>
  </r>
  <r>
    <s v="Q90W84_DICLA"/>
    <x v="72"/>
    <n v="261"/>
    <x v="1"/>
    <n v="2"/>
    <n v="77"/>
    <n v="206"/>
    <s v="PF02394.11 Interleukin-1 propeptide"/>
    <x v="15"/>
    <x v="0"/>
  </r>
  <r>
    <s v="Q98SG5_PSEMX"/>
    <x v="73"/>
    <n v="246"/>
    <x v="0"/>
    <n v="120"/>
    <n v="242"/>
    <n v="589"/>
    <s v="PF00340.14 Interleukin-1 / 18"/>
    <x v="11"/>
    <x v="0"/>
  </r>
  <r>
    <s v="Q98SG5_PSEMX"/>
    <x v="73"/>
    <n v="246"/>
    <x v="4"/>
    <n v="17"/>
    <n v="59"/>
    <n v="9"/>
    <s v="PB096509"/>
    <x v="34"/>
    <x v="0"/>
  </r>
  <r>
    <s v="Q9DDF2_CYPCA"/>
    <x v="74"/>
    <n v="272"/>
    <x v="0"/>
    <n v="147"/>
    <n v="270"/>
    <n v="589"/>
    <s v="PF00340.14 Interleukin-1 / 18"/>
    <x v="16"/>
    <x v="0"/>
  </r>
  <r>
    <s v="Q9DDF2_CYPCA"/>
    <x v="74"/>
    <n v="272"/>
    <x v="1"/>
    <n v="25"/>
    <n v="101"/>
    <n v="206"/>
    <s v="PF02394.11 Interleukin-1 propeptide"/>
    <x v="21"/>
    <x v="0"/>
  </r>
  <r>
    <s v="Q9DDF3_CYPCA"/>
    <x v="75"/>
    <n v="272"/>
    <x v="0"/>
    <n v="147"/>
    <n v="270"/>
    <n v="589"/>
    <s v="PF00340.14 Interleukin-1 / 18"/>
    <x v="16"/>
    <x v="0"/>
  </r>
  <r>
    <s v="Q9DDF3_CYPCA"/>
    <x v="75"/>
    <n v="272"/>
    <x v="1"/>
    <n v="26"/>
    <n v="101"/>
    <n v="206"/>
    <s v="PF02394.11 Interleukin-1 propeptide"/>
    <x v="15"/>
    <x v="0"/>
  </r>
  <r>
    <s v="Q9PT12_ONCMY"/>
    <x v="76"/>
    <n v="254"/>
    <x v="0"/>
    <n v="125"/>
    <n v="250"/>
    <n v="589"/>
    <s v="PF00340.14 Interleukin-1 / 18"/>
    <x v="12"/>
    <x v="0"/>
  </r>
  <r>
    <s v="Q9PW18_CYPCA"/>
    <x v="77"/>
    <n v="276"/>
    <x v="0"/>
    <n v="149"/>
    <n v="270"/>
    <n v="589"/>
    <s v="PF00340.14 Interleukin-1 / 18"/>
    <x v="0"/>
    <x v="0"/>
  </r>
  <r>
    <s v="Q9PW18_CYPCA"/>
    <x v="77"/>
    <n v="276"/>
    <x v="1"/>
    <n v="12"/>
    <n v="103"/>
    <n v="206"/>
    <s v="PF02394.11 Interleukin-1 propeptide"/>
    <x v="39"/>
    <x v="0"/>
  </r>
  <r>
    <s v="A0PJ18_MOUSE"/>
    <x v="78"/>
    <n v="173"/>
    <x v="0"/>
    <n v="70"/>
    <n v="120"/>
    <n v="589"/>
    <s v="PF00340.14 Interleukin-1 / 18"/>
    <x v="40"/>
    <x v="1"/>
  </r>
  <r>
    <s v="A0PJ18_MOUSE"/>
    <x v="78"/>
    <n v="173"/>
    <x v="0"/>
    <n v="111"/>
    <n v="163"/>
    <n v="589"/>
    <s v="PF00340.14 Interleukin-1 / 18"/>
    <x v="41"/>
    <x v="1"/>
  </r>
  <r>
    <s v="A0T125_CANFA"/>
    <x v="79"/>
    <n v="207"/>
    <x v="0"/>
    <n v="103"/>
    <n v="202"/>
    <n v="589"/>
    <s v="PF00340.14 Interleukin-1 / 18"/>
    <x v="42"/>
    <x v="1"/>
  </r>
  <r>
    <s v="A0T125_CANFA"/>
    <x v="79"/>
    <n v="207"/>
    <x v="1"/>
    <n v="1"/>
    <n v="105"/>
    <n v="206"/>
    <s v="PF02394.11 Interleukin-1 propeptide"/>
    <x v="43"/>
    <x v="1"/>
  </r>
  <r>
    <s v="A2AIU1_MOUSE"/>
    <x v="80"/>
    <n v="160"/>
    <x v="0"/>
    <n v="43"/>
    <n v="156"/>
    <n v="589"/>
    <s v="PF00340.14 Interleukin-1 / 18"/>
    <x v="44"/>
    <x v="1"/>
  </r>
  <r>
    <s v="A2IBW1_PIG"/>
    <x v="81"/>
    <n v="192"/>
    <x v="0"/>
    <n v="71"/>
    <n v="184"/>
    <n v="589"/>
    <s v="PF00340.14 Interleukin-1 / 18"/>
    <x v="44"/>
    <x v="1"/>
  </r>
  <r>
    <s v="A2IBW1_PIG"/>
    <x v="81"/>
    <n v="192"/>
    <x v="9"/>
    <n v="1"/>
    <n v="68"/>
    <n v="45"/>
    <s v="PB018146"/>
    <x v="45"/>
    <x v="1"/>
  </r>
  <r>
    <s v="A2IRI7_FELCA"/>
    <x v="82"/>
    <n v="192"/>
    <x v="0"/>
    <n v="71"/>
    <n v="184"/>
    <n v="589"/>
    <s v="PF00340.14 Interleukin-1 / 18"/>
    <x v="44"/>
    <x v="1"/>
  </r>
  <r>
    <s v="A2IRI7_FELCA"/>
    <x v="82"/>
    <n v="192"/>
    <x v="9"/>
    <n v="7"/>
    <n v="68"/>
    <n v="45"/>
    <s v="PB018146"/>
    <x v="10"/>
    <x v="1"/>
  </r>
  <r>
    <s v="A2RTR0_MOUSE"/>
    <x v="83"/>
    <n v="155"/>
    <x v="0"/>
    <n v="34"/>
    <n v="151"/>
    <n v="589"/>
    <s v="PF00340.14 Interleukin-1 / 18"/>
    <x v="19"/>
    <x v="1"/>
  </r>
  <r>
    <s v="A4IFH0_BOVIN"/>
    <x v="84"/>
    <n v="158"/>
    <x v="0"/>
    <n v="42"/>
    <n v="155"/>
    <n v="589"/>
    <s v="PF00340.14 Interleukin-1 / 18"/>
    <x v="44"/>
    <x v="1"/>
  </r>
  <r>
    <s v="A5A360_PIG"/>
    <x v="85"/>
    <n v="192"/>
    <x v="0"/>
    <n v="71"/>
    <n v="184"/>
    <n v="589"/>
    <s v="PF00340.14 Interleukin-1 / 18"/>
    <x v="44"/>
    <x v="1"/>
  </r>
  <r>
    <s v="A5A360_PIG"/>
    <x v="85"/>
    <n v="192"/>
    <x v="9"/>
    <n v="1"/>
    <n v="68"/>
    <n v="45"/>
    <s v="PB018146"/>
    <x v="45"/>
    <x v="1"/>
  </r>
  <r>
    <s v="A5JV27_VULVU"/>
    <x v="86"/>
    <n v="193"/>
    <x v="0"/>
    <n v="72"/>
    <n v="185"/>
    <n v="589"/>
    <s v="PF00340.14 Interleukin-1 / 18"/>
    <x v="44"/>
    <x v="1"/>
  </r>
  <r>
    <s v="A5JV27_VULVU"/>
    <x v="86"/>
    <n v="193"/>
    <x v="9"/>
    <n v="1"/>
    <n v="69"/>
    <n v="45"/>
    <s v="PB018146"/>
    <x v="25"/>
    <x v="1"/>
  </r>
  <r>
    <s v="A7Y3X8_CAPHI"/>
    <x v="87"/>
    <n v="266"/>
    <x v="0"/>
    <n v="144"/>
    <n v="261"/>
    <n v="589"/>
    <s v="PF00340.14 Interleukin-1 / 18"/>
    <x v="19"/>
    <x v="1"/>
  </r>
  <r>
    <s v="A7Y3X8_CAPHI"/>
    <x v="87"/>
    <n v="266"/>
    <x v="1"/>
    <n v="1"/>
    <n v="101"/>
    <n v="206"/>
    <s v="PF02394.11 Interleukin-1 propeptide"/>
    <x v="46"/>
    <x v="1"/>
  </r>
  <r>
    <s v="A7Y426_PIG"/>
    <x v="88"/>
    <n v="192"/>
    <x v="0"/>
    <n v="71"/>
    <n v="184"/>
    <n v="589"/>
    <s v="PF00340.14 Interleukin-1 / 18"/>
    <x v="44"/>
    <x v="1"/>
  </r>
  <r>
    <s v="A7Y426_PIG"/>
    <x v="88"/>
    <n v="192"/>
    <x v="9"/>
    <n v="1"/>
    <n v="68"/>
    <n v="45"/>
    <s v="PB018146"/>
    <x v="45"/>
    <x v="1"/>
  </r>
  <r>
    <s v="A8W970_NYCPR"/>
    <x v="89"/>
    <n v="193"/>
    <x v="0"/>
    <n v="72"/>
    <n v="185"/>
    <n v="589"/>
    <s v="PF00340.14 Interleukin-1 / 18"/>
    <x v="44"/>
    <x v="1"/>
  </r>
  <r>
    <s v="A8W970_NYCPR"/>
    <x v="89"/>
    <n v="193"/>
    <x v="9"/>
    <n v="1"/>
    <n v="69"/>
    <n v="45"/>
    <s v="PB018146"/>
    <x v="25"/>
    <x v="1"/>
  </r>
  <r>
    <s v="A9LMP9_CANFA"/>
    <x v="90"/>
    <n v="265"/>
    <x v="0"/>
    <n v="144"/>
    <n v="261"/>
    <n v="589"/>
    <s v="PF00340.14 Interleukin-1 / 18"/>
    <x v="19"/>
    <x v="1"/>
  </r>
  <r>
    <s v="A9LMP9_CANFA"/>
    <x v="90"/>
    <n v="265"/>
    <x v="1"/>
    <n v="1"/>
    <n v="101"/>
    <n v="206"/>
    <s v="PF02394.11 Interleukin-1 propeptide"/>
    <x v="46"/>
    <x v="1"/>
  </r>
  <r>
    <s v="B0BMY4_RAT"/>
    <x v="91"/>
    <n v="165"/>
    <x v="0"/>
    <n v="53"/>
    <n v="162"/>
    <n v="589"/>
    <s v="PF00340.14 Interleukin-1 / 18"/>
    <x v="47"/>
    <x v="1"/>
  </r>
  <r>
    <s v="B0YJ28_HUMAN"/>
    <x v="92"/>
    <n v="193"/>
    <x v="0"/>
    <n v="72"/>
    <n v="185"/>
    <n v="589"/>
    <s v="PF00340.14 Interleukin-1 / 18"/>
    <x v="44"/>
    <x v="1"/>
  </r>
  <r>
    <s v="B0YJ28_HUMAN"/>
    <x v="92"/>
    <n v="193"/>
    <x v="9"/>
    <n v="1"/>
    <n v="69"/>
    <n v="45"/>
    <s v="PB018146"/>
    <x v="25"/>
    <x v="1"/>
  </r>
  <r>
    <s v="B1A3U4_RABIT"/>
    <x v="93"/>
    <n v="192"/>
    <x v="0"/>
    <n v="71"/>
    <n v="185"/>
    <n v="589"/>
    <s v="PF00340.14 Interleukin-1 / 18"/>
    <x v="20"/>
    <x v="1"/>
  </r>
  <r>
    <s v="B1A3U4_RABIT"/>
    <x v="93"/>
    <n v="192"/>
    <x v="9"/>
    <n v="1"/>
    <n v="68"/>
    <n v="45"/>
    <s v="PB018146"/>
    <x v="45"/>
    <x v="1"/>
  </r>
  <r>
    <s v="B1AB80_HORSE"/>
    <x v="94"/>
    <n v="268"/>
    <x v="0"/>
    <n v="146"/>
    <n v="263"/>
    <n v="589"/>
    <s v="PF00340.14 Interleukin-1 / 18"/>
    <x v="19"/>
    <x v="1"/>
  </r>
  <r>
    <s v="B1AB80_HORSE"/>
    <x v="94"/>
    <n v="268"/>
    <x v="1"/>
    <n v="1"/>
    <n v="103"/>
    <n v="206"/>
    <s v="PF02394.11 Interleukin-1 propeptide"/>
    <x v="48"/>
    <x v="1"/>
  </r>
  <r>
    <s v="B1AB85_HORSE"/>
    <x v="95"/>
    <n v="193"/>
    <x v="0"/>
    <n v="72"/>
    <n v="185"/>
    <n v="589"/>
    <s v="PF00340.14 Interleukin-1 / 18"/>
    <x v="44"/>
    <x v="1"/>
  </r>
  <r>
    <s v="B2BJC4_OVICA"/>
    <x v="96"/>
    <n v="266"/>
    <x v="0"/>
    <n v="144"/>
    <n v="261"/>
    <n v="589"/>
    <s v="PF00340.14 Interleukin-1 / 18"/>
    <x v="19"/>
    <x v="1"/>
  </r>
  <r>
    <s v="B2BJC4_OVICA"/>
    <x v="96"/>
    <n v="266"/>
    <x v="1"/>
    <n v="1"/>
    <n v="101"/>
    <n v="206"/>
    <s v="PF02394.11 Interleukin-1 propeptide"/>
    <x v="46"/>
    <x v="1"/>
  </r>
  <r>
    <s v="B2D0A9_MARMO"/>
    <x v="97"/>
    <n v="110"/>
    <x v="0"/>
    <n v="52"/>
    <n v="110"/>
    <n v="589"/>
    <s v="PF00340.14 Interleukin-1 / 18"/>
    <x v="2"/>
    <x v="1"/>
  </r>
  <r>
    <s v="B2LSE6_BOVIN"/>
    <x v="98"/>
    <n v="193"/>
    <x v="0"/>
    <n v="72"/>
    <n v="185"/>
    <n v="589"/>
    <s v="PF00340.14 Interleukin-1 / 18"/>
    <x v="44"/>
    <x v="1"/>
  </r>
  <r>
    <s v="B3V259_LAGOL"/>
    <x v="99"/>
    <n v="111"/>
    <x v="0"/>
    <n v="28"/>
    <n v="111"/>
    <n v="589"/>
    <s v="PF00340.14 Interleukin-1 / 18"/>
    <x v="49"/>
    <x v="1"/>
  </r>
  <r>
    <s v="B3V274_TURTR"/>
    <x v="100"/>
    <n v="122"/>
    <x v="0"/>
    <n v="28"/>
    <n v="122"/>
    <n v="589"/>
    <s v="PF00340.14 Interleukin-1 / 18"/>
    <x v="50"/>
    <x v="1"/>
  </r>
  <r>
    <s v="B5AMR7_CEREL"/>
    <x v="101"/>
    <n v="197"/>
    <x v="0"/>
    <n v="156"/>
    <n v="197"/>
    <n v="589"/>
    <s v="PF00340.14 Interleukin-1 / 18"/>
    <x v="51"/>
    <x v="1"/>
  </r>
  <r>
    <s v="B5AMR7_CEREL"/>
    <x v="101"/>
    <n v="197"/>
    <x v="1"/>
    <n v="1"/>
    <n v="109"/>
    <n v="206"/>
    <s v="PF02394.11 Interleukin-1 propeptide"/>
    <x v="18"/>
    <x v="1"/>
  </r>
  <r>
    <s v="B5BUQ8_HUMAN"/>
    <x v="102"/>
    <n v="153"/>
    <x v="0"/>
    <n v="31"/>
    <n v="148"/>
    <n v="589"/>
    <s v="PF00340.14 Interleukin-1 / 18"/>
    <x v="19"/>
    <x v="1"/>
  </r>
  <r>
    <s v="C6F110_MUSPF"/>
    <x v="103"/>
    <n v="213"/>
    <x v="0"/>
    <n v="118"/>
    <n v="213"/>
    <n v="589"/>
    <s v="PF00340.14 Interleukin-1 / 18"/>
    <x v="52"/>
    <x v="1"/>
  </r>
  <r>
    <s v="C6F110_MUSPF"/>
    <x v="103"/>
    <n v="213"/>
    <x v="1"/>
    <n v="1"/>
    <n v="74"/>
    <n v="206"/>
    <s v="PF02394.11 Interleukin-1 propeptide"/>
    <x v="13"/>
    <x v="1"/>
  </r>
  <r>
    <s v="C6GKH0_BOSIN"/>
    <x v="104"/>
    <n v="193"/>
    <x v="0"/>
    <n v="72"/>
    <n v="185"/>
    <n v="589"/>
    <s v="PF00340.14 Interleukin-1 / 18"/>
    <x v="44"/>
    <x v="1"/>
  </r>
  <r>
    <s v="C6GKH0_BOSIN"/>
    <x v="104"/>
    <n v="193"/>
    <x v="9"/>
    <n v="1"/>
    <n v="69"/>
    <n v="45"/>
    <s v="PB018146"/>
    <x v="25"/>
    <x v="1"/>
  </r>
  <r>
    <s v="C8CAI2_MACEU"/>
    <x v="105"/>
    <n v="270"/>
    <x v="0"/>
    <n v="151"/>
    <n v="266"/>
    <n v="589"/>
    <s v="PF00340.14 Interleukin-1 / 18"/>
    <x v="24"/>
    <x v="1"/>
  </r>
  <r>
    <s v="C8CAI2_MACEU"/>
    <x v="105"/>
    <n v="270"/>
    <x v="1"/>
    <n v="1"/>
    <n v="106"/>
    <n v="206"/>
    <s v="PF02394.11 Interleukin-1 propeptide"/>
    <x v="53"/>
    <x v="1"/>
  </r>
  <r>
    <s v="C9JTH1_HUMAN"/>
    <x v="106"/>
    <n v="117"/>
    <x v="0"/>
    <n v="39"/>
    <n v="117"/>
    <n v="589"/>
    <s v="PF00340.14 Interleukin-1 / 18"/>
    <x v="22"/>
    <x v="1"/>
  </r>
  <r>
    <s v="D2HG78_AILME"/>
    <x v="107"/>
    <n v="161"/>
    <x v="0"/>
    <n v="41"/>
    <n v="154"/>
    <n v="589"/>
    <s v="PF00340.14 Interleukin-1 / 18"/>
    <x v="44"/>
    <x v="1"/>
  </r>
  <r>
    <s v="D2HG78_AILME"/>
    <x v="107"/>
    <n v="161"/>
    <x v="9"/>
    <n v="2"/>
    <n v="38"/>
    <n v="45"/>
    <s v="PB018146"/>
    <x v="54"/>
    <x v="1"/>
  </r>
  <r>
    <s v="D2HUQ1_AILME"/>
    <x v="108"/>
    <n v="158"/>
    <x v="0"/>
    <n v="42"/>
    <n v="155"/>
    <n v="589"/>
    <s v="PF00340.14 Interleukin-1 / 18"/>
    <x v="44"/>
    <x v="1"/>
  </r>
  <r>
    <s v="D2HUQ2_AILME"/>
    <x v="109"/>
    <n v="122"/>
    <x v="0"/>
    <n v="9"/>
    <n v="119"/>
    <n v="589"/>
    <s v="PF00340.14 Interleukin-1 / 18"/>
    <x v="55"/>
    <x v="1"/>
  </r>
  <r>
    <s v="D2HUQ3_AILME"/>
    <x v="110"/>
    <n v="148"/>
    <x v="0"/>
    <n v="28"/>
    <n v="144"/>
    <n v="589"/>
    <s v="PF00340.14 Interleukin-1 / 18"/>
    <x v="56"/>
    <x v="1"/>
  </r>
  <r>
    <s v="D2HUQ5_AILME"/>
    <x v="111"/>
    <n v="148"/>
    <x v="0"/>
    <n v="22"/>
    <n v="143"/>
    <n v="589"/>
    <s v="PF00340.14 Interleukin-1 / 18"/>
    <x v="0"/>
    <x v="1"/>
  </r>
  <r>
    <s v="D2HUQ6_AILME"/>
    <x v="112"/>
    <n v="237"/>
    <x v="0"/>
    <n v="116"/>
    <n v="233"/>
    <n v="589"/>
    <s v="PF00340.14 Interleukin-1 / 18"/>
    <x v="19"/>
    <x v="1"/>
  </r>
  <r>
    <s v="D2HUQ6_AILME"/>
    <x v="112"/>
    <n v="237"/>
    <x v="1"/>
    <n v="1"/>
    <n v="72"/>
    <n v="206"/>
    <s v="PF02394.11 Interleukin-1 propeptide"/>
    <x v="5"/>
    <x v="1"/>
  </r>
  <r>
    <s v="D2HUQ7_AILME"/>
    <x v="113"/>
    <n v="232"/>
    <x v="0"/>
    <n v="120"/>
    <n v="228"/>
    <n v="589"/>
    <s v="PF00340.14 Interleukin-1 / 18"/>
    <x v="18"/>
    <x v="1"/>
  </r>
  <r>
    <s v="D2HUQ7_AILME"/>
    <x v="113"/>
    <n v="232"/>
    <x v="1"/>
    <n v="1"/>
    <n v="73"/>
    <n v="206"/>
    <s v="PF02394.11 Interleukin-1 propeptide"/>
    <x v="1"/>
    <x v="1"/>
  </r>
  <r>
    <s v="D4A1A6_RAT"/>
    <x v="114"/>
    <n v="156"/>
    <x v="0"/>
    <n v="37"/>
    <n v="152"/>
    <n v="589"/>
    <s v="PF00340.14 Interleukin-1 / 18"/>
    <x v="24"/>
    <x v="1"/>
  </r>
  <r>
    <s v="D4A1I2_RAT"/>
    <x v="115"/>
    <n v="160"/>
    <x v="0"/>
    <n v="39"/>
    <n v="156"/>
    <n v="589"/>
    <s v="PF00340.14 Interleukin-1 / 18"/>
    <x v="19"/>
    <x v="1"/>
  </r>
  <r>
    <s v="D4A6F3_RAT"/>
    <x v="116"/>
    <n v="107"/>
    <x v="0"/>
    <n v="1"/>
    <n v="103"/>
    <n v="589"/>
    <s v="PF00340.14 Interleukin-1 / 18"/>
    <x v="48"/>
    <x v="1"/>
  </r>
  <r>
    <s v="D4A9I5_RAT"/>
    <x v="117"/>
    <n v="152"/>
    <x v="0"/>
    <n v="34"/>
    <n v="148"/>
    <n v="589"/>
    <s v="PF00340.14 Interleukin-1 / 18"/>
    <x v="20"/>
    <x v="1"/>
  </r>
  <r>
    <s v="D5KXX5_CEREL"/>
    <x v="118"/>
    <n v="140"/>
    <x v="0"/>
    <n v="30"/>
    <n v="140"/>
    <n v="589"/>
    <s v="PF00340.14 Interleukin-1 / 18"/>
    <x v="55"/>
    <x v="1"/>
  </r>
  <r>
    <s v="D6RR58_CAVPO"/>
    <x v="119"/>
    <n v="193"/>
    <x v="0"/>
    <n v="72"/>
    <n v="185"/>
    <n v="589"/>
    <s v="PF00340.14 Interleukin-1 / 18"/>
    <x v="44"/>
    <x v="1"/>
  </r>
  <r>
    <s v="D7URT7_CALJA"/>
    <x v="120"/>
    <n v="254"/>
    <x v="0"/>
    <n v="148"/>
    <n v="254"/>
    <n v="589"/>
    <s v="PF00340.14 Interleukin-1 / 18"/>
    <x v="57"/>
    <x v="1"/>
  </r>
  <r>
    <s v="D7URT7_CALJA"/>
    <x v="120"/>
    <n v="254"/>
    <x v="1"/>
    <n v="1"/>
    <n v="101"/>
    <n v="206"/>
    <s v="PF02394.11 Interleukin-1 propeptide"/>
    <x v="46"/>
    <x v="1"/>
  </r>
  <r>
    <s v="D7URT8_CALJA"/>
    <x v="121"/>
    <n v="254"/>
    <x v="0"/>
    <n v="140"/>
    <n v="254"/>
    <n v="589"/>
    <s v="PF00340.14 Interleukin-1 / 18"/>
    <x v="20"/>
    <x v="1"/>
  </r>
  <r>
    <s v="D7URT8_CALJA"/>
    <x v="121"/>
    <n v="254"/>
    <x v="1"/>
    <n v="1"/>
    <n v="96"/>
    <n v="206"/>
    <s v="PF02394.11 Interleukin-1 propeptide"/>
    <x v="52"/>
    <x v="1"/>
  </r>
  <r>
    <s v="D7UTZ9_SYNCA"/>
    <x v="122"/>
    <n v="268"/>
    <x v="0"/>
    <n v="156"/>
    <n v="265"/>
    <n v="589"/>
    <s v="PF00340.14 Interleukin-1 / 18"/>
    <x v="47"/>
    <x v="1"/>
  </r>
  <r>
    <s v="D7UTZ9_SYNCA"/>
    <x v="122"/>
    <n v="268"/>
    <x v="1"/>
    <n v="1"/>
    <n v="109"/>
    <n v="206"/>
    <s v="PF02394.11 Interleukin-1 propeptide"/>
    <x v="18"/>
    <x v="1"/>
  </r>
  <r>
    <s v="D7UU00_SYNCA"/>
    <x v="123"/>
    <n v="266"/>
    <x v="0"/>
    <n v="144"/>
    <n v="261"/>
    <n v="589"/>
    <s v="PF00340.14 Interleukin-1 / 18"/>
    <x v="19"/>
    <x v="1"/>
  </r>
  <r>
    <s v="D7UU00_SYNCA"/>
    <x v="123"/>
    <n v="266"/>
    <x v="1"/>
    <n v="1"/>
    <n v="101"/>
    <n v="206"/>
    <s v="PF02394.11 Interleukin-1 propeptide"/>
    <x v="46"/>
    <x v="1"/>
  </r>
  <r>
    <s v="E1BD32_BOVIN"/>
    <x v="124"/>
    <n v="152"/>
    <x v="0"/>
    <n v="33"/>
    <n v="148"/>
    <n v="589"/>
    <s v="PF00340.14 Interleukin-1 / 18"/>
    <x v="24"/>
    <x v="1"/>
  </r>
  <r>
    <s v="E1BLE5_BOVIN"/>
    <x v="125"/>
    <n v="205"/>
    <x v="0"/>
    <n v="88"/>
    <n v="202"/>
    <n v="589"/>
    <s v="PF00340.14 Interleukin-1 / 18"/>
    <x v="20"/>
    <x v="1"/>
  </r>
  <r>
    <s v="E1BLE5_BOVIN"/>
    <x v="125"/>
    <n v="205"/>
    <x v="10"/>
    <n v="9"/>
    <n v="81"/>
    <n v="3"/>
    <s v="PB276344"/>
    <x v="1"/>
    <x v="1"/>
  </r>
  <r>
    <s v="E1BPL0_BOVIN"/>
    <x v="126"/>
    <n v="159"/>
    <x v="0"/>
    <n v="37"/>
    <n v="154"/>
    <n v="589"/>
    <s v="PF00340.14 Interleukin-1 / 18"/>
    <x v="19"/>
    <x v="1"/>
  </r>
  <r>
    <s v="E2R865_CANFA"/>
    <x v="127"/>
    <n v="158"/>
    <x v="0"/>
    <n v="42"/>
    <n v="154"/>
    <n v="589"/>
    <s v="PF00340.14 Interleukin-1 / 18"/>
    <x v="32"/>
    <x v="1"/>
  </r>
  <r>
    <s v="E2R8Z2_CANFA"/>
    <x v="128"/>
    <n v="214"/>
    <x v="0"/>
    <n v="84"/>
    <n v="202"/>
    <n v="589"/>
    <s v="PF00340.14 Interleukin-1 / 18"/>
    <x v="29"/>
    <x v="1"/>
  </r>
  <r>
    <s v="E2R8Z2_CANFA"/>
    <x v="128"/>
    <n v="214"/>
    <x v="10"/>
    <n v="1"/>
    <n v="80"/>
    <n v="3"/>
    <s v="PB276344"/>
    <x v="58"/>
    <x v="1"/>
  </r>
  <r>
    <s v="E5GAW1_BOSIN"/>
    <x v="129"/>
    <n v="266"/>
    <x v="0"/>
    <n v="144"/>
    <n v="261"/>
    <n v="589"/>
    <s v="PF00340.14 Interleukin-1 / 18"/>
    <x v="19"/>
    <x v="1"/>
  </r>
  <r>
    <s v="E5GAW1_BOSIN"/>
    <x v="129"/>
    <n v="266"/>
    <x v="1"/>
    <n v="1"/>
    <n v="101"/>
    <n v="206"/>
    <s v="PF02394.11 Interleukin-1 propeptide"/>
    <x v="46"/>
    <x v="1"/>
  </r>
  <r>
    <s v="F1LQB1_RAT"/>
    <x v="130"/>
    <n v="270"/>
    <x v="0"/>
    <n v="158"/>
    <n v="269"/>
    <n v="589"/>
    <s v="PF00340.14 Interleukin-1 / 18"/>
    <x v="59"/>
    <x v="1"/>
  </r>
  <r>
    <s v="F1LQB1_RAT"/>
    <x v="130"/>
    <n v="270"/>
    <x v="1"/>
    <n v="1"/>
    <n v="111"/>
    <n v="206"/>
    <s v="PF02394.11 Interleukin-1 propeptide"/>
    <x v="55"/>
    <x v="1"/>
  </r>
  <r>
    <s v="F1M8T8_RAT"/>
    <x v="131"/>
    <n v="170"/>
    <x v="0"/>
    <n v="32"/>
    <n v="158"/>
    <n v="589"/>
    <s v="PF00340.14 Interleukin-1 / 18"/>
    <x v="23"/>
    <x v="1"/>
  </r>
  <r>
    <s v="F1MAF9_RAT"/>
    <x v="132"/>
    <n v="213"/>
    <x v="0"/>
    <n v="109"/>
    <n v="212"/>
    <n v="589"/>
    <s v="PF00340.14 Interleukin-1 / 18"/>
    <x v="60"/>
    <x v="1"/>
  </r>
  <r>
    <s v="F1MAF9_RAT"/>
    <x v="132"/>
    <n v="213"/>
    <x v="1"/>
    <n v="1"/>
    <n v="112"/>
    <n v="206"/>
    <s v="PF02394.11 Interleukin-1 propeptide"/>
    <x v="59"/>
    <x v="1"/>
  </r>
  <r>
    <s v="F1MPZ4_BOVIN"/>
    <x v="133"/>
    <n v="181"/>
    <x v="0"/>
    <n v="48"/>
    <n v="167"/>
    <n v="589"/>
    <s v="PF00340.14 Interleukin-1 / 18"/>
    <x v="28"/>
    <x v="1"/>
  </r>
  <r>
    <s v="F1MWT5_BOVIN"/>
    <x v="134"/>
    <n v="155"/>
    <x v="0"/>
    <n v="32"/>
    <n v="151"/>
    <n v="589"/>
    <s v="PF00340.14 Interleukin-1 / 18"/>
    <x v="28"/>
    <x v="1"/>
  </r>
  <r>
    <s v="F1MYY4_BOVIN"/>
    <x v="135"/>
    <n v="174"/>
    <x v="0"/>
    <n v="44"/>
    <n v="162"/>
    <n v="589"/>
    <s v="PF00340.14 Interleukin-1 / 18"/>
    <x v="29"/>
    <x v="1"/>
  </r>
  <r>
    <s v="F1N2N4_BOVIN"/>
    <x v="136"/>
    <n v="183"/>
    <x v="0"/>
    <n v="61"/>
    <n v="178"/>
    <n v="589"/>
    <s v="PF00340.14 Interleukin-1 / 18"/>
    <x v="19"/>
    <x v="1"/>
  </r>
  <r>
    <s v="F1PT49_CANFA"/>
    <x v="137"/>
    <n v="156"/>
    <x v="0"/>
    <n v="36"/>
    <n v="152"/>
    <n v="589"/>
    <s v="PF00340.14 Interleukin-1 / 18"/>
    <x v="56"/>
    <x v="1"/>
  </r>
  <r>
    <s v="F1SUB9_PIG"/>
    <x v="138"/>
    <n v="114"/>
    <x v="0"/>
    <n v="1"/>
    <n v="109"/>
    <n v="589"/>
    <s v="PF00340.14 Interleukin-1 / 18"/>
    <x v="18"/>
    <x v="1"/>
  </r>
  <r>
    <s v="F6K630_MICAG"/>
    <x v="139"/>
    <n v="231"/>
    <x v="0"/>
    <n v="146"/>
    <n v="231"/>
    <n v="589"/>
    <s v="PF00340.14 Interleukin-1 / 18"/>
    <x v="61"/>
    <x v="1"/>
  </r>
  <r>
    <s v="F6K630_MICAG"/>
    <x v="139"/>
    <n v="231"/>
    <x v="1"/>
    <n v="1"/>
    <n v="102"/>
    <n v="206"/>
    <s v="PF02394.11 Interleukin-1 propeptide"/>
    <x v="62"/>
    <x v="1"/>
  </r>
  <r>
    <s v="F6K635_MICAG"/>
    <x v="140"/>
    <n v="136"/>
    <x v="0"/>
    <n v="33"/>
    <n v="136"/>
    <n v="589"/>
    <s v="PF00340.14 Interleukin-1 / 18"/>
    <x v="60"/>
    <x v="1"/>
  </r>
  <r>
    <s v="F6QEU5_HORSE"/>
    <x v="141"/>
    <n v="158"/>
    <x v="0"/>
    <n v="37"/>
    <n v="154"/>
    <n v="589"/>
    <s v="PF00340.14 Interleukin-1 / 18"/>
    <x v="19"/>
    <x v="1"/>
  </r>
  <r>
    <s v="F6RH14_CALJA"/>
    <x v="142"/>
    <n v="268"/>
    <x v="0"/>
    <n v="147"/>
    <n v="264"/>
    <n v="589"/>
    <s v="PF00340.14 Interleukin-1 / 18"/>
    <x v="19"/>
    <x v="1"/>
  </r>
  <r>
    <s v="F6RH14_CALJA"/>
    <x v="142"/>
    <n v="268"/>
    <x v="1"/>
    <n v="1"/>
    <n v="103"/>
    <n v="206"/>
    <s v="PF02394.11 Interleukin-1 propeptide"/>
    <x v="48"/>
    <x v="1"/>
  </r>
  <r>
    <s v="F6SEZ4_MONDO"/>
    <x v="143"/>
    <n v="264"/>
    <x v="0"/>
    <n v="147"/>
    <n v="261"/>
    <n v="589"/>
    <s v="PF00340.14 Interleukin-1 / 18"/>
    <x v="20"/>
    <x v="1"/>
  </r>
  <r>
    <s v="F6SRL2_MACMU"/>
    <x v="144"/>
    <n v="133"/>
    <x v="0"/>
    <n v="18"/>
    <n v="130"/>
    <n v="589"/>
    <s v="PF00340.14 Interleukin-1 / 18"/>
    <x v="32"/>
    <x v="1"/>
  </r>
  <r>
    <s v="F6SRM1_MACMU"/>
    <x v="145"/>
    <n v="158"/>
    <x v="0"/>
    <n v="42"/>
    <n v="154"/>
    <n v="589"/>
    <s v="PF00340.14 Interleukin-1 / 18"/>
    <x v="32"/>
    <x v="1"/>
  </r>
  <r>
    <s v="F6SRN0_MACMU"/>
    <x v="146"/>
    <n v="157"/>
    <x v="0"/>
    <n v="35"/>
    <n v="153"/>
    <n v="589"/>
    <s v="PF00340.14 Interleukin-1 / 18"/>
    <x v="29"/>
    <x v="1"/>
  </r>
  <r>
    <s v="F6SSJ3_CALJA"/>
    <x v="147"/>
    <n v="216"/>
    <x v="0"/>
    <n v="87"/>
    <n v="201"/>
    <n v="589"/>
    <s v="PF00340.14 Interleukin-1 / 18"/>
    <x v="20"/>
    <x v="1"/>
  </r>
  <r>
    <s v="F6SXC0_MONDO"/>
    <x v="148"/>
    <n v="276"/>
    <x v="0"/>
    <n v="157"/>
    <n v="272"/>
    <n v="589"/>
    <s v="PF00340.14 Interleukin-1 / 18"/>
    <x v="24"/>
    <x v="1"/>
  </r>
  <r>
    <s v="F6SXC0_MONDO"/>
    <x v="148"/>
    <n v="276"/>
    <x v="1"/>
    <n v="1"/>
    <n v="114"/>
    <n v="206"/>
    <s v="PF02394.11 Interleukin-1 propeptide"/>
    <x v="44"/>
    <x v="1"/>
  </r>
  <r>
    <s v="F6SY64_MONDO"/>
    <x v="149"/>
    <n v="152"/>
    <x v="0"/>
    <n v="32"/>
    <n v="148"/>
    <n v="589"/>
    <s v="PF00340.14 Interleukin-1 / 18"/>
    <x v="56"/>
    <x v="1"/>
  </r>
  <r>
    <s v="F6SYA2_MONDO"/>
    <x v="150"/>
    <n v="157"/>
    <x v="0"/>
    <n v="38"/>
    <n v="154"/>
    <n v="589"/>
    <s v="PF00340.14 Interleukin-1 / 18"/>
    <x v="56"/>
    <x v="1"/>
  </r>
  <r>
    <s v="F6TDE0_MONDO"/>
    <x v="151"/>
    <n v="163"/>
    <x v="0"/>
    <n v="49"/>
    <n v="159"/>
    <n v="589"/>
    <s v="PF00340.14 Interleukin-1 / 18"/>
    <x v="55"/>
    <x v="1"/>
  </r>
  <r>
    <s v="F6TE21_MONDO"/>
    <x v="152"/>
    <n v="154"/>
    <x v="0"/>
    <n v="33"/>
    <n v="150"/>
    <n v="589"/>
    <s v="PF00340.14 Interleukin-1 / 18"/>
    <x v="19"/>
    <x v="1"/>
  </r>
  <r>
    <s v="F6TE57_MONDO"/>
    <x v="153"/>
    <n v="152"/>
    <x v="0"/>
    <n v="35"/>
    <n v="148"/>
    <n v="589"/>
    <s v="PF00340.14 Interleukin-1 / 18"/>
    <x v="44"/>
    <x v="1"/>
  </r>
  <r>
    <s v="F6TEW6_MONDO"/>
    <x v="154"/>
    <n v="174"/>
    <x v="0"/>
    <n v="60"/>
    <n v="171"/>
    <n v="589"/>
    <s v="PF00340.14 Interleukin-1 / 18"/>
    <x v="59"/>
    <x v="1"/>
  </r>
  <r>
    <s v="F6U119_HORSE"/>
    <x v="155"/>
    <n v="218"/>
    <x v="0"/>
    <n v="88"/>
    <n v="203"/>
    <n v="589"/>
    <s v="PF00340.14 Interleukin-1 / 18"/>
    <x v="24"/>
    <x v="1"/>
  </r>
  <r>
    <s v="F6U6H2_ORNAN"/>
    <x v="156"/>
    <n v="182"/>
    <x v="0"/>
    <n v="60"/>
    <n v="179"/>
    <n v="589"/>
    <s v="PF00340.14 Interleukin-1 / 18"/>
    <x v="28"/>
    <x v="1"/>
  </r>
  <r>
    <s v="F6U6R5_ORNAN"/>
    <x v="157"/>
    <n v="152"/>
    <x v="0"/>
    <n v="32"/>
    <n v="148"/>
    <n v="589"/>
    <s v="PF00340.14 Interleukin-1 / 18"/>
    <x v="56"/>
    <x v="1"/>
  </r>
  <r>
    <s v="F6U6S3_ORNAN"/>
    <x v="158"/>
    <n v="155"/>
    <x v="0"/>
    <n v="34"/>
    <n v="152"/>
    <n v="589"/>
    <s v="PF00340.14 Interleukin-1 / 18"/>
    <x v="29"/>
    <x v="1"/>
  </r>
  <r>
    <s v="F6U6T1_ORNAN"/>
    <x v="159"/>
    <n v="167"/>
    <x v="0"/>
    <n v="46"/>
    <n v="164"/>
    <n v="589"/>
    <s v="PF00340.14 Interleukin-1 / 18"/>
    <x v="29"/>
    <x v="1"/>
  </r>
  <r>
    <s v="F6U6U0_ORNAN"/>
    <x v="160"/>
    <n v="161"/>
    <x v="0"/>
    <n v="42"/>
    <n v="156"/>
    <n v="589"/>
    <s v="PF00340.14 Interleukin-1 / 18"/>
    <x v="20"/>
    <x v="1"/>
  </r>
  <r>
    <s v="F6U6U9_ORNAN"/>
    <x v="161"/>
    <n v="161"/>
    <x v="0"/>
    <n v="49"/>
    <n v="158"/>
    <n v="589"/>
    <s v="PF00340.14 Interleukin-1 / 18"/>
    <x v="47"/>
    <x v="1"/>
  </r>
  <r>
    <s v="F6U6W7_ORNAN"/>
    <x v="162"/>
    <n v="136"/>
    <x v="0"/>
    <n v="22"/>
    <n v="136"/>
    <n v="589"/>
    <s v="PF00340.14 Interleukin-1 / 18"/>
    <x v="20"/>
    <x v="1"/>
  </r>
  <r>
    <s v="F6UHT8_MONDO"/>
    <x v="163"/>
    <n v="167"/>
    <x v="0"/>
    <n v="49"/>
    <n v="164"/>
    <n v="589"/>
    <s v="PF00340.14 Interleukin-1 / 18"/>
    <x v="24"/>
    <x v="1"/>
  </r>
  <r>
    <s v="F6VT34_CALJA"/>
    <x v="164"/>
    <n v="272"/>
    <x v="0"/>
    <n v="156"/>
    <n v="267"/>
    <n v="589"/>
    <s v="PF00340.14 Interleukin-1 / 18"/>
    <x v="59"/>
    <x v="1"/>
  </r>
  <r>
    <s v="F6VT34_CALJA"/>
    <x v="164"/>
    <n v="272"/>
    <x v="1"/>
    <n v="1"/>
    <n v="109"/>
    <n v="206"/>
    <s v="PF02394.11 Interleukin-1 propeptide"/>
    <x v="18"/>
    <x v="1"/>
  </r>
  <r>
    <s v="F6VUJ0_MACMU"/>
    <x v="165"/>
    <n v="193"/>
    <x v="0"/>
    <n v="72"/>
    <n v="185"/>
    <n v="589"/>
    <s v="PF00340.14 Interleukin-1 / 18"/>
    <x v="44"/>
    <x v="1"/>
  </r>
  <r>
    <s v="F6VUJ0_MACMU"/>
    <x v="165"/>
    <n v="193"/>
    <x v="9"/>
    <n v="1"/>
    <n v="69"/>
    <n v="45"/>
    <s v="PB018146"/>
    <x v="25"/>
    <x v="1"/>
  </r>
  <r>
    <s v="F6VYZ4_CALJA"/>
    <x v="166"/>
    <n v="155"/>
    <x v="0"/>
    <n v="40"/>
    <n v="151"/>
    <n v="589"/>
    <s v="PF00340.14 Interleukin-1 / 18"/>
    <x v="59"/>
    <x v="1"/>
  </r>
  <r>
    <s v="F6WV71_MACMU"/>
    <x v="167"/>
    <n v="78"/>
    <x v="0"/>
    <n v="4"/>
    <n v="63"/>
    <n v="589"/>
    <s v="PF00340.14 Interleukin-1 / 18"/>
    <x v="63"/>
    <x v="1"/>
  </r>
  <r>
    <s v="F6X5M2_HORSE"/>
    <x v="168"/>
    <n v="152"/>
    <x v="0"/>
    <n v="33"/>
    <n v="148"/>
    <n v="589"/>
    <s v="PF00340.14 Interleukin-1 / 18"/>
    <x v="24"/>
    <x v="1"/>
  </r>
  <r>
    <s v="F6YXJ4_HORSE"/>
    <x v="169"/>
    <n v="149"/>
    <x v="0"/>
    <n v="32"/>
    <n v="145"/>
    <n v="589"/>
    <s v="PF00340.14 Interleukin-1 / 18"/>
    <x v="44"/>
    <x v="1"/>
  </r>
  <r>
    <s v="F7AXQ5_CALJA"/>
    <x v="170"/>
    <n v="168"/>
    <x v="0"/>
    <n v="54"/>
    <n v="164"/>
    <n v="589"/>
    <s v="PF00340.14 Interleukin-1 / 18"/>
    <x v="55"/>
    <x v="1"/>
  </r>
  <r>
    <s v="F7BF20_ORNAN"/>
    <x v="171"/>
    <n v="183"/>
    <x v="0"/>
    <n v="59"/>
    <n v="177"/>
    <n v="589"/>
    <s v="PF00340.14 Interleukin-1 / 18"/>
    <x v="29"/>
    <x v="1"/>
  </r>
  <r>
    <s v="F7BXK7_CALJA"/>
    <x v="172"/>
    <n v="121"/>
    <x v="0"/>
    <n v="6"/>
    <n v="116"/>
    <n v="589"/>
    <s v="PF00340.14 Interleukin-1 / 18"/>
    <x v="55"/>
    <x v="1"/>
  </r>
  <r>
    <s v="F7C2V6_HORSE"/>
    <x v="173"/>
    <n v="155"/>
    <x v="0"/>
    <n v="35"/>
    <n v="151"/>
    <n v="589"/>
    <s v="PF00340.14 Interleukin-1 / 18"/>
    <x v="56"/>
    <x v="1"/>
  </r>
  <r>
    <s v="F7C3T8_HORSE"/>
    <x v="174"/>
    <n v="268"/>
    <x v="0"/>
    <n v="158"/>
    <n v="263"/>
    <n v="589"/>
    <s v="PF00340.14 Interleukin-1 / 18"/>
    <x v="53"/>
    <x v="1"/>
  </r>
  <r>
    <s v="F7C3T8_HORSE"/>
    <x v="174"/>
    <n v="268"/>
    <x v="1"/>
    <n v="1"/>
    <n v="109"/>
    <n v="206"/>
    <s v="PF02394.11 Interleukin-1 propeptide"/>
    <x v="18"/>
    <x v="1"/>
  </r>
  <r>
    <s v="F7CCC7_CALJA"/>
    <x v="175"/>
    <n v="152"/>
    <x v="0"/>
    <n v="32"/>
    <n v="148"/>
    <n v="589"/>
    <s v="PF00340.14 Interleukin-1 / 18"/>
    <x v="56"/>
    <x v="1"/>
  </r>
  <r>
    <s v="F7CCI7_HORSE"/>
    <x v="176"/>
    <n v="268"/>
    <x v="0"/>
    <n v="146"/>
    <n v="263"/>
    <n v="589"/>
    <s v="PF00340.14 Interleukin-1 / 18"/>
    <x v="19"/>
    <x v="1"/>
  </r>
  <r>
    <s v="F7CCI7_HORSE"/>
    <x v="176"/>
    <n v="268"/>
    <x v="1"/>
    <n v="1"/>
    <n v="103"/>
    <n v="206"/>
    <s v="PF02394.11 Interleukin-1 propeptide"/>
    <x v="48"/>
    <x v="1"/>
  </r>
  <r>
    <s v="F7CCX0_CALJA"/>
    <x v="177"/>
    <n v="180"/>
    <x v="0"/>
    <n v="67"/>
    <n v="176"/>
    <n v="589"/>
    <s v="PF00340.14 Interleukin-1 / 18"/>
    <x v="47"/>
    <x v="1"/>
  </r>
  <r>
    <s v="F7CKM2_HORSE"/>
    <x v="178"/>
    <n v="151"/>
    <x v="0"/>
    <n v="26"/>
    <n v="147"/>
    <n v="589"/>
    <s v="PF00340.14 Interleukin-1 / 18"/>
    <x v="0"/>
    <x v="1"/>
  </r>
  <r>
    <s v="F7DJL0_MONDO"/>
    <x v="179"/>
    <n v="199"/>
    <x v="0"/>
    <n v="76"/>
    <n v="195"/>
    <n v="589"/>
    <s v="PF00340.14 Interleukin-1 / 18"/>
    <x v="28"/>
    <x v="1"/>
  </r>
  <r>
    <s v="F7E955_MACMU"/>
    <x v="180"/>
    <n v="155"/>
    <x v="0"/>
    <n v="39"/>
    <n v="151"/>
    <n v="589"/>
    <s v="PF00340.14 Interleukin-1 / 18"/>
    <x v="32"/>
    <x v="1"/>
  </r>
  <r>
    <s v="F7E966_MACMU"/>
    <x v="181"/>
    <n v="151"/>
    <x v="0"/>
    <n v="36"/>
    <n v="147"/>
    <n v="589"/>
    <s v="PF00340.14 Interleukin-1 / 18"/>
    <x v="59"/>
    <x v="1"/>
  </r>
  <r>
    <s v="F7E972_MACMU"/>
    <x v="182"/>
    <n v="151"/>
    <x v="0"/>
    <n v="32"/>
    <n v="147"/>
    <n v="589"/>
    <s v="PF00340.14 Interleukin-1 / 18"/>
    <x v="24"/>
    <x v="1"/>
  </r>
  <r>
    <s v="F7G8J2_MACMU"/>
    <x v="183"/>
    <n v="268"/>
    <x v="0"/>
    <n v="147"/>
    <n v="264"/>
    <n v="589"/>
    <s v="PF00340.14 Interleukin-1 / 18"/>
    <x v="19"/>
    <x v="1"/>
  </r>
  <r>
    <s v="F7G8J2_MACMU"/>
    <x v="183"/>
    <n v="268"/>
    <x v="1"/>
    <n v="1"/>
    <n v="103"/>
    <n v="206"/>
    <s v="PF02394.11 Interleukin-1 propeptide"/>
    <x v="48"/>
    <x v="1"/>
  </r>
  <r>
    <s v="F7G8K0_MACMU"/>
    <x v="184"/>
    <n v="271"/>
    <x v="0"/>
    <n v="155"/>
    <n v="266"/>
    <n v="589"/>
    <s v="PF00340.14 Interleukin-1 / 18"/>
    <x v="59"/>
    <x v="1"/>
  </r>
  <r>
    <s v="F7G8K0_MACMU"/>
    <x v="184"/>
    <n v="271"/>
    <x v="1"/>
    <n v="1"/>
    <n v="109"/>
    <n v="206"/>
    <s v="PF02394.11 Interleukin-1 propeptide"/>
    <x v="18"/>
    <x v="1"/>
  </r>
  <r>
    <s v="F7H3K5_MACMU"/>
    <x v="185"/>
    <n v="168"/>
    <x v="0"/>
    <n v="48"/>
    <n v="165"/>
    <n v="589"/>
    <s v="PF00340.14 Interleukin-1 / 18"/>
    <x v="19"/>
    <x v="1"/>
  </r>
  <r>
    <s v="F7H3R1_MACMU"/>
    <x v="186"/>
    <n v="163"/>
    <x v="0"/>
    <n v="32"/>
    <n v="118"/>
    <n v="589"/>
    <s v="PF00340.14 Interleukin-1 / 18"/>
    <x v="64"/>
    <x v="1"/>
  </r>
  <r>
    <s v="F7HP64_MACMU"/>
    <x v="187"/>
    <n v="178"/>
    <x v="0"/>
    <n v="61"/>
    <n v="174"/>
    <n v="589"/>
    <s v="PF00340.14 Interleukin-1 / 18"/>
    <x v="44"/>
    <x v="1"/>
  </r>
  <r>
    <s v="F7I5B4_CALJA"/>
    <x v="188"/>
    <n v="219"/>
    <x v="0"/>
    <n v="90"/>
    <n v="204"/>
    <n v="589"/>
    <s v="PF00340.14 Interleukin-1 / 18"/>
    <x v="20"/>
    <x v="1"/>
  </r>
  <r>
    <s v="F7I7M1_CALJA"/>
    <x v="189"/>
    <n v="216"/>
    <x v="0"/>
    <n v="88"/>
    <n v="201"/>
    <n v="589"/>
    <s v="PF00340.14 Interleukin-1 / 18"/>
    <x v="44"/>
    <x v="1"/>
  </r>
  <r>
    <s v="F7I7N0_CALJA"/>
    <x v="190"/>
    <n v="195"/>
    <x v="0"/>
    <n v="65"/>
    <n v="180"/>
    <n v="589"/>
    <s v="PF00340.14 Interleukin-1 / 18"/>
    <x v="24"/>
    <x v="1"/>
  </r>
  <r>
    <s v="F7I9Y3_CALJA"/>
    <x v="191"/>
    <n v="177"/>
    <x v="0"/>
    <n v="45"/>
    <n v="162"/>
    <n v="589"/>
    <s v="PF00340.14 Interleukin-1 / 18"/>
    <x v="19"/>
    <x v="1"/>
  </r>
  <r>
    <s v="F7ICA8_CALJA"/>
    <x v="192"/>
    <n v="156"/>
    <x v="0"/>
    <n v="20"/>
    <n v="141"/>
    <n v="589"/>
    <s v="PF00340.14 Interleukin-1 / 18"/>
    <x v="0"/>
    <x v="1"/>
  </r>
  <r>
    <s v="F7ICB1_CALJA"/>
    <x v="193"/>
    <n v="188"/>
    <x v="0"/>
    <n v="58"/>
    <n v="173"/>
    <n v="589"/>
    <s v="PF00340.14 Interleukin-1 / 18"/>
    <x v="24"/>
    <x v="1"/>
  </r>
  <r>
    <s v="F7IHM7_CALJA"/>
    <x v="194"/>
    <n v="193"/>
    <x v="0"/>
    <n v="72"/>
    <n v="185"/>
    <n v="589"/>
    <s v="PF00340.14 Interleukin-1 / 18"/>
    <x v="44"/>
    <x v="1"/>
  </r>
  <r>
    <s v="F7IHM7_CALJA"/>
    <x v="194"/>
    <n v="193"/>
    <x v="9"/>
    <n v="1"/>
    <n v="69"/>
    <n v="45"/>
    <s v="PB018146"/>
    <x v="25"/>
    <x v="1"/>
  </r>
  <r>
    <s v="G1LBK5_AILME"/>
    <x v="195"/>
    <n v="192"/>
    <x v="0"/>
    <n v="71"/>
    <n v="184"/>
    <n v="589"/>
    <s v="PF00340.14 Interleukin-1 / 18"/>
    <x v="44"/>
    <x v="1"/>
  </r>
  <r>
    <s v="G1LBK5_AILME"/>
    <x v="195"/>
    <n v="192"/>
    <x v="9"/>
    <n v="6"/>
    <n v="68"/>
    <n v="45"/>
    <s v="PB018146"/>
    <x v="65"/>
    <x v="1"/>
  </r>
  <r>
    <s v="G1LW10_AILME"/>
    <x v="196"/>
    <n v="176"/>
    <x v="0"/>
    <n v="60"/>
    <n v="173"/>
    <n v="589"/>
    <s v="PF00340.14 Interleukin-1 / 18"/>
    <x v="44"/>
    <x v="1"/>
  </r>
  <r>
    <s v="G1LW13_AILME"/>
    <x v="197"/>
    <n v="151"/>
    <x v="0"/>
    <n v="32"/>
    <n v="148"/>
    <n v="589"/>
    <s v="PF00340.14 Interleukin-1 / 18"/>
    <x v="56"/>
    <x v="1"/>
  </r>
  <r>
    <s v="G1LW16_AILME"/>
    <x v="198"/>
    <n v="156"/>
    <x v="0"/>
    <n v="36"/>
    <n v="152"/>
    <n v="589"/>
    <s v="PF00340.14 Interleukin-1 / 18"/>
    <x v="56"/>
    <x v="1"/>
  </r>
  <r>
    <s v="G1LW19_AILME"/>
    <x v="199"/>
    <n v="154"/>
    <x v="0"/>
    <n v="43"/>
    <n v="150"/>
    <n v="589"/>
    <s v="PF00340.14 Interleukin-1 / 18"/>
    <x v="66"/>
    <x v="1"/>
  </r>
  <r>
    <s v="G1LW25_AILME"/>
    <x v="200"/>
    <n v="153"/>
    <x v="0"/>
    <n v="27"/>
    <n v="147"/>
    <n v="589"/>
    <s v="PF00340.14 Interleukin-1 / 18"/>
    <x v="8"/>
    <x v="1"/>
  </r>
  <r>
    <s v="G1LW44_AILME"/>
    <x v="201"/>
    <n v="269"/>
    <x v="0"/>
    <n v="148"/>
    <n v="265"/>
    <n v="589"/>
    <s v="PF00340.14 Interleukin-1 / 18"/>
    <x v="19"/>
    <x v="1"/>
  </r>
  <r>
    <s v="G1LW44_AILME"/>
    <x v="201"/>
    <n v="269"/>
    <x v="1"/>
    <n v="1"/>
    <n v="104"/>
    <n v="206"/>
    <s v="PF02394.11 Interleukin-1 propeptide"/>
    <x v="60"/>
    <x v="1"/>
  </r>
  <r>
    <s v="G1LW58_AILME"/>
    <x v="202"/>
    <n v="265"/>
    <x v="0"/>
    <n v="152"/>
    <n v="260"/>
    <n v="589"/>
    <s v="PF00340.14 Interleukin-1 / 18"/>
    <x v="18"/>
    <x v="1"/>
  </r>
  <r>
    <s v="G1LW58_AILME"/>
    <x v="202"/>
    <n v="265"/>
    <x v="1"/>
    <n v="1"/>
    <n v="105"/>
    <n v="206"/>
    <s v="PF02394.11 Interleukin-1 propeptide"/>
    <x v="43"/>
    <x v="1"/>
  </r>
  <r>
    <s v="G1NSN5_MYOLU"/>
    <x v="203"/>
    <n v="269"/>
    <x v="0"/>
    <n v="156"/>
    <n v="264"/>
    <n v="589"/>
    <s v="PF00340.14 Interleukin-1 / 18"/>
    <x v="18"/>
    <x v="1"/>
  </r>
  <r>
    <s v="G1NSN5_MYOLU"/>
    <x v="203"/>
    <n v="269"/>
    <x v="1"/>
    <n v="1"/>
    <n v="109"/>
    <n v="206"/>
    <s v="PF02394.11 Interleukin-1 propeptide"/>
    <x v="18"/>
    <x v="1"/>
  </r>
  <r>
    <s v="G1PEV6_MYOLU"/>
    <x v="204"/>
    <n v="268"/>
    <x v="0"/>
    <n v="146"/>
    <n v="263"/>
    <n v="589"/>
    <s v="PF00340.14 Interleukin-1 / 18"/>
    <x v="19"/>
    <x v="1"/>
  </r>
  <r>
    <s v="G1PEV6_MYOLU"/>
    <x v="204"/>
    <n v="268"/>
    <x v="1"/>
    <n v="1"/>
    <n v="104"/>
    <n v="206"/>
    <s v="PF02394.11 Interleukin-1 propeptide"/>
    <x v="60"/>
    <x v="1"/>
  </r>
  <r>
    <s v="G1PJB1_MYOLU"/>
    <x v="205"/>
    <n v="148"/>
    <x v="0"/>
    <n v="27"/>
    <n v="144"/>
    <n v="589"/>
    <s v="PF00340.14 Interleukin-1 / 18"/>
    <x v="19"/>
    <x v="1"/>
  </r>
  <r>
    <s v="G1PJB7_MYOLU"/>
    <x v="206"/>
    <n v="152"/>
    <x v="0"/>
    <n v="33"/>
    <n v="148"/>
    <n v="589"/>
    <s v="PF00340.14 Interleukin-1 / 18"/>
    <x v="24"/>
    <x v="1"/>
  </r>
  <r>
    <s v="G1PJC5_MYOLU"/>
    <x v="207"/>
    <n v="176"/>
    <x v="0"/>
    <n v="60"/>
    <n v="173"/>
    <n v="589"/>
    <s v="PF00340.14 Interleukin-1 / 18"/>
    <x v="44"/>
    <x v="1"/>
  </r>
  <r>
    <s v="G1Q004_MYOLU"/>
    <x v="208"/>
    <n v="156"/>
    <x v="0"/>
    <n v="37"/>
    <n v="152"/>
    <n v="589"/>
    <s v="PF00340.14 Interleukin-1 / 18"/>
    <x v="24"/>
    <x v="1"/>
  </r>
  <r>
    <s v="G1Q0V0_MYOLU"/>
    <x v="209"/>
    <n v="215"/>
    <x v="0"/>
    <n v="82"/>
    <n v="200"/>
    <n v="589"/>
    <s v="PF00340.14 Interleukin-1 / 18"/>
    <x v="29"/>
    <x v="1"/>
  </r>
  <r>
    <s v="G1Q0V0_MYOLU"/>
    <x v="209"/>
    <n v="215"/>
    <x v="10"/>
    <n v="27"/>
    <n v="81"/>
    <n v="3"/>
    <s v="PB276344"/>
    <x v="67"/>
    <x v="1"/>
  </r>
  <r>
    <s v="G1Q6X4_MYOLU"/>
    <x v="210"/>
    <n v="84"/>
    <x v="0"/>
    <n v="40"/>
    <n v="84"/>
    <n v="589"/>
    <s v="PF00340.14 Interleukin-1 / 18"/>
    <x v="38"/>
    <x v="1"/>
  </r>
  <r>
    <s v="G1Q6X4_MYOLU"/>
    <x v="210"/>
    <n v="84"/>
    <x v="9"/>
    <n v="1"/>
    <n v="37"/>
    <n v="45"/>
    <s v="PB018146"/>
    <x v="54"/>
    <x v="1"/>
  </r>
  <r>
    <s v="G1Q8I1_MYOLU"/>
    <x v="211"/>
    <n v="160"/>
    <x v="0"/>
    <n v="41"/>
    <n v="158"/>
    <n v="589"/>
    <s v="PF00340.14 Interleukin-1 / 18"/>
    <x v="19"/>
    <x v="1"/>
  </r>
  <r>
    <s v="G1QCK6_MYOLU"/>
    <x v="212"/>
    <n v="165"/>
    <x v="0"/>
    <n v="45"/>
    <n v="162"/>
    <n v="589"/>
    <s v="PF00340.14 Interleukin-1 / 18"/>
    <x v="19"/>
    <x v="1"/>
  </r>
  <r>
    <s v="G1QMS9_NOMLE"/>
    <x v="213"/>
    <n v="271"/>
    <x v="0"/>
    <n v="155"/>
    <n v="266"/>
    <n v="589"/>
    <s v="PF00340.14 Interleukin-1 / 18"/>
    <x v="59"/>
    <x v="1"/>
  </r>
  <r>
    <s v="G1QMS9_NOMLE"/>
    <x v="213"/>
    <n v="271"/>
    <x v="1"/>
    <n v="1"/>
    <n v="109"/>
    <n v="206"/>
    <s v="PF02394.11 Interleukin-1 propeptide"/>
    <x v="18"/>
    <x v="1"/>
  </r>
  <r>
    <s v="G1QMW1_NOMLE"/>
    <x v="214"/>
    <n v="269"/>
    <x v="0"/>
    <n v="147"/>
    <n v="264"/>
    <n v="589"/>
    <s v="PF00340.14 Interleukin-1 / 18"/>
    <x v="19"/>
    <x v="1"/>
  </r>
  <r>
    <s v="G1QMW1_NOMLE"/>
    <x v="214"/>
    <n v="269"/>
    <x v="1"/>
    <n v="1"/>
    <n v="103"/>
    <n v="206"/>
    <s v="PF02394.11 Interleukin-1 propeptide"/>
    <x v="48"/>
    <x v="1"/>
  </r>
  <r>
    <s v="G1QN29_NOMLE"/>
    <x v="215"/>
    <n v="218"/>
    <x v="0"/>
    <n v="83"/>
    <n v="203"/>
    <n v="589"/>
    <s v="PF00340.14 Interleukin-1 / 18"/>
    <x v="8"/>
    <x v="1"/>
  </r>
  <r>
    <s v="G1QN31_NOMLE"/>
    <x v="216"/>
    <n v="169"/>
    <x v="0"/>
    <n v="48"/>
    <n v="165"/>
    <n v="589"/>
    <s v="PF00340.14 Interleukin-1 / 18"/>
    <x v="19"/>
    <x v="1"/>
  </r>
  <r>
    <s v="G1QN77_NOMLE"/>
    <x v="217"/>
    <n v="155"/>
    <x v="0"/>
    <n v="40"/>
    <n v="151"/>
    <n v="589"/>
    <s v="PF00340.14 Interleukin-1 / 18"/>
    <x v="59"/>
    <x v="1"/>
  </r>
  <r>
    <s v="G1QN82_NOMLE"/>
    <x v="218"/>
    <n v="109"/>
    <x v="0"/>
    <n v="32"/>
    <n v="109"/>
    <n v="589"/>
    <s v="PF00340.14 Interleukin-1 / 18"/>
    <x v="3"/>
    <x v="1"/>
  </r>
  <r>
    <s v="G1QNA8_NOMLE"/>
    <x v="219"/>
    <n v="179"/>
    <x v="0"/>
    <n v="62"/>
    <n v="175"/>
    <n v="589"/>
    <s v="PF00340.14 Interleukin-1 / 18"/>
    <x v="44"/>
    <x v="1"/>
  </r>
  <r>
    <s v="G1R6S4_NOMLE"/>
    <x v="220"/>
    <n v="193"/>
    <x v="0"/>
    <n v="72"/>
    <n v="185"/>
    <n v="589"/>
    <s v="PF00340.14 Interleukin-1 / 18"/>
    <x v="44"/>
    <x v="1"/>
  </r>
  <r>
    <s v="G1R6S4_NOMLE"/>
    <x v="220"/>
    <n v="193"/>
    <x v="9"/>
    <n v="1"/>
    <n v="69"/>
    <n v="45"/>
    <s v="PB018146"/>
    <x v="25"/>
    <x v="1"/>
  </r>
  <r>
    <s v="G1SNP0_RABIT"/>
    <x v="221"/>
    <n v="152"/>
    <x v="0"/>
    <n v="34"/>
    <n v="148"/>
    <n v="589"/>
    <s v="PF00340.14 Interleukin-1 / 18"/>
    <x v="20"/>
    <x v="1"/>
  </r>
  <r>
    <s v="G1SRG0_RABIT"/>
    <x v="222"/>
    <n v="164"/>
    <x v="0"/>
    <n v="42"/>
    <n v="160"/>
    <n v="589"/>
    <s v="PF00340.14 Interleukin-1 / 18"/>
    <x v="29"/>
    <x v="1"/>
  </r>
  <r>
    <s v="G1T0E8_RABIT"/>
    <x v="223"/>
    <n v="156"/>
    <x v="0"/>
    <n v="36"/>
    <n v="152"/>
    <n v="589"/>
    <s v="PF00340.14 Interleukin-1 / 18"/>
    <x v="56"/>
    <x v="1"/>
  </r>
  <r>
    <s v="G1T8I3_RABIT"/>
    <x v="224"/>
    <n v="160"/>
    <x v="0"/>
    <n v="47"/>
    <n v="156"/>
    <n v="589"/>
    <s v="PF00340.14 Interleukin-1 / 18"/>
    <x v="47"/>
    <x v="1"/>
  </r>
  <r>
    <s v="G1TXR4_RABIT"/>
    <x v="225"/>
    <n v="259"/>
    <x v="0"/>
    <n v="137"/>
    <n v="254"/>
    <n v="589"/>
    <s v="PF00340.14 Interleukin-1 / 18"/>
    <x v="19"/>
    <x v="1"/>
  </r>
  <r>
    <s v="G1TXR4_RABIT"/>
    <x v="225"/>
    <n v="259"/>
    <x v="1"/>
    <n v="13"/>
    <n v="96"/>
    <n v="206"/>
    <s v="PF02394.11 Interleukin-1 propeptide"/>
    <x v="49"/>
    <x v="1"/>
  </r>
  <r>
    <s v="G1U1C7_RABIT"/>
    <x v="226"/>
    <n v="203"/>
    <x v="0"/>
    <n v="86"/>
    <n v="203"/>
    <n v="589"/>
    <s v="PF00340.14 Interleukin-1 / 18"/>
    <x v="19"/>
    <x v="1"/>
  </r>
  <r>
    <s v="G3H2H9_CRIGR"/>
    <x v="227"/>
    <n v="196"/>
    <x v="0"/>
    <n v="74"/>
    <n v="186"/>
    <n v="589"/>
    <s v="PF00340.14 Interleukin-1 / 18"/>
    <x v="32"/>
    <x v="1"/>
  </r>
  <r>
    <s v="G3I1B0_CRIGR"/>
    <x v="228"/>
    <n v="237"/>
    <x v="0"/>
    <n v="116"/>
    <n v="232"/>
    <n v="589"/>
    <s v="PF00340.14 Interleukin-1 / 18"/>
    <x v="56"/>
    <x v="1"/>
  </r>
  <r>
    <s v="G3I1B0_CRIGR"/>
    <x v="228"/>
    <n v="237"/>
    <x v="1"/>
    <n v="1"/>
    <n v="72"/>
    <n v="206"/>
    <s v="PF02394.11 Interleukin-1 propeptide"/>
    <x v="5"/>
    <x v="1"/>
  </r>
  <r>
    <s v="G3IHF8_CRIGR"/>
    <x v="229"/>
    <n v="157"/>
    <x v="0"/>
    <n v="44"/>
    <n v="153"/>
    <n v="589"/>
    <s v="PF00340.14 Interleukin-1 / 18"/>
    <x v="47"/>
    <x v="1"/>
  </r>
  <r>
    <s v="G3IHF9_CRIGR"/>
    <x v="230"/>
    <n v="152"/>
    <x v="0"/>
    <n v="33"/>
    <n v="148"/>
    <n v="589"/>
    <s v="PF00340.14 Interleukin-1 / 18"/>
    <x v="24"/>
    <x v="1"/>
  </r>
  <r>
    <s v="G3IHG0_CRIGR"/>
    <x v="231"/>
    <n v="145"/>
    <x v="0"/>
    <n v="24"/>
    <n v="141"/>
    <n v="589"/>
    <s v="PF00340.14 Interleukin-1 / 18"/>
    <x v="19"/>
    <x v="1"/>
  </r>
  <r>
    <s v="G3IKA6_CRIGR"/>
    <x v="232"/>
    <n v="143"/>
    <x v="0"/>
    <n v="32"/>
    <n v="139"/>
    <n v="589"/>
    <s v="PF00340.14 Interleukin-1 / 18"/>
    <x v="66"/>
    <x v="1"/>
  </r>
  <r>
    <s v="G3IN67_CRIGR"/>
    <x v="233"/>
    <n v="138"/>
    <x v="0"/>
    <n v="15"/>
    <n v="134"/>
    <n v="589"/>
    <s v="PF00340.14 Interleukin-1 / 18"/>
    <x v="28"/>
    <x v="1"/>
  </r>
  <r>
    <s v="G3MX81_BOVIN"/>
    <x v="234"/>
    <n v="161"/>
    <x v="0"/>
    <n v="39"/>
    <n v="156"/>
    <n v="589"/>
    <s v="PF00340.14 Interleukin-1 / 18"/>
    <x v="19"/>
    <x v="1"/>
  </r>
  <r>
    <s v="G3MYY5_BOVIN"/>
    <x v="235"/>
    <n v="138"/>
    <x v="0"/>
    <n v="16"/>
    <n v="134"/>
    <n v="589"/>
    <s v="PF00340.14 Interleukin-1 / 18"/>
    <x v="29"/>
    <x v="1"/>
  </r>
  <r>
    <s v="G3QLV0_GORGO"/>
    <x v="236"/>
    <n v="271"/>
    <x v="0"/>
    <n v="155"/>
    <n v="266"/>
    <n v="589"/>
    <s v="PF00340.14 Interleukin-1 / 18"/>
    <x v="59"/>
    <x v="1"/>
  </r>
  <r>
    <s v="G3QLV0_GORGO"/>
    <x v="236"/>
    <n v="271"/>
    <x v="1"/>
    <n v="1"/>
    <n v="109"/>
    <n v="206"/>
    <s v="PF02394.11 Interleukin-1 propeptide"/>
    <x v="18"/>
    <x v="1"/>
  </r>
  <r>
    <s v="G3QPI4_GORGO"/>
    <x v="237"/>
    <n v="180"/>
    <x v="0"/>
    <n v="63"/>
    <n v="176"/>
    <n v="589"/>
    <s v="PF00340.14 Interleukin-1 / 18"/>
    <x v="44"/>
    <x v="1"/>
  </r>
  <r>
    <s v="G3QU53_GORGO"/>
    <x v="238"/>
    <n v="269"/>
    <x v="0"/>
    <n v="147"/>
    <n v="264"/>
    <n v="589"/>
    <s v="PF00340.14 Interleukin-1 / 18"/>
    <x v="19"/>
    <x v="1"/>
  </r>
  <r>
    <s v="G3QU53_GORGO"/>
    <x v="238"/>
    <n v="269"/>
    <x v="1"/>
    <n v="1"/>
    <n v="103"/>
    <n v="206"/>
    <s v="PF02394.11 Interleukin-1 propeptide"/>
    <x v="48"/>
    <x v="1"/>
  </r>
  <r>
    <s v="G3R1W6_GORGO"/>
    <x v="239"/>
    <n v="152"/>
    <x v="0"/>
    <n v="32"/>
    <n v="148"/>
    <n v="589"/>
    <s v="PF00340.14 Interleukin-1 / 18"/>
    <x v="56"/>
    <x v="1"/>
  </r>
  <r>
    <s v="G3R1W9_GORGO"/>
    <x v="240"/>
    <n v="156"/>
    <x v="0"/>
    <n v="41"/>
    <n v="152"/>
    <n v="589"/>
    <s v="PF00340.14 Interleukin-1 / 18"/>
    <x v="59"/>
    <x v="1"/>
  </r>
  <r>
    <s v="G3RIH2_GORGO"/>
    <x v="241"/>
    <n v="193"/>
    <x v="0"/>
    <n v="72"/>
    <n v="185"/>
    <n v="589"/>
    <s v="PF00340.14 Interleukin-1 / 18"/>
    <x v="44"/>
    <x v="1"/>
  </r>
  <r>
    <s v="G3RIH2_GORGO"/>
    <x v="241"/>
    <n v="193"/>
    <x v="9"/>
    <n v="1"/>
    <n v="69"/>
    <n v="45"/>
    <s v="PB018146"/>
    <x v="25"/>
    <x v="1"/>
  </r>
  <r>
    <s v="G3RIS6_GORGO"/>
    <x v="242"/>
    <n v="169"/>
    <x v="0"/>
    <n v="50"/>
    <n v="165"/>
    <n v="589"/>
    <s v="PF00340.14 Interleukin-1 / 18"/>
    <x v="24"/>
    <x v="1"/>
  </r>
  <r>
    <s v="G3RIS9_GORGO"/>
    <x v="243"/>
    <n v="160"/>
    <x v="0"/>
    <n v="42"/>
    <n v="156"/>
    <n v="589"/>
    <s v="PF00340.14 Interleukin-1 / 18"/>
    <x v="20"/>
    <x v="1"/>
  </r>
  <r>
    <s v="G3RVP4_GORGO"/>
    <x v="244"/>
    <n v="218"/>
    <x v="0"/>
    <n v="83"/>
    <n v="203"/>
    <n v="589"/>
    <s v="PF00340.14 Interleukin-1 / 18"/>
    <x v="8"/>
    <x v="1"/>
  </r>
  <r>
    <s v="G3S1V6_GORGO"/>
    <x v="245"/>
    <n v="157"/>
    <x v="0"/>
    <n v="35"/>
    <n v="153"/>
    <n v="589"/>
    <s v="PF00340.14 Interleukin-1 / 18"/>
    <x v="29"/>
    <x v="1"/>
  </r>
  <r>
    <s v="G3SF34_GORGO"/>
    <x v="246"/>
    <n v="193"/>
    <x v="0"/>
    <n v="72"/>
    <n v="185"/>
    <n v="589"/>
    <s v="PF00340.14 Interleukin-1 / 18"/>
    <x v="44"/>
    <x v="1"/>
  </r>
  <r>
    <s v="G3SF34_GORGO"/>
    <x v="246"/>
    <n v="193"/>
    <x v="9"/>
    <n v="1"/>
    <n v="69"/>
    <n v="45"/>
    <s v="PB018146"/>
    <x v="25"/>
    <x v="1"/>
  </r>
  <r>
    <s v="G3SN89_LOXAF"/>
    <x v="247"/>
    <n v="268"/>
    <x v="0"/>
    <n v="156"/>
    <n v="265"/>
    <n v="589"/>
    <s v="PF00340.14 Interleukin-1 / 18"/>
    <x v="47"/>
    <x v="1"/>
  </r>
  <r>
    <s v="G3SN89_LOXAF"/>
    <x v="247"/>
    <n v="268"/>
    <x v="1"/>
    <n v="1"/>
    <n v="109"/>
    <n v="206"/>
    <s v="PF02394.11 Interleukin-1 propeptide"/>
    <x v="18"/>
    <x v="1"/>
  </r>
  <r>
    <s v="G3STJ8_LOXAF"/>
    <x v="248"/>
    <n v="262"/>
    <x v="0"/>
    <n v="140"/>
    <n v="257"/>
    <n v="589"/>
    <s v="PF00340.14 Interleukin-1 / 18"/>
    <x v="19"/>
    <x v="1"/>
  </r>
  <r>
    <s v="G3STJ8_LOXAF"/>
    <x v="248"/>
    <n v="262"/>
    <x v="1"/>
    <n v="1"/>
    <n v="100"/>
    <n v="206"/>
    <s v="PF02394.11 Interleukin-1 propeptide"/>
    <x v="42"/>
    <x v="1"/>
  </r>
  <r>
    <s v="G3TDR9_LOXAF"/>
    <x v="249"/>
    <n v="156"/>
    <x v="0"/>
    <n v="35"/>
    <n v="152"/>
    <n v="589"/>
    <s v="PF00340.14 Interleukin-1 / 18"/>
    <x v="19"/>
    <x v="1"/>
  </r>
  <r>
    <s v="G3TP50_LOXAF"/>
    <x v="250"/>
    <n v="152"/>
    <x v="0"/>
    <n v="33"/>
    <n v="148"/>
    <n v="589"/>
    <s v="PF00340.14 Interleukin-1 / 18"/>
    <x v="24"/>
    <x v="1"/>
  </r>
  <r>
    <s v="G3TQR6_LOXAF"/>
    <x v="251"/>
    <n v="148"/>
    <x v="0"/>
    <n v="27"/>
    <n v="144"/>
    <n v="589"/>
    <s v="PF00340.14 Interleukin-1 / 18"/>
    <x v="19"/>
    <x v="1"/>
  </r>
  <r>
    <s v="G3TQV3_LOXAF"/>
    <x v="252"/>
    <n v="191"/>
    <x v="0"/>
    <n v="69"/>
    <n v="183"/>
    <n v="589"/>
    <s v="PF00340.14 Interleukin-1 / 18"/>
    <x v="20"/>
    <x v="1"/>
  </r>
  <r>
    <s v="G3TQV3_LOXAF"/>
    <x v="252"/>
    <n v="191"/>
    <x v="9"/>
    <n v="1"/>
    <n v="66"/>
    <n v="45"/>
    <s v="PB018146"/>
    <x v="35"/>
    <x v="1"/>
  </r>
  <r>
    <s v="G3TRR2_LOXAF"/>
    <x v="253"/>
    <n v="175"/>
    <x v="0"/>
    <n v="60"/>
    <n v="171"/>
    <n v="589"/>
    <s v="PF00340.14 Interleukin-1 / 18"/>
    <x v="59"/>
    <x v="1"/>
  </r>
  <r>
    <s v="G3U4J6_LOXAF"/>
    <x v="254"/>
    <n v="195"/>
    <x v="0"/>
    <n v="73"/>
    <n v="187"/>
    <n v="589"/>
    <s v="PF00340.14 Interleukin-1 / 18"/>
    <x v="20"/>
    <x v="1"/>
  </r>
  <r>
    <s v="G3U4J6_LOXAF"/>
    <x v="254"/>
    <n v="195"/>
    <x v="9"/>
    <n v="1"/>
    <n v="70"/>
    <n v="45"/>
    <s v="PB018146"/>
    <x v="68"/>
    <x v="1"/>
  </r>
  <r>
    <s v="G3U869_LOXAF"/>
    <x v="255"/>
    <n v="175"/>
    <x v="0"/>
    <n v="57"/>
    <n v="171"/>
    <n v="589"/>
    <s v="PF00340.14 Interleukin-1 / 18"/>
    <x v="20"/>
    <x v="1"/>
  </r>
  <r>
    <s v="G3UL62_LOXAF"/>
    <x v="256"/>
    <n v="160"/>
    <x v="0"/>
    <n v="43"/>
    <n v="156"/>
    <n v="589"/>
    <s v="PF00340.14 Interleukin-1 / 18"/>
    <x v="44"/>
    <x v="1"/>
  </r>
  <r>
    <s v="G3W2K5_SARHA"/>
    <x v="257"/>
    <n v="261"/>
    <x v="0"/>
    <n v="144"/>
    <n v="257"/>
    <n v="589"/>
    <s v="PF00340.14 Interleukin-1 / 18"/>
    <x v="44"/>
    <x v="1"/>
  </r>
  <r>
    <s v="G3W2K5_SARHA"/>
    <x v="257"/>
    <n v="261"/>
    <x v="1"/>
    <n v="1"/>
    <n v="104"/>
    <n v="206"/>
    <s v="PF02394.11 Interleukin-1 propeptide"/>
    <x v="60"/>
    <x v="1"/>
  </r>
  <r>
    <s v="G3W4G1_SARHA"/>
    <x v="258"/>
    <n v="273"/>
    <x v="0"/>
    <n v="150"/>
    <n v="265"/>
    <n v="589"/>
    <s v="PF00340.14 Interleukin-1 / 18"/>
    <x v="24"/>
    <x v="1"/>
  </r>
  <r>
    <s v="G3W4G1_SARHA"/>
    <x v="258"/>
    <n v="273"/>
    <x v="1"/>
    <n v="1"/>
    <n v="105"/>
    <n v="206"/>
    <s v="PF02394.11 Interleukin-1 propeptide"/>
    <x v="43"/>
    <x v="1"/>
  </r>
  <r>
    <s v="G3W911_SARHA"/>
    <x v="259"/>
    <n v="177"/>
    <x v="0"/>
    <n v="48"/>
    <n v="164"/>
    <n v="589"/>
    <s v="PF00340.14 Interleukin-1 / 18"/>
    <x v="56"/>
    <x v="1"/>
  </r>
  <r>
    <s v="G3W9W2_SARHA"/>
    <x v="260"/>
    <n v="160"/>
    <x v="0"/>
    <n v="55"/>
    <n v="158"/>
    <n v="589"/>
    <s v="PF00340.14 Interleukin-1 / 18"/>
    <x v="60"/>
    <x v="1"/>
  </r>
  <r>
    <s v="G3WA84_SARHA"/>
    <x v="261"/>
    <n v="154"/>
    <x v="0"/>
    <n v="37"/>
    <n v="150"/>
    <n v="589"/>
    <s v="PF00340.14 Interleukin-1 / 18"/>
    <x v="44"/>
    <x v="1"/>
  </r>
  <r>
    <s v="G3WAG9_SARHA"/>
    <x v="262"/>
    <n v="152"/>
    <x v="0"/>
    <n v="41"/>
    <n v="148"/>
    <n v="589"/>
    <s v="PF00340.14 Interleukin-1 / 18"/>
    <x v="66"/>
    <x v="1"/>
  </r>
  <r>
    <s v="G3WC28_SARHA"/>
    <x v="263"/>
    <n v="175"/>
    <x v="0"/>
    <n v="60"/>
    <n v="172"/>
    <n v="589"/>
    <s v="PF00340.14 Interleukin-1 / 18"/>
    <x v="32"/>
    <x v="1"/>
  </r>
  <r>
    <s v="G3WE02_SARHA"/>
    <x v="264"/>
    <n v="212"/>
    <x v="0"/>
    <n v="80"/>
    <n v="195"/>
    <n v="589"/>
    <s v="PF00340.14 Interleukin-1 / 18"/>
    <x v="24"/>
    <x v="1"/>
  </r>
  <r>
    <s v="G3WEP2_SARHA"/>
    <x v="265"/>
    <n v="212"/>
    <x v="0"/>
    <n v="84"/>
    <n v="203"/>
    <n v="589"/>
    <s v="PF00340.14 Interleukin-1 / 18"/>
    <x v="28"/>
    <x v="1"/>
  </r>
  <r>
    <s v="G3WEP3_SARHA"/>
    <x v="266"/>
    <n v="204"/>
    <x v="0"/>
    <n v="76"/>
    <n v="195"/>
    <n v="589"/>
    <s v="PF00340.14 Interleukin-1 / 18"/>
    <x v="28"/>
    <x v="1"/>
  </r>
  <r>
    <s v="G3WGN8_SARHA"/>
    <x v="267"/>
    <n v="201"/>
    <x v="0"/>
    <n v="77"/>
    <n v="192"/>
    <n v="589"/>
    <s v="PF00340.14 Interleukin-1 / 18"/>
    <x v="24"/>
    <x v="1"/>
  </r>
  <r>
    <s v="G5AQ60_HETGA"/>
    <x v="268"/>
    <n v="152"/>
    <x v="0"/>
    <n v="34"/>
    <n v="148"/>
    <n v="589"/>
    <s v="PF00340.14 Interleukin-1 / 18"/>
    <x v="20"/>
    <x v="1"/>
  </r>
  <r>
    <s v="G5AQ61_HETGA"/>
    <x v="269"/>
    <n v="162"/>
    <x v="0"/>
    <n v="44"/>
    <n v="158"/>
    <n v="589"/>
    <s v="PF00340.14 Interleukin-1 / 18"/>
    <x v="20"/>
    <x v="1"/>
  </r>
  <r>
    <s v="G5B005_HETGA"/>
    <x v="270"/>
    <n v="270"/>
    <x v="0"/>
    <n v="159"/>
    <n v="270"/>
    <n v="589"/>
    <s v="PF00340.14 Interleukin-1 / 18"/>
    <x v="59"/>
    <x v="1"/>
  </r>
  <r>
    <s v="G5B005_HETGA"/>
    <x v="270"/>
    <n v="270"/>
    <x v="1"/>
    <n v="1"/>
    <n v="111"/>
    <n v="206"/>
    <s v="PF02394.11 Interleukin-1 propeptide"/>
    <x v="55"/>
    <x v="1"/>
  </r>
  <r>
    <s v="G5B006_HETGA"/>
    <x v="271"/>
    <n v="301"/>
    <x v="0"/>
    <n v="179"/>
    <n v="296"/>
    <n v="589"/>
    <s v="PF00340.14 Interleukin-1 / 18"/>
    <x v="19"/>
    <x v="1"/>
  </r>
  <r>
    <s v="G5B006_HETGA"/>
    <x v="271"/>
    <n v="301"/>
    <x v="1"/>
    <n v="35"/>
    <n v="136"/>
    <n v="206"/>
    <s v="PF02394.11 Interleukin-1 propeptide"/>
    <x v="62"/>
    <x v="1"/>
  </r>
  <r>
    <s v="G5B414_HETGA"/>
    <x v="272"/>
    <n v="162"/>
    <x v="0"/>
    <n v="45"/>
    <n v="158"/>
    <n v="589"/>
    <s v="PF00340.14 Interleukin-1 / 18"/>
    <x v="44"/>
    <x v="1"/>
  </r>
  <r>
    <s v="G5B415_HETGA"/>
    <x v="273"/>
    <n v="164"/>
    <x v="0"/>
    <n v="33"/>
    <n v="148"/>
    <n v="589"/>
    <s v="PF00340.14 Interleukin-1 / 18"/>
    <x v="24"/>
    <x v="1"/>
  </r>
  <r>
    <s v="G5B416_HETGA"/>
    <x v="274"/>
    <n v="155"/>
    <x v="0"/>
    <n v="40"/>
    <n v="151"/>
    <n v="589"/>
    <s v="PF00340.14 Interleukin-1 / 18"/>
    <x v="59"/>
    <x v="1"/>
  </r>
  <r>
    <s v="G5BKU9_HETGA"/>
    <x v="275"/>
    <n v="137"/>
    <x v="0"/>
    <n v="4"/>
    <n v="130"/>
    <n v="589"/>
    <s v="PF00340.14 Interleukin-1 / 18"/>
    <x v="23"/>
    <x v="1"/>
  </r>
  <r>
    <s v="G5CAZ3_HETGA"/>
    <x v="276"/>
    <n v="189"/>
    <x v="0"/>
    <n v="68"/>
    <n v="181"/>
    <n v="589"/>
    <s v="PF00340.14 Interleukin-1 / 18"/>
    <x v="44"/>
    <x v="1"/>
  </r>
  <r>
    <s v="G5CAZ3_HETGA"/>
    <x v="276"/>
    <n v="189"/>
    <x v="9"/>
    <n v="10"/>
    <n v="65"/>
    <n v="45"/>
    <s v="PB018146"/>
    <x v="69"/>
    <x v="1"/>
  </r>
  <r>
    <s v="G7NAY1_MACMU"/>
    <x v="277"/>
    <n v="271"/>
    <x v="0"/>
    <n v="155"/>
    <n v="266"/>
    <n v="589"/>
    <s v="PF00340.14 Interleukin-1 / 18"/>
    <x v="59"/>
    <x v="1"/>
  </r>
  <r>
    <s v="G7NAY1_MACMU"/>
    <x v="277"/>
    <n v="271"/>
    <x v="1"/>
    <n v="1"/>
    <n v="109"/>
    <n v="206"/>
    <s v="PF02394.11 Interleukin-1 propeptide"/>
    <x v="18"/>
    <x v="1"/>
  </r>
  <r>
    <s v="G7NAY3_MACMU"/>
    <x v="278"/>
    <n v="218"/>
    <x v="0"/>
    <n v="83"/>
    <n v="203"/>
    <n v="589"/>
    <s v="PF00340.14 Interleukin-1 / 18"/>
    <x v="8"/>
    <x v="1"/>
  </r>
  <r>
    <s v="G7NAY4_MACMU"/>
    <x v="279"/>
    <n v="168"/>
    <x v="0"/>
    <n v="48"/>
    <n v="165"/>
    <n v="589"/>
    <s v="PF00340.14 Interleukin-1 / 18"/>
    <x v="19"/>
    <x v="1"/>
  </r>
  <r>
    <s v="G7NAY5_MACMU"/>
    <x v="280"/>
    <n v="158"/>
    <x v="0"/>
    <n v="41"/>
    <n v="154"/>
    <n v="589"/>
    <s v="PF00340.14 Interleukin-1 / 18"/>
    <x v="44"/>
    <x v="1"/>
  </r>
  <r>
    <s v="G7NAY8_MACMU"/>
    <x v="281"/>
    <n v="151"/>
    <x v="0"/>
    <n v="32"/>
    <n v="148"/>
    <n v="589"/>
    <s v="PF00340.14 Interleukin-1 / 18"/>
    <x v="56"/>
    <x v="1"/>
  </r>
  <r>
    <s v="G7NC19_MACMU"/>
    <x v="282"/>
    <n v="188"/>
    <x v="0"/>
    <n v="68"/>
    <n v="180"/>
    <n v="589"/>
    <s v="PF00340.14 Interleukin-1 / 18"/>
    <x v="32"/>
    <x v="1"/>
  </r>
  <r>
    <s v="G7NC19_MACMU"/>
    <x v="282"/>
    <n v="188"/>
    <x v="9"/>
    <n v="1"/>
    <n v="65"/>
    <n v="45"/>
    <s v="PB018146"/>
    <x v="70"/>
    <x v="1"/>
  </r>
  <r>
    <s v="G7PMZ6_MACFA"/>
    <x v="283"/>
    <n v="271"/>
    <x v="0"/>
    <n v="155"/>
    <n v="266"/>
    <n v="589"/>
    <s v="PF00340.14 Interleukin-1 / 18"/>
    <x v="59"/>
    <x v="1"/>
  </r>
  <r>
    <s v="G7PMZ6_MACFA"/>
    <x v="283"/>
    <n v="271"/>
    <x v="1"/>
    <n v="1"/>
    <n v="109"/>
    <n v="206"/>
    <s v="PF02394.11 Interleukin-1 propeptide"/>
    <x v="18"/>
    <x v="1"/>
  </r>
  <r>
    <s v="G7PMZ7_MACFA"/>
    <x v="284"/>
    <n v="268"/>
    <x v="0"/>
    <n v="147"/>
    <n v="264"/>
    <n v="589"/>
    <s v="PF00340.14 Interleukin-1 / 18"/>
    <x v="19"/>
    <x v="1"/>
  </r>
  <r>
    <s v="G7PMZ7_MACFA"/>
    <x v="284"/>
    <n v="268"/>
    <x v="1"/>
    <n v="1"/>
    <n v="103"/>
    <n v="206"/>
    <s v="PF02394.11 Interleukin-1 propeptide"/>
    <x v="48"/>
    <x v="1"/>
  </r>
  <r>
    <s v="G7PMZ8_MACFA"/>
    <x v="285"/>
    <n v="218"/>
    <x v="0"/>
    <n v="83"/>
    <n v="203"/>
    <n v="589"/>
    <s v="PF00340.14 Interleukin-1 / 18"/>
    <x v="8"/>
    <x v="1"/>
  </r>
  <r>
    <s v="G7PMZ9_MACFA"/>
    <x v="286"/>
    <n v="168"/>
    <x v="0"/>
    <n v="48"/>
    <n v="165"/>
    <n v="589"/>
    <s v="PF00340.14 Interleukin-1 / 18"/>
    <x v="19"/>
    <x v="1"/>
  </r>
  <r>
    <s v="G7PN00_MACFA"/>
    <x v="287"/>
    <n v="158"/>
    <x v="0"/>
    <n v="41"/>
    <n v="154"/>
    <n v="589"/>
    <s v="PF00340.14 Interleukin-1 / 18"/>
    <x v="44"/>
    <x v="1"/>
  </r>
  <r>
    <s v="G7PN02_MACFA"/>
    <x v="288"/>
    <n v="155"/>
    <x v="0"/>
    <n v="40"/>
    <n v="151"/>
    <n v="589"/>
    <s v="PF00340.14 Interleukin-1 / 18"/>
    <x v="59"/>
    <x v="1"/>
  </r>
  <r>
    <s v="G7PN03_MACFA"/>
    <x v="289"/>
    <n v="151"/>
    <x v="0"/>
    <n v="32"/>
    <n v="148"/>
    <n v="589"/>
    <s v="PF00340.14 Interleukin-1 / 18"/>
    <x v="56"/>
    <x v="1"/>
  </r>
  <r>
    <s v="G7PNT7_MACFA"/>
    <x v="290"/>
    <n v="193"/>
    <x v="0"/>
    <n v="72"/>
    <n v="185"/>
    <n v="589"/>
    <s v="PF00340.14 Interleukin-1 / 18"/>
    <x v="44"/>
    <x v="1"/>
  </r>
  <r>
    <s v="G7PNT7_MACFA"/>
    <x v="290"/>
    <n v="193"/>
    <x v="9"/>
    <n v="1"/>
    <n v="69"/>
    <n v="45"/>
    <s v="PB018146"/>
    <x v="25"/>
    <x v="1"/>
  </r>
  <r>
    <s v="G8EGQ0_PIG"/>
    <x v="291"/>
    <n v="172"/>
    <x v="0"/>
    <n v="71"/>
    <n v="170"/>
    <n v="589"/>
    <s v="PF00340.14 Interleukin-1 / 18"/>
    <x v="42"/>
    <x v="1"/>
  </r>
  <r>
    <s v="G8EGQ0_PIG"/>
    <x v="291"/>
    <n v="172"/>
    <x v="9"/>
    <n v="1"/>
    <n v="68"/>
    <n v="45"/>
    <s v="PB018146"/>
    <x v="45"/>
    <x v="1"/>
  </r>
  <r>
    <s v="G8JKV1_BOVIN"/>
    <x v="292"/>
    <n v="192"/>
    <x v="0"/>
    <n v="71"/>
    <n v="184"/>
    <n v="589"/>
    <s v="PF00340.14 Interleukin-1 / 18"/>
    <x v="44"/>
    <x v="1"/>
  </r>
  <r>
    <s v="G9K5J7_MUSPF"/>
    <x v="293"/>
    <n v="190"/>
    <x v="0"/>
    <n v="72"/>
    <n v="185"/>
    <n v="589"/>
    <s v="PF00340.14 Interleukin-1 / 18"/>
    <x v="44"/>
    <x v="1"/>
  </r>
  <r>
    <s v="G9K5J7_MUSPF"/>
    <x v="293"/>
    <n v="190"/>
    <x v="9"/>
    <n v="1"/>
    <n v="69"/>
    <n v="45"/>
    <s v="PB018146"/>
    <x v="25"/>
    <x v="1"/>
  </r>
  <r>
    <s v="G9K5K1_MUSPF"/>
    <x v="294"/>
    <n v="170"/>
    <x v="0"/>
    <n v="90"/>
    <n v="170"/>
    <n v="589"/>
    <s v="PF00340.14 Interleukin-1 / 18"/>
    <x v="71"/>
    <x v="1"/>
  </r>
  <r>
    <s v="G9K5K1_MUSPF"/>
    <x v="294"/>
    <n v="170"/>
    <x v="1"/>
    <n v="1"/>
    <n v="43"/>
    <n v="206"/>
    <s v="PF02394.11 Interleukin-1 propeptide"/>
    <x v="34"/>
    <x v="1"/>
  </r>
  <r>
    <s v="G9K5K2_MUSPF"/>
    <x v="295"/>
    <n v="270"/>
    <x v="0"/>
    <n v="149"/>
    <n v="266"/>
    <n v="589"/>
    <s v="PF00340.14 Interleukin-1 / 18"/>
    <x v="19"/>
    <x v="1"/>
  </r>
  <r>
    <s v="G9K5K2_MUSPF"/>
    <x v="295"/>
    <n v="270"/>
    <x v="1"/>
    <n v="1"/>
    <n v="105"/>
    <n v="206"/>
    <s v="PF02394.11 Interleukin-1 propeptide"/>
    <x v="43"/>
    <x v="1"/>
  </r>
  <r>
    <s v="G9K5L0_MUSPF"/>
    <x v="296"/>
    <n v="175"/>
    <x v="0"/>
    <n v="60"/>
    <n v="173"/>
    <n v="589"/>
    <s v="PF00340.14 Interleukin-1 / 18"/>
    <x v="44"/>
    <x v="1"/>
  </r>
  <r>
    <s v="H0VC55_CAVPO"/>
    <x v="297"/>
    <n v="152"/>
    <x v="0"/>
    <n v="33"/>
    <n v="148"/>
    <n v="589"/>
    <s v="PF00340.14 Interleukin-1 / 18"/>
    <x v="24"/>
    <x v="1"/>
  </r>
  <r>
    <s v="H0VCK4_CAVPO"/>
    <x v="298"/>
    <n v="157"/>
    <x v="0"/>
    <n v="38"/>
    <n v="153"/>
    <n v="589"/>
    <s v="PF00340.14 Interleukin-1 / 18"/>
    <x v="24"/>
    <x v="1"/>
  </r>
  <r>
    <s v="H0VCX7_CAVPO"/>
    <x v="299"/>
    <n v="176"/>
    <x v="0"/>
    <n v="59"/>
    <n v="172"/>
    <n v="589"/>
    <s v="PF00340.14 Interleukin-1 / 18"/>
    <x v="44"/>
    <x v="1"/>
  </r>
  <r>
    <s v="H0VNC3_CAVPO"/>
    <x v="300"/>
    <n v="154"/>
    <x v="0"/>
    <n v="32"/>
    <n v="150"/>
    <n v="589"/>
    <s v="PF00340.14 Interleukin-1 / 18"/>
    <x v="29"/>
    <x v="1"/>
  </r>
  <r>
    <s v="H0VTR0_CAVPO"/>
    <x v="301"/>
    <n v="160"/>
    <x v="0"/>
    <n v="43"/>
    <n v="156"/>
    <n v="589"/>
    <s v="PF00340.14 Interleukin-1 / 18"/>
    <x v="44"/>
    <x v="1"/>
  </r>
  <r>
    <s v="H0VUT3_CAVPO"/>
    <x v="302"/>
    <n v="160"/>
    <x v="0"/>
    <n v="38"/>
    <n v="156"/>
    <n v="589"/>
    <s v="PF00340.14 Interleukin-1 / 18"/>
    <x v="29"/>
    <x v="1"/>
  </r>
  <r>
    <s v="H0VWH2_CAVPO"/>
    <x v="303"/>
    <n v="150"/>
    <x v="0"/>
    <n v="26"/>
    <n v="146"/>
    <n v="589"/>
    <s v="PF00340.14 Interleukin-1 / 18"/>
    <x v="8"/>
    <x v="1"/>
  </r>
  <r>
    <s v="H0W0A7_CAVPO"/>
    <x v="304"/>
    <n v="163"/>
    <x v="0"/>
    <n v="34"/>
    <n v="151"/>
    <n v="589"/>
    <s v="PF00340.14 Interleukin-1 / 18"/>
    <x v="19"/>
    <x v="1"/>
  </r>
  <r>
    <s v="H0W0J5_CAVPO"/>
    <x v="305"/>
    <n v="272"/>
    <x v="0"/>
    <n v="161"/>
    <n v="271"/>
    <n v="589"/>
    <s v="PF00340.14 Interleukin-1 / 18"/>
    <x v="55"/>
    <x v="1"/>
  </r>
  <r>
    <s v="H0W0J5_CAVPO"/>
    <x v="305"/>
    <n v="272"/>
    <x v="1"/>
    <n v="1"/>
    <n v="114"/>
    <n v="206"/>
    <s v="PF02394.11 Interleukin-1 propeptide"/>
    <x v="44"/>
    <x v="1"/>
  </r>
  <r>
    <s v="H0W1R8_CAVPO"/>
    <x v="306"/>
    <n v="203"/>
    <x v="0"/>
    <n v="153"/>
    <n v="203"/>
    <n v="589"/>
    <s v="PF00340.14 Interleukin-1 / 18"/>
    <x v="40"/>
    <x v="1"/>
  </r>
  <r>
    <s v="H0W1R8_CAVPO"/>
    <x v="306"/>
    <n v="203"/>
    <x v="1"/>
    <n v="1"/>
    <n v="106"/>
    <n v="206"/>
    <s v="PF02394.11 Interleukin-1 propeptide"/>
    <x v="53"/>
    <x v="1"/>
  </r>
  <r>
    <s v="H0W9Q2_CAVPO"/>
    <x v="307"/>
    <n v="150"/>
    <x v="0"/>
    <n v="27"/>
    <n v="146"/>
    <n v="589"/>
    <s v="PF00340.14 Interleukin-1 / 18"/>
    <x v="28"/>
    <x v="1"/>
  </r>
  <r>
    <s v="H0WAP4_CAVPO"/>
    <x v="308"/>
    <n v="160"/>
    <x v="0"/>
    <n v="40"/>
    <n v="156"/>
    <n v="589"/>
    <s v="PF00340.14 Interleukin-1 / 18"/>
    <x v="56"/>
    <x v="1"/>
  </r>
  <r>
    <s v="H0WC40_CAVPO"/>
    <x v="309"/>
    <n v="196"/>
    <x v="0"/>
    <n v="63"/>
    <n v="183"/>
    <n v="589"/>
    <s v="PF00340.14 Interleukin-1 / 18"/>
    <x v="8"/>
    <x v="1"/>
  </r>
  <r>
    <s v="H0WRY2_OTOGA"/>
    <x v="310"/>
    <n v="266"/>
    <x v="0"/>
    <n v="152"/>
    <n v="263"/>
    <n v="589"/>
    <s v="PF00340.14 Interleukin-1 / 18"/>
    <x v="59"/>
    <x v="1"/>
  </r>
  <r>
    <s v="H0WRY2_OTOGA"/>
    <x v="310"/>
    <n v="266"/>
    <x v="1"/>
    <n v="1"/>
    <n v="104"/>
    <n v="206"/>
    <s v="PF02394.11 Interleukin-1 propeptide"/>
    <x v="60"/>
    <x v="1"/>
  </r>
  <r>
    <s v="H0WRY4_OTOGA"/>
    <x v="311"/>
    <n v="268"/>
    <x v="0"/>
    <n v="146"/>
    <n v="263"/>
    <n v="589"/>
    <s v="PF00340.14 Interleukin-1 / 18"/>
    <x v="19"/>
    <x v="1"/>
  </r>
  <r>
    <s v="H0WRY4_OTOGA"/>
    <x v="311"/>
    <n v="268"/>
    <x v="1"/>
    <n v="1"/>
    <n v="103"/>
    <n v="206"/>
    <s v="PF02394.11 Interleukin-1 propeptide"/>
    <x v="48"/>
    <x v="1"/>
  </r>
  <r>
    <s v="H0WRY8_OTOGA"/>
    <x v="312"/>
    <n v="161"/>
    <x v="0"/>
    <n v="26"/>
    <n v="147"/>
    <n v="589"/>
    <s v="PF00340.14 Interleukin-1 / 18"/>
    <x v="0"/>
    <x v="1"/>
  </r>
  <r>
    <s v="H0X0H8_OTOGA"/>
    <x v="313"/>
    <n v="150"/>
    <x v="0"/>
    <n v="24"/>
    <n v="146"/>
    <n v="589"/>
    <s v="PF00340.14 Interleukin-1 / 18"/>
    <x v="11"/>
    <x v="1"/>
  </r>
  <r>
    <s v="H0X0I0_OTOGA"/>
    <x v="314"/>
    <n v="155"/>
    <x v="0"/>
    <n v="40"/>
    <n v="151"/>
    <n v="589"/>
    <s v="PF00340.14 Interleukin-1 / 18"/>
    <x v="59"/>
    <x v="1"/>
  </r>
  <r>
    <s v="H0X0I1_OTOGA"/>
    <x v="315"/>
    <n v="152"/>
    <x v="0"/>
    <n v="35"/>
    <n v="148"/>
    <n v="589"/>
    <s v="PF00340.14 Interleukin-1 / 18"/>
    <x v="44"/>
    <x v="1"/>
  </r>
  <r>
    <s v="H0X0I4_OTOGA"/>
    <x v="316"/>
    <n v="176"/>
    <x v="0"/>
    <n v="60"/>
    <n v="173"/>
    <n v="589"/>
    <s v="PF00340.14 Interleukin-1 / 18"/>
    <x v="44"/>
    <x v="1"/>
  </r>
  <r>
    <s v="H0XG29_OTOGA"/>
    <x v="317"/>
    <n v="153"/>
    <x v="0"/>
    <n v="36"/>
    <n v="149"/>
    <n v="589"/>
    <s v="PF00340.14 Interleukin-1 / 18"/>
    <x v="44"/>
    <x v="1"/>
  </r>
  <r>
    <s v="H0XG32_OTOGA"/>
    <x v="318"/>
    <n v="158"/>
    <x v="0"/>
    <n v="36"/>
    <n v="154"/>
    <n v="589"/>
    <s v="PF00340.14 Interleukin-1 / 18"/>
    <x v="29"/>
    <x v="1"/>
  </r>
  <r>
    <s v="H0XMK7_OTOGA"/>
    <x v="319"/>
    <n v="193"/>
    <x v="0"/>
    <n v="72"/>
    <n v="185"/>
    <n v="589"/>
    <s v="PF00340.14 Interleukin-1 / 18"/>
    <x v="44"/>
    <x v="1"/>
  </r>
  <r>
    <s v="H0XMK7_OTOGA"/>
    <x v="319"/>
    <n v="193"/>
    <x v="9"/>
    <n v="1"/>
    <n v="69"/>
    <n v="45"/>
    <s v="PB018146"/>
    <x v="25"/>
    <x v="1"/>
  </r>
  <r>
    <s v="H2NFA9_PONAB"/>
    <x v="320"/>
    <n v="193"/>
    <x v="0"/>
    <n v="72"/>
    <n v="185"/>
    <n v="589"/>
    <s v="PF00340.14 Interleukin-1 / 18"/>
    <x v="44"/>
    <x v="1"/>
  </r>
  <r>
    <s v="H2NFA9_PONAB"/>
    <x v="320"/>
    <n v="193"/>
    <x v="9"/>
    <n v="1"/>
    <n v="69"/>
    <n v="45"/>
    <s v="PB018146"/>
    <x v="25"/>
    <x v="1"/>
  </r>
  <r>
    <s v="H2P5G1_PONAB"/>
    <x v="321"/>
    <n v="273"/>
    <x v="0"/>
    <n v="157"/>
    <n v="268"/>
    <n v="589"/>
    <s v="PF00340.14 Interleukin-1 / 18"/>
    <x v="59"/>
    <x v="1"/>
  </r>
  <r>
    <s v="H2P5G1_PONAB"/>
    <x v="321"/>
    <n v="273"/>
    <x v="1"/>
    <n v="1"/>
    <n v="111"/>
    <n v="206"/>
    <s v="PF02394.11 Interleukin-1 propeptide"/>
    <x v="55"/>
    <x v="1"/>
  </r>
  <r>
    <s v="H2P5G2_PONAB"/>
    <x v="322"/>
    <n v="268"/>
    <x v="0"/>
    <n v="146"/>
    <n v="263"/>
    <n v="589"/>
    <s v="PF00340.14 Interleukin-1 / 18"/>
    <x v="19"/>
    <x v="1"/>
  </r>
  <r>
    <s v="H2P5G2_PONAB"/>
    <x v="322"/>
    <n v="268"/>
    <x v="1"/>
    <n v="1"/>
    <n v="103"/>
    <n v="206"/>
    <s v="PF02394.11 Interleukin-1 propeptide"/>
    <x v="48"/>
    <x v="1"/>
  </r>
  <r>
    <s v="H2P5G3_PONAB"/>
    <x v="323"/>
    <n v="217"/>
    <x v="0"/>
    <n v="88"/>
    <n v="202"/>
    <n v="589"/>
    <s v="PF00340.14 Interleukin-1 / 18"/>
    <x v="20"/>
    <x v="1"/>
  </r>
  <r>
    <s v="H2P5G4_PONAB"/>
    <x v="324"/>
    <n v="151"/>
    <x v="0"/>
    <n v="57"/>
    <n v="151"/>
    <n v="589"/>
    <s v="PF00340.14 Interleukin-1 / 18"/>
    <x v="50"/>
    <x v="1"/>
  </r>
  <r>
    <s v="H2P5G5_PONAB"/>
    <x v="325"/>
    <n v="155"/>
    <x v="0"/>
    <n v="37"/>
    <n v="151"/>
    <n v="589"/>
    <s v="PF00340.14 Interleukin-1 / 18"/>
    <x v="20"/>
    <x v="1"/>
  </r>
  <r>
    <s v="H2P5G6_PONAB"/>
    <x v="326"/>
    <n v="157"/>
    <x v="0"/>
    <n v="36"/>
    <n v="153"/>
    <n v="589"/>
    <s v="PF00340.14 Interleukin-1 / 18"/>
    <x v="19"/>
    <x v="1"/>
  </r>
  <r>
    <s v="H2P5G7_PONAB"/>
    <x v="327"/>
    <n v="155"/>
    <x v="0"/>
    <n v="40"/>
    <n v="151"/>
    <n v="589"/>
    <s v="PF00340.14 Interleukin-1 / 18"/>
    <x v="59"/>
    <x v="1"/>
  </r>
  <r>
    <s v="H2P5G8_PONAB"/>
    <x v="328"/>
    <n v="152"/>
    <x v="0"/>
    <n v="32"/>
    <n v="148"/>
    <n v="589"/>
    <s v="PF00340.14 Interleukin-1 / 18"/>
    <x v="56"/>
    <x v="1"/>
  </r>
  <r>
    <s v="H2P5G9_PONAB"/>
    <x v="329"/>
    <n v="159"/>
    <x v="0"/>
    <n v="42"/>
    <n v="155"/>
    <n v="589"/>
    <s v="PF00340.14 Interleukin-1 / 18"/>
    <x v="44"/>
    <x v="1"/>
  </r>
  <r>
    <s v="H2Q4S4_PANTR"/>
    <x v="330"/>
    <n v="193"/>
    <x v="0"/>
    <n v="72"/>
    <n v="185"/>
    <n v="589"/>
    <s v="PF00340.14 Interleukin-1 / 18"/>
    <x v="44"/>
    <x v="1"/>
  </r>
  <r>
    <s v="H2Q4S4_PANTR"/>
    <x v="330"/>
    <n v="193"/>
    <x v="9"/>
    <n v="1"/>
    <n v="69"/>
    <n v="45"/>
    <s v="PB018146"/>
    <x v="25"/>
    <x v="1"/>
  </r>
  <r>
    <s v="H2QIK5_PANTR"/>
    <x v="331"/>
    <n v="271"/>
    <x v="0"/>
    <n v="155"/>
    <n v="266"/>
    <n v="589"/>
    <s v="PF00340.14 Interleukin-1 / 18"/>
    <x v="59"/>
    <x v="1"/>
  </r>
  <r>
    <s v="H2QIK5_PANTR"/>
    <x v="331"/>
    <n v="271"/>
    <x v="1"/>
    <n v="1"/>
    <n v="109"/>
    <n v="206"/>
    <s v="PF02394.11 Interleukin-1 propeptide"/>
    <x v="18"/>
    <x v="1"/>
  </r>
  <r>
    <s v="H2QIK6_PANTR"/>
    <x v="332"/>
    <n v="269"/>
    <x v="0"/>
    <n v="147"/>
    <n v="264"/>
    <n v="589"/>
    <s v="PF00340.14 Interleukin-1 / 18"/>
    <x v="19"/>
    <x v="1"/>
  </r>
  <r>
    <s v="H2QIK6_PANTR"/>
    <x v="332"/>
    <n v="269"/>
    <x v="1"/>
    <n v="1"/>
    <n v="103"/>
    <n v="206"/>
    <s v="PF02394.11 Interleukin-1 propeptide"/>
    <x v="48"/>
    <x v="1"/>
  </r>
  <r>
    <s v="H2QIK7_PANTR"/>
    <x v="333"/>
    <n v="169"/>
    <x v="0"/>
    <n v="50"/>
    <n v="165"/>
    <n v="589"/>
    <s v="PF00340.14 Interleukin-1 / 18"/>
    <x v="24"/>
    <x v="1"/>
  </r>
  <r>
    <s v="H2QIK8_PANTR"/>
    <x v="334"/>
    <n v="158"/>
    <x v="0"/>
    <n v="40"/>
    <n v="154"/>
    <n v="589"/>
    <s v="PF00340.14 Interleukin-1 / 18"/>
    <x v="20"/>
    <x v="1"/>
  </r>
  <r>
    <s v="H2QIK9_PANTR"/>
    <x v="335"/>
    <n v="155"/>
    <x v="0"/>
    <n v="40"/>
    <n v="151"/>
    <n v="589"/>
    <s v="PF00340.14 Interleukin-1 / 18"/>
    <x v="59"/>
    <x v="1"/>
  </r>
  <r>
    <s v="H2QIL0_PANTR"/>
    <x v="336"/>
    <n v="152"/>
    <x v="0"/>
    <n v="32"/>
    <n v="148"/>
    <n v="589"/>
    <s v="PF00340.14 Interleukin-1 / 18"/>
    <x v="56"/>
    <x v="1"/>
  </r>
  <r>
    <s v="H2QIL1_PANTR"/>
    <x v="337"/>
    <n v="180"/>
    <x v="0"/>
    <n v="63"/>
    <n v="176"/>
    <n v="589"/>
    <s v="PF00340.14 Interleukin-1 / 18"/>
    <x v="44"/>
    <x v="1"/>
  </r>
  <r>
    <s v="H7BXV3_HUMAN"/>
    <x v="338"/>
    <n v="152"/>
    <x v="0"/>
    <n v="36"/>
    <n v="148"/>
    <n v="589"/>
    <s v="PF00340.14 Interleukin-1 / 18"/>
    <x v="32"/>
    <x v="1"/>
  </r>
  <r>
    <s v="H8XBM6_PIG"/>
    <x v="339"/>
    <n v="44"/>
    <x v="0"/>
    <n v="1"/>
    <n v="44"/>
    <n v="589"/>
    <s v="PF00340.14 Interleukin-1 / 18"/>
    <x v="72"/>
    <x v="1"/>
  </r>
  <r>
    <s v="H9EZV8_MACMU"/>
    <x v="340"/>
    <n v="191"/>
    <x v="0"/>
    <n v="72"/>
    <n v="185"/>
    <n v="589"/>
    <s v="PF00340.14 Interleukin-1 / 18"/>
    <x v="44"/>
    <x v="1"/>
  </r>
  <r>
    <s v="H9EZV8_MACMU"/>
    <x v="340"/>
    <n v="191"/>
    <x v="9"/>
    <n v="1"/>
    <n v="69"/>
    <n v="45"/>
    <s v="PB018146"/>
    <x v="25"/>
    <x v="1"/>
  </r>
  <r>
    <s v="I36RA_HUMAN"/>
    <x v="341"/>
    <n v="155"/>
    <x v="0"/>
    <n v="40"/>
    <n v="151"/>
    <n v="589"/>
    <s v="PF00340.14 Interleukin-1 / 18"/>
    <x v="59"/>
    <x v="1"/>
  </r>
  <r>
    <s v="I36RA_MOUSE"/>
    <x v="342"/>
    <n v="156"/>
    <x v="0"/>
    <n v="35"/>
    <n v="152"/>
    <n v="589"/>
    <s v="PF00340.14 Interleukin-1 / 18"/>
    <x v="19"/>
    <x v="1"/>
  </r>
  <r>
    <s v="IL18_BOSTR"/>
    <x v="343"/>
    <n v="193"/>
    <x v="0"/>
    <n v="72"/>
    <n v="185"/>
    <n v="589"/>
    <s v="PF00340.14 Interleukin-1 / 18"/>
    <x v="44"/>
    <x v="1"/>
  </r>
  <r>
    <s v="IL18_BOSTR"/>
    <x v="343"/>
    <n v="193"/>
    <x v="9"/>
    <n v="1"/>
    <n v="69"/>
    <n v="45"/>
    <s v="PB018146"/>
    <x v="25"/>
    <x v="1"/>
  </r>
  <r>
    <s v="IL18_BOVIN"/>
    <x v="344"/>
    <n v="193"/>
    <x v="0"/>
    <n v="72"/>
    <n v="185"/>
    <n v="589"/>
    <s v="PF00340.14 Interleukin-1 / 18"/>
    <x v="44"/>
    <x v="1"/>
  </r>
  <r>
    <s v="IL18_CANFA"/>
    <x v="345"/>
    <n v="193"/>
    <x v="0"/>
    <n v="72"/>
    <n v="185"/>
    <n v="589"/>
    <s v="PF00340.14 Interleukin-1 / 18"/>
    <x v="44"/>
    <x v="1"/>
  </r>
  <r>
    <s v="IL18_CANFA"/>
    <x v="345"/>
    <n v="193"/>
    <x v="9"/>
    <n v="1"/>
    <n v="69"/>
    <n v="45"/>
    <s v="PB018146"/>
    <x v="25"/>
    <x v="1"/>
  </r>
  <r>
    <s v="IL18_CAPHI"/>
    <x v="346"/>
    <n v="192"/>
    <x v="0"/>
    <n v="71"/>
    <n v="184"/>
    <n v="589"/>
    <s v="PF00340.14 Interleukin-1 / 18"/>
    <x v="44"/>
    <x v="1"/>
  </r>
  <r>
    <s v="IL18_FELCA"/>
    <x v="347"/>
    <n v="192"/>
    <x v="0"/>
    <n v="71"/>
    <n v="184"/>
    <n v="589"/>
    <s v="PF00340.14 Interleukin-1 / 18"/>
    <x v="44"/>
    <x v="1"/>
  </r>
  <r>
    <s v="IL18_FELCA"/>
    <x v="347"/>
    <n v="192"/>
    <x v="9"/>
    <n v="7"/>
    <n v="68"/>
    <n v="45"/>
    <s v="PB018146"/>
    <x v="10"/>
    <x v="1"/>
  </r>
  <r>
    <s v="IL18_HORSE"/>
    <x v="348"/>
    <n v="193"/>
    <x v="0"/>
    <n v="72"/>
    <n v="185"/>
    <n v="589"/>
    <s v="PF00340.14 Interleukin-1 / 18"/>
    <x v="44"/>
    <x v="1"/>
  </r>
  <r>
    <s v="IL18_HUMAN"/>
    <x v="349"/>
    <n v="193"/>
    <x v="0"/>
    <n v="72"/>
    <n v="185"/>
    <n v="589"/>
    <s v="PF00340.14 Interleukin-1 / 18"/>
    <x v="44"/>
    <x v="1"/>
  </r>
  <r>
    <s v="IL18_HUMAN"/>
    <x v="349"/>
    <n v="193"/>
    <x v="9"/>
    <n v="1"/>
    <n v="69"/>
    <n v="45"/>
    <s v="PB018146"/>
    <x v="25"/>
    <x v="1"/>
  </r>
  <r>
    <s v="IL18_MOUSE"/>
    <x v="350"/>
    <n v="192"/>
    <x v="0"/>
    <n v="70"/>
    <n v="182"/>
    <n v="589"/>
    <s v="PF00340.14 Interleukin-1 / 18"/>
    <x v="32"/>
    <x v="1"/>
  </r>
  <r>
    <s v="IL18_PIG"/>
    <x v="351"/>
    <n v="192"/>
    <x v="0"/>
    <n v="71"/>
    <n v="184"/>
    <n v="589"/>
    <s v="PF00340.14 Interleukin-1 / 18"/>
    <x v="44"/>
    <x v="1"/>
  </r>
  <r>
    <s v="IL18_PIG"/>
    <x v="351"/>
    <n v="192"/>
    <x v="9"/>
    <n v="1"/>
    <n v="68"/>
    <n v="45"/>
    <s v="PB018146"/>
    <x v="45"/>
    <x v="1"/>
  </r>
  <r>
    <s v="IL18_RAT"/>
    <x v="352"/>
    <n v="194"/>
    <x v="0"/>
    <n v="72"/>
    <n v="184"/>
    <n v="589"/>
    <s v="PF00340.14 Interleukin-1 / 18"/>
    <x v="32"/>
    <x v="1"/>
  </r>
  <r>
    <s v="IL1A_BOVIN"/>
    <x v="353"/>
    <n v="268"/>
    <x v="0"/>
    <n v="156"/>
    <n v="265"/>
    <n v="589"/>
    <s v="PF00340.14 Interleukin-1 / 18"/>
    <x v="47"/>
    <x v="1"/>
  </r>
  <r>
    <s v="IL1A_BOVIN"/>
    <x v="353"/>
    <n v="268"/>
    <x v="1"/>
    <n v="1"/>
    <n v="109"/>
    <n v="206"/>
    <s v="PF02394.11 Interleukin-1 propeptide"/>
    <x v="18"/>
    <x v="1"/>
  </r>
  <r>
    <s v="IL1A_BUBCA"/>
    <x v="354"/>
    <n v="268"/>
    <x v="0"/>
    <n v="156"/>
    <n v="265"/>
    <n v="589"/>
    <s v="PF00340.14 Interleukin-1 / 18"/>
    <x v="47"/>
    <x v="1"/>
  </r>
  <r>
    <s v="IL1A_BUBCA"/>
    <x v="354"/>
    <n v="268"/>
    <x v="1"/>
    <n v="1"/>
    <n v="109"/>
    <n v="206"/>
    <s v="PF02394.11 Interleukin-1 propeptide"/>
    <x v="18"/>
    <x v="1"/>
  </r>
  <r>
    <s v="IL1A_CANFA"/>
    <x v="355"/>
    <n v="265"/>
    <x v="0"/>
    <n v="152"/>
    <n v="260"/>
    <n v="589"/>
    <s v="PF00340.14 Interleukin-1 / 18"/>
    <x v="18"/>
    <x v="1"/>
  </r>
  <r>
    <s v="IL1A_CANFA"/>
    <x v="355"/>
    <n v="265"/>
    <x v="1"/>
    <n v="1"/>
    <n v="105"/>
    <n v="206"/>
    <s v="PF02394.11 Interleukin-1 propeptide"/>
    <x v="43"/>
    <x v="1"/>
  </r>
  <r>
    <s v="IL1A_CAPHI"/>
    <x v="356"/>
    <n v="268"/>
    <x v="0"/>
    <n v="156"/>
    <n v="265"/>
    <n v="589"/>
    <s v="PF00340.14 Interleukin-1 / 18"/>
    <x v="47"/>
    <x v="1"/>
  </r>
  <r>
    <s v="IL1A_CAPHI"/>
    <x v="356"/>
    <n v="268"/>
    <x v="1"/>
    <n v="1"/>
    <n v="109"/>
    <n v="206"/>
    <s v="PF02394.11 Interleukin-1 propeptide"/>
    <x v="18"/>
    <x v="1"/>
  </r>
  <r>
    <s v="IL1A_CAVPO"/>
    <x v="357"/>
    <n v="204"/>
    <x v="0"/>
    <n v="154"/>
    <n v="204"/>
    <n v="589"/>
    <s v="PF00340.14 Interleukin-1 / 18"/>
    <x v="40"/>
    <x v="1"/>
  </r>
  <r>
    <s v="IL1A_CAVPO"/>
    <x v="357"/>
    <n v="204"/>
    <x v="1"/>
    <n v="1"/>
    <n v="107"/>
    <n v="206"/>
    <s v="PF02394.11 Interleukin-1 propeptide"/>
    <x v="57"/>
    <x v="1"/>
  </r>
  <r>
    <s v="IL1A_CERAT"/>
    <x v="358"/>
    <n v="271"/>
    <x v="0"/>
    <n v="155"/>
    <n v="266"/>
    <n v="589"/>
    <s v="PF00340.14 Interleukin-1 / 18"/>
    <x v="59"/>
    <x v="1"/>
  </r>
  <r>
    <s v="IL1A_CERAT"/>
    <x v="358"/>
    <n v="271"/>
    <x v="1"/>
    <n v="1"/>
    <n v="109"/>
    <n v="206"/>
    <s v="PF02394.11 Interleukin-1 propeptide"/>
    <x v="18"/>
    <x v="1"/>
  </r>
  <r>
    <s v="IL1A_FELCA"/>
    <x v="359"/>
    <n v="270"/>
    <x v="0"/>
    <n v="156"/>
    <n v="265"/>
    <n v="589"/>
    <s v="PF00340.14 Interleukin-1 / 18"/>
    <x v="47"/>
    <x v="1"/>
  </r>
  <r>
    <s v="IL1A_FELCA"/>
    <x v="359"/>
    <n v="270"/>
    <x v="1"/>
    <n v="1"/>
    <n v="109"/>
    <n v="206"/>
    <s v="PF02394.11 Interleukin-1 propeptide"/>
    <x v="18"/>
    <x v="1"/>
  </r>
  <r>
    <s v="IL1A_HORSE"/>
    <x v="360"/>
    <n v="270"/>
    <x v="0"/>
    <n v="156"/>
    <n v="265"/>
    <n v="589"/>
    <s v="PF00340.14 Interleukin-1 / 18"/>
    <x v="47"/>
    <x v="1"/>
  </r>
  <r>
    <s v="IL1A_HORSE"/>
    <x v="360"/>
    <n v="270"/>
    <x v="1"/>
    <n v="1"/>
    <n v="109"/>
    <n v="206"/>
    <s v="PF02394.11 Interleukin-1 propeptide"/>
    <x v="18"/>
    <x v="1"/>
  </r>
  <r>
    <s v="IL1A_HUMAN"/>
    <x v="361"/>
    <n v="271"/>
    <x v="0"/>
    <n v="155"/>
    <n v="266"/>
    <n v="589"/>
    <s v="PF00340.14 Interleukin-1 / 18"/>
    <x v="59"/>
    <x v="1"/>
  </r>
  <r>
    <s v="IL1A_HUMAN"/>
    <x v="361"/>
    <n v="271"/>
    <x v="1"/>
    <n v="1"/>
    <n v="109"/>
    <n v="206"/>
    <s v="PF02394.11 Interleukin-1 propeptide"/>
    <x v="18"/>
    <x v="1"/>
  </r>
  <r>
    <s v="IL1A_LAMGL"/>
    <x v="362"/>
    <n v="268"/>
    <x v="0"/>
    <n v="156"/>
    <n v="265"/>
    <n v="589"/>
    <s v="PF00340.14 Interleukin-1 / 18"/>
    <x v="47"/>
    <x v="1"/>
  </r>
  <r>
    <s v="IL1A_LAMGL"/>
    <x v="362"/>
    <n v="268"/>
    <x v="1"/>
    <n v="1"/>
    <n v="109"/>
    <n v="206"/>
    <s v="PF02394.11 Interleukin-1 propeptide"/>
    <x v="18"/>
    <x v="1"/>
  </r>
  <r>
    <s v="IL1A_MACFA"/>
    <x v="363"/>
    <n v="271"/>
    <x v="0"/>
    <n v="155"/>
    <n v="266"/>
    <n v="589"/>
    <s v="PF00340.14 Interleukin-1 / 18"/>
    <x v="59"/>
    <x v="1"/>
  </r>
  <r>
    <s v="IL1A_MACFA"/>
    <x v="363"/>
    <n v="271"/>
    <x v="1"/>
    <n v="1"/>
    <n v="109"/>
    <n v="206"/>
    <s v="PF02394.11 Interleukin-1 propeptide"/>
    <x v="18"/>
    <x v="1"/>
  </r>
  <r>
    <s v="IL1A_MACMU"/>
    <x v="364"/>
    <n v="271"/>
    <x v="0"/>
    <n v="155"/>
    <n v="266"/>
    <n v="589"/>
    <s v="PF00340.14 Interleukin-1 / 18"/>
    <x v="59"/>
    <x v="1"/>
  </r>
  <r>
    <s v="IL1A_MACMU"/>
    <x v="364"/>
    <n v="271"/>
    <x v="1"/>
    <n v="1"/>
    <n v="109"/>
    <n v="206"/>
    <s v="PF02394.11 Interleukin-1 propeptide"/>
    <x v="18"/>
    <x v="1"/>
  </r>
  <r>
    <s v="IL1A_MOUSE"/>
    <x v="365"/>
    <n v="270"/>
    <x v="0"/>
    <n v="158"/>
    <n v="269"/>
    <n v="589"/>
    <s v="PF00340.14 Interleukin-1 / 18"/>
    <x v="59"/>
    <x v="1"/>
  </r>
  <r>
    <s v="IL1A_MOUSE"/>
    <x v="365"/>
    <n v="270"/>
    <x v="1"/>
    <n v="1"/>
    <n v="111"/>
    <n v="206"/>
    <s v="PF02394.11 Interleukin-1 propeptide"/>
    <x v="55"/>
    <x v="1"/>
  </r>
  <r>
    <s v="IL1A_PIG"/>
    <x v="366"/>
    <n v="270"/>
    <x v="0"/>
    <n v="156"/>
    <n v="265"/>
    <n v="589"/>
    <s v="PF00340.14 Interleukin-1 / 18"/>
    <x v="47"/>
    <x v="1"/>
  </r>
  <r>
    <s v="IL1A_PIG"/>
    <x v="366"/>
    <n v="270"/>
    <x v="1"/>
    <n v="1"/>
    <n v="109"/>
    <n v="206"/>
    <s v="PF02394.11 Interleukin-1 propeptide"/>
    <x v="18"/>
    <x v="1"/>
  </r>
  <r>
    <s v="IL1A_RABIT"/>
    <x v="367"/>
    <n v="267"/>
    <x v="0"/>
    <n v="156"/>
    <n v="266"/>
    <n v="589"/>
    <s v="PF00340.14 Interleukin-1 / 18"/>
    <x v="55"/>
    <x v="1"/>
  </r>
  <r>
    <s v="IL1A_RABIT"/>
    <x v="367"/>
    <n v="267"/>
    <x v="1"/>
    <n v="1"/>
    <n v="109"/>
    <n v="206"/>
    <s v="PF02394.11 Interleukin-1 propeptide"/>
    <x v="18"/>
    <x v="1"/>
  </r>
  <r>
    <s v="IL1A_RAT"/>
    <x v="368"/>
    <n v="270"/>
    <x v="0"/>
    <n v="158"/>
    <n v="269"/>
    <n v="589"/>
    <s v="PF00340.14 Interleukin-1 / 18"/>
    <x v="59"/>
    <x v="1"/>
  </r>
  <r>
    <s v="IL1A_RAT"/>
    <x v="368"/>
    <n v="270"/>
    <x v="1"/>
    <n v="1"/>
    <n v="111"/>
    <n v="206"/>
    <s v="PF02394.11 Interleukin-1 propeptide"/>
    <x v="55"/>
    <x v="1"/>
  </r>
  <r>
    <s v="IL1A_SHEEP"/>
    <x v="369"/>
    <n v="268"/>
    <x v="0"/>
    <n v="156"/>
    <n v="265"/>
    <n v="589"/>
    <s v="PF00340.14 Interleukin-1 / 18"/>
    <x v="47"/>
    <x v="1"/>
  </r>
  <r>
    <s v="IL1A_SHEEP"/>
    <x v="369"/>
    <n v="268"/>
    <x v="1"/>
    <n v="1"/>
    <n v="109"/>
    <n v="206"/>
    <s v="PF02394.11 Interleukin-1 propeptide"/>
    <x v="18"/>
    <x v="1"/>
  </r>
  <r>
    <s v="IL1B_BOVIN"/>
    <x v="370"/>
    <n v="266"/>
    <x v="0"/>
    <n v="144"/>
    <n v="261"/>
    <n v="589"/>
    <s v="PF00340.14 Interleukin-1 / 18"/>
    <x v="19"/>
    <x v="1"/>
  </r>
  <r>
    <s v="IL1B_BOVIN"/>
    <x v="370"/>
    <n v="266"/>
    <x v="1"/>
    <n v="1"/>
    <n v="101"/>
    <n v="206"/>
    <s v="PF02394.11 Interleukin-1 propeptide"/>
    <x v="46"/>
    <x v="1"/>
  </r>
  <r>
    <s v="IL1B_BUBCA"/>
    <x v="371"/>
    <n v="266"/>
    <x v="0"/>
    <n v="144"/>
    <n v="261"/>
    <n v="589"/>
    <s v="PF00340.14 Interleukin-1 / 18"/>
    <x v="19"/>
    <x v="1"/>
  </r>
  <r>
    <s v="IL1B_BUBCA"/>
    <x v="371"/>
    <n v="266"/>
    <x v="1"/>
    <n v="1"/>
    <n v="101"/>
    <n v="206"/>
    <s v="PF02394.11 Interleukin-1 propeptide"/>
    <x v="46"/>
    <x v="1"/>
  </r>
  <r>
    <s v="IL1B_CANFA"/>
    <x v="372"/>
    <n v="266"/>
    <x v="0"/>
    <n v="145"/>
    <n v="262"/>
    <n v="589"/>
    <s v="PF00340.14 Interleukin-1 / 18"/>
    <x v="19"/>
    <x v="1"/>
  </r>
  <r>
    <s v="IL1B_CANFA"/>
    <x v="372"/>
    <n v="266"/>
    <x v="1"/>
    <n v="1"/>
    <n v="102"/>
    <n v="206"/>
    <s v="PF02394.11 Interleukin-1 propeptide"/>
    <x v="62"/>
    <x v="1"/>
  </r>
  <r>
    <s v="IL1B_CAPHI"/>
    <x v="373"/>
    <n v="266"/>
    <x v="0"/>
    <n v="144"/>
    <n v="261"/>
    <n v="589"/>
    <s v="PF00340.14 Interleukin-1 / 18"/>
    <x v="19"/>
    <x v="1"/>
  </r>
  <r>
    <s v="IL1B_CAPHI"/>
    <x v="373"/>
    <n v="266"/>
    <x v="1"/>
    <n v="1"/>
    <n v="101"/>
    <n v="206"/>
    <s v="PF02394.11 Interleukin-1 propeptide"/>
    <x v="46"/>
    <x v="1"/>
  </r>
  <r>
    <s v="IL1B_CAVPO"/>
    <x v="374"/>
    <n v="266"/>
    <x v="0"/>
    <n v="145"/>
    <n v="261"/>
    <n v="589"/>
    <s v="PF00340.14 Interleukin-1 / 18"/>
    <x v="56"/>
    <x v="1"/>
  </r>
  <r>
    <s v="IL1B_CAVPO"/>
    <x v="374"/>
    <n v="266"/>
    <x v="1"/>
    <n v="1"/>
    <n v="102"/>
    <n v="206"/>
    <s v="PF02394.11 Interleukin-1 propeptide"/>
    <x v="62"/>
    <x v="1"/>
  </r>
  <r>
    <s v="IL1B_CERAT"/>
    <x v="375"/>
    <n v="269"/>
    <x v="0"/>
    <n v="147"/>
    <n v="264"/>
    <n v="589"/>
    <s v="PF00340.14 Interleukin-1 / 18"/>
    <x v="19"/>
    <x v="1"/>
  </r>
  <r>
    <s v="IL1B_CERAT"/>
    <x v="375"/>
    <n v="269"/>
    <x v="1"/>
    <n v="1"/>
    <n v="103"/>
    <n v="206"/>
    <s v="PF02394.11 Interleukin-1 propeptide"/>
    <x v="48"/>
    <x v="1"/>
  </r>
  <r>
    <s v="IL1B_CEREL"/>
    <x v="376"/>
    <n v="266"/>
    <x v="0"/>
    <n v="144"/>
    <n v="261"/>
    <n v="589"/>
    <s v="PF00340.14 Interleukin-1 / 18"/>
    <x v="19"/>
    <x v="1"/>
  </r>
  <r>
    <s v="IL1B_CEREL"/>
    <x v="376"/>
    <n v="266"/>
    <x v="1"/>
    <n v="1"/>
    <n v="101"/>
    <n v="206"/>
    <s v="PF02394.11 Interleukin-1 propeptide"/>
    <x v="46"/>
    <x v="1"/>
  </r>
  <r>
    <s v="IL1B_DELLE"/>
    <x v="377"/>
    <n v="266"/>
    <x v="0"/>
    <n v="144"/>
    <n v="261"/>
    <n v="589"/>
    <s v="PF00340.14 Interleukin-1 / 18"/>
    <x v="19"/>
    <x v="1"/>
  </r>
  <r>
    <s v="IL1B_DELLE"/>
    <x v="377"/>
    <n v="266"/>
    <x v="1"/>
    <n v="1"/>
    <n v="101"/>
    <n v="206"/>
    <s v="PF02394.11 Interleukin-1 propeptide"/>
    <x v="46"/>
    <x v="1"/>
  </r>
  <r>
    <s v="IL1B_EUMJU"/>
    <x v="378"/>
    <n v="270"/>
    <x v="0"/>
    <n v="149"/>
    <n v="266"/>
    <n v="589"/>
    <s v="PF00340.14 Interleukin-1 / 18"/>
    <x v="19"/>
    <x v="1"/>
  </r>
  <r>
    <s v="IL1B_EUMJU"/>
    <x v="378"/>
    <n v="270"/>
    <x v="1"/>
    <n v="1"/>
    <n v="105"/>
    <n v="206"/>
    <s v="PF02394.11 Interleukin-1 propeptide"/>
    <x v="43"/>
    <x v="1"/>
  </r>
  <r>
    <s v="IL1B_FELCA"/>
    <x v="379"/>
    <n v="267"/>
    <x v="0"/>
    <n v="146"/>
    <n v="263"/>
    <n v="589"/>
    <s v="PF00340.14 Interleukin-1 / 18"/>
    <x v="19"/>
    <x v="1"/>
  </r>
  <r>
    <s v="IL1B_FELCA"/>
    <x v="379"/>
    <n v="267"/>
    <x v="1"/>
    <n v="1"/>
    <n v="103"/>
    <n v="206"/>
    <s v="PF02394.11 Interleukin-1 propeptide"/>
    <x v="48"/>
    <x v="1"/>
  </r>
  <r>
    <s v="IL1B_HORSE"/>
    <x v="380"/>
    <n v="268"/>
    <x v="0"/>
    <n v="146"/>
    <n v="263"/>
    <n v="589"/>
    <s v="PF00340.14 Interleukin-1 / 18"/>
    <x v="19"/>
    <x v="1"/>
  </r>
  <r>
    <s v="IL1B_HORSE"/>
    <x v="380"/>
    <n v="268"/>
    <x v="1"/>
    <n v="1"/>
    <n v="103"/>
    <n v="206"/>
    <s v="PF02394.11 Interleukin-1 propeptide"/>
    <x v="48"/>
    <x v="1"/>
  </r>
  <r>
    <s v="IL1B_HUMAN"/>
    <x v="381"/>
    <n v="269"/>
    <x v="0"/>
    <n v="147"/>
    <n v="264"/>
    <n v="589"/>
    <s v="PF00340.14 Interleukin-1 / 18"/>
    <x v="19"/>
    <x v="1"/>
  </r>
  <r>
    <s v="IL1B_HUMAN"/>
    <x v="381"/>
    <n v="269"/>
    <x v="1"/>
    <n v="1"/>
    <n v="103"/>
    <n v="206"/>
    <s v="PF02394.11 Interleukin-1 propeptide"/>
    <x v="48"/>
    <x v="1"/>
  </r>
  <r>
    <s v="IL1B_LAMGL"/>
    <x v="382"/>
    <n v="267"/>
    <x v="0"/>
    <n v="145"/>
    <n v="262"/>
    <n v="589"/>
    <s v="PF00340.14 Interleukin-1 / 18"/>
    <x v="19"/>
    <x v="1"/>
  </r>
  <r>
    <s v="IL1B_LAMGL"/>
    <x v="382"/>
    <n v="267"/>
    <x v="1"/>
    <n v="1"/>
    <n v="102"/>
    <n v="206"/>
    <s v="PF02394.11 Interleukin-1 propeptide"/>
    <x v="62"/>
    <x v="1"/>
  </r>
  <r>
    <s v="IL1B_MACFA"/>
    <x v="383"/>
    <n v="268"/>
    <x v="0"/>
    <n v="147"/>
    <n v="264"/>
    <n v="589"/>
    <s v="PF00340.14 Interleukin-1 / 18"/>
    <x v="19"/>
    <x v="1"/>
  </r>
  <r>
    <s v="IL1B_MACFA"/>
    <x v="383"/>
    <n v="268"/>
    <x v="1"/>
    <n v="1"/>
    <n v="103"/>
    <n v="206"/>
    <s v="PF02394.11 Interleukin-1 propeptide"/>
    <x v="48"/>
    <x v="1"/>
  </r>
  <r>
    <s v="IL1B_MACMU"/>
    <x v="384"/>
    <n v="269"/>
    <x v="0"/>
    <n v="147"/>
    <n v="264"/>
    <n v="589"/>
    <s v="PF00340.14 Interleukin-1 / 18"/>
    <x v="19"/>
    <x v="1"/>
  </r>
  <r>
    <s v="IL1B_MACMU"/>
    <x v="384"/>
    <n v="269"/>
    <x v="1"/>
    <n v="1"/>
    <n v="103"/>
    <n v="206"/>
    <s v="PF02394.11 Interleukin-1 propeptide"/>
    <x v="48"/>
    <x v="1"/>
  </r>
  <r>
    <s v="IL1B_MACNE"/>
    <x v="385"/>
    <n v="269"/>
    <x v="0"/>
    <n v="147"/>
    <n v="264"/>
    <n v="589"/>
    <s v="PF00340.14 Interleukin-1 / 18"/>
    <x v="19"/>
    <x v="1"/>
  </r>
  <r>
    <s v="IL1B_MACNE"/>
    <x v="385"/>
    <n v="269"/>
    <x v="1"/>
    <n v="1"/>
    <n v="103"/>
    <n v="206"/>
    <s v="PF02394.11 Interleukin-1 propeptide"/>
    <x v="48"/>
    <x v="1"/>
  </r>
  <r>
    <s v="IL1B_MOUSE"/>
    <x v="386"/>
    <n v="269"/>
    <x v="0"/>
    <n v="148"/>
    <n v="264"/>
    <n v="589"/>
    <s v="PF00340.14 Interleukin-1 / 18"/>
    <x v="56"/>
    <x v="1"/>
  </r>
  <r>
    <s v="IL1B_MOUSE"/>
    <x v="386"/>
    <n v="269"/>
    <x v="1"/>
    <n v="1"/>
    <n v="102"/>
    <n v="206"/>
    <s v="PF02394.11 Interleukin-1 propeptide"/>
    <x v="62"/>
    <x v="1"/>
  </r>
  <r>
    <s v="IL1B_MUSPF"/>
    <x v="387"/>
    <n v="270"/>
    <x v="0"/>
    <n v="149"/>
    <n v="266"/>
    <n v="589"/>
    <s v="PF00340.14 Interleukin-1 / 18"/>
    <x v="19"/>
    <x v="1"/>
  </r>
  <r>
    <s v="IL1B_MUSPF"/>
    <x v="387"/>
    <n v="270"/>
    <x v="1"/>
    <n v="1"/>
    <n v="105"/>
    <n v="206"/>
    <s v="PF02394.11 Interleukin-1 propeptide"/>
    <x v="43"/>
    <x v="1"/>
  </r>
  <r>
    <s v="IL1B_PHOHI"/>
    <x v="388"/>
    <n v="270"/>
    <x v="0"/>
    <n v="149"/>
    <n v="266"/>
    <n v="589"/>
    <s v="PF00340.14 Interleukin-1 / 18"/>
    <x v="19"/>
    <x v="1"/>
  </r>
  <r>
    <s v="IL1B_PHOHI"/>
    <x v="388"/>
    <n v="270"/>
    <x v="1"/>
    <n v="1"/>
    <n v="105"/>
    <n v="206"/>
    <s v="PF02394.11 Interleukin-1 propeptide"/>
    <x v="43"/>
    <x v="1"/>
  </r>
  <r>
    <s v="IL1B_PHOVR"/>
    <x v="389"/>
    <n v="270"/>
    <x v="0"/>
    <n v="149"/>
    <n v="266"/>
    <n v="589"/>
    <s v="PF00340.14 Interleukin-1 / 18"/>
    <x v="19"/>
    <x v="1"/>
  </r>
  <r>
    <s v="IL1B_PHOVR"/>
    <x v="389"/>
    <n v="270"/>
    <x v="1"/>
    <n v="1"/>
    <n v="105"/>
    <n v="206"/>
    <s v="PF02394.11 Interleukin-1 propeptide"/>
    <x v="43"/>
    <x v="1"/>
  </r>
  <r>
    <s v="IL1B_PIG"/>
    <x v="390"/>
    <n v="267"/>
    <x v="0"/>
    <n v="145"/>
    <n v="262"/>
    <n v="589"/>
    <s v="PF00340.14 Interleukin-1 / 18"/>
    <x v="19"/>
    <x v="1"/>
  </r>
  <r>
    <s v="IL1B_PIG"/>
    <x v="390"/>
    <n v="267"/>
    <x v="1"/>
    <n v="1"/>
    <n v="102"/>
    <n v="206"/>
    <s v="PF02394.11 Interleukin-1 propeptide"/>
    <x v="62"/>
    <x v="1"/>
  </r>
  <r>
    <s v="IL1B_RABIT"/>
    <x v="391"/>
    <n v="268"/>
    <x v="0"/>
    <n v="146"/>
    <n v="263"/>
    <n v="589"/>
    <s v="PF00340.14 Interleukin-1 / 18"/>
    <x v="19"/>
    <x v="1"/>
  </r>
  <r>
    <s v="IL1B_RABIT"/>
    <x v="391"/>
    <n v="268"/>
    <x v="1"/>
    <n v="1"/>
    <n v="103"/>
    <n v="206"/>
    <s v="PF02394.11 Interleukin-1 propeptide"/>
    <x v="48"/>
    <x v="1"/>
  </r>
  <r>
    <s v="IL1B_RAT"/>
    <x v="392"/>
    <n v="268"/>
    <x v="0"/>
    <n v="147"/>
    <n v="263"/>
    <n v="589"/>
    <s v="PF00340.14 Interleukin-1 / 18"/>
    <x v="56"/>
    <x v="1"/>
  </r>
  <r>
    <s v="IL1B_RAT"/>
    <x v="392"/>
    <n v="268"/>
    <x v="1"/>
    <n v="1"/>
    <n v="102"/>
    <n v="206"/>
    <s v="PF02394.11 Interleukin-1 propeptide"/>
    <x v="62"/>
    <x v="1"/>
  </r>
  <r>
    <s v="IL1B_SHEEP"/>
    <x v="393"/>
    <n v="266"/>
    <x v="0"/>
    <n v="144"/>
    <n v="261"/>
    <n v="589"/>
    <s v="PF00340.14 Interleukin-1 / 18"/>
    <x v="19"/>
    <x v="1"/>
  </r>
  <r>
    <s v="IL1B_SHEEP"/>
    <x v="393"/>
    <n v="266"/>
    <x v="1"/>
    <n v="1"/>
    <n v="101"/>
    <n v="206"/>
    <s v="PF02394.11 Interleukin-1 propeptide"/>
    <x v="46"/>
    <x v="1"/>
  </r>
  <r>
    <s v="IL1B_TRIVU"/>
    <x v="394"/>
    <n v="269"/>
    <x v="0"/>
    <n v="151"/>
    <n v="266"/>
    <n v="589"/>
    <s v="PF00340.14 Interleukin-1 / 18"/>
    <x v="24"/>
    <x v="1"/>
  </r>
  <r>
    <s v="IL1B_TRIVU"/>
    <x v="394"/>
    <n v="269"/>
    <x v="1"/>
    <n v="1"/>
    <n v="106"/>
    <n v="206"/>
    <s v="PF02394.11 Interleukin-1 propeptide"/>
    <x v="53"/>
    <x v="1"/>
  </r>
  <r>
    <s v="IL1FA_HUMAN"/>
    <x v="395"/>
    <n v="152"/>
    <x v="0"/>
    <n v="32"/>
    <n v="148"/>
    <n v="589"/>
    <s v="PF00340.14 Interleukin-1 / 18"/>
    <x v="56"/>
    <x v="1"/>
  </r>
  <r>
    <s v="IL1FA_MOUSE"/>
    <x v="396"/>
    <n v="152"/>
    <x v="0"/>
    <n v="33"/>
    <n v="148"/>
    <n v="589"/>
    <s v="PF00340.14 Interleukin-1 / 18"/>
    <x v="24"/>
    <x v="1"/>
  </r>
  <r>
    <s v="IL1RA_BOVIN"/>
    <x v="397"/>
    <n v="174"/>
    <x v="0"/>
    <n v="58"/>
    <n v="171"/>
    <n v="589"/>
    <s v="PF00340.14 Interleukin-1 / 18"/>
    <x v="44"/>
    <x v="1"/>
  </r>
  <r>
    <s v="IL1RA_CANFA"/>
    <x v="398"/>
    <n v="176"/>
    <x v="0"/>
    <n v="60"/>
    <n v="173"/>
    <n v="589"/>
    <s v="PF00340.14 Interleukin-1 / 18"/>
    <x v="44"/>
    <x v="1"/>
  </r>
  <r>
    <s v="IL1RA_HORSE"/>
    <x v="399"/>
    <n v="177"/>
    <x v="0"/>
    <n v="60"/>
    <n v="173"/>
    <n v="589"/>
    <s v="PF00340.14 Interleukin-1 / 18"/>
    <x v="44"/>
    <x v="1"/>
  </r>
  <r>
    <s v="IL1RA_HUMAN"/>
    <x v="400"/>
    <n v="177"/>
    <x v="0"/>
    <n v="60"/>
    <n v="173"/>
    <n v="589"/>
    <s v="PF00340.14 Interleukin-1 / 18"/>
    <x v="44"/>
    <x v="1"/>
  </r>
  <r>
    <s v="IL1RA_MACFA"/>
    <x v="401"/>
    <n v="177"/>
    <x v="0"/>
    <n v="60"/>
    <n v="173"/>
    <n v="589"/>
    <s v="PF00340.14 Interleukin-1 / 18"/>
    <x v="44"/>
    <x v="1"/>
  </r>
  <r>
    <s v="IL1RA_MOUSE"/>
    <x v="402"/>
    <n v="178"/>
    <x v="0"/>
    <n v="61"/>
    <n v="174"/>
    <n v="589"/>
    <s v="PF00340.14 Interleukin-1 / 18"/>
    <x v="44"/>
    <x v="1"/>
  </r>
  <r>
    <s v="IL1RA_PIG"/>
    <x v="403"/>
    <n v="177"/>
    <x v="0"/>
    <n v="60"/>
    <n v="173"/>
    <n v="589"/>
    <s v="PF00340.14 Interleukin-1 / 18"/>
    <x v="44"/>
    <x v="1"/>
  </r>
  <r>
    <s v="IL1RA_RABIT"/>
    <x v="404"/>
    <n v="177"/>
    <x v="0"/>
    <n v="60"/>
    <n v="173"/>
    <n v="589"/>
    <s v="PF00340.14 Interleukin-1 / 18"/>
    <x v="44"/>
    <x v="1"/>
  </r>
  <r>
    <s v="IL1RA_RAT"/>
    <x v="405"/>
    <n v="178"/>
    <x v="0"/>
    <n v="61"/>
    <n v="174"/>
    <n v="589"/>
    <s v="PF00340.14 Interleukin-1 / 18"/>
    <x v="44"/>
    <x v="1"/>
  </r>
  <r>
    <s v="IL1RA_TURTR"/>
    <x v="406"/>
    <n v="177"/>
    <x v="0"/>
    <n v="60"/>
    <n v="173"/>
    <n v="589"/>
    <s v="PF00340.14 Interleukin-1 / 18"/>
    <x v="44"/>
    <x v="1"/>
  </r>
  <r>
    <s v="IL36A_HUMAN"/>
    <x v="407"/>
    <n v="158"/>
    <x v="0"/>
    <n v="40"/>
    <n v="154"/>
    <n v="589"/>
    <s v="PF00340.14 Interleukin-1 / 18"/>
    <x v="20"/>
    <x v="1"/>
  </r>
  <r>
    <s v="IL36A_MOUSE"/>
    <x v="408"/>
    <n v="160"/>
    <x v="0"/>
    <n v="38"/>
    <n v="156"/>
    <n v="589"/>
    <s v="PF00340.14 Interleukin-1 / 18"/>
    <x v="29"/>
    <x v="1"/>
  </r>
  <r>
    <s v="IL36B_MOUSE"/>
    <x v="409"/>
    <n v="183"/>
    <x v="0"/>
    <n v="60"/>
    <n v="179"/>
    <n v="589"/>
    <s v="PF00340.14 Interleukin-1 / 18"/>
    <x v="28"/>
    <x v="1"/>
  </r>
  <r>
    <s v="IL36G_HUMAN"/>
    <x v="410"/>
    <n v="169"/>
    <x v="0"/>
    <n v="50"/>
    <n v="165"/>
    <n v="589"/>
    <s v="PF00340.14 Interleukin-1 / 18"/>
    <x v="24"/>
    <x v="1"/>
  </r>
  <r>
    <s v="IL36G_MOUSE"/>
    <x v="411"/>
    <n v="164"/>
    <x v="0"/>
    <n v="51"/>
    <n v="160"/>
    <n v="589"/>
    <s v="PF00340.14 Interleukin-1 / 18"/>
    <x v="47"/>
    <x v="1"/>
  </r>
  <r>
    <s v="IL37_HUMAN"/>
    <x v="412"/>
    <n v="218"/>
    <x v="0"/>
    <n v="83"/>
    <n v="203"/>
    <n v="589"/>
    <s v="PF00340.14 Interleukin-1 / 18"/>
    <x v="8"/>
    <x v="1"/>
  </r>
  <r>
    <s v="O43645_HUMAN"/>
    <x v="413"/>
    <n v="153"/>
    <x v="0"/>
    <n v="31"/>
    <n v="148"/>
    <n v="589"/>
    <s v="PF00340.14 Interleukin-1 / 18"/>
    <x v="19"/>
    <x v="1"/>
  </r>
  <r>
    <s v="O77771_HORSE"/>
    <x v="414"/>
    <n v="72"/>
    <x v="0"/>
    <n v="1"/>
    <n v="68"/>
    <n v="589"/>
    <s v="PF00340.14 Interleukin-1 / 18"/>
    <x v="45"/>
    <x v="1"/>
  </r>
  <r>
    <s v="Q08EA6_MOUSE"/>
    <x v="415"/>
    <n v="183"/>
    <x v="0"/>
    <n v="60"/>
    <n v="179"/>
    <n v="589"/>
    <s v="PF00340.14 Interleukin-1 / 18"/>
    <x v="28"/>
    <x v="1"/>
  </r>
  <r>
    <s v="Q0Q2I3_SHEEP"/>
    <x v="416"/>
    <n v="50"/>
    <x v="0"/>
    <n v="1"/>
    <n v="50"/>
    <n v="589"/>
    <s v="PF00340.14 Interleukin-1 / 18"/>
    <x v="73"/>
    <x v="1"/>
  </r>
  <r>
    <s v="Q0Q2I4_SHEEP"/>
    <x v="417"/>
    <n v="94"/>
    <x v="0"/>
    <n v="32"/>
    <n v="94"/>
    <n v="589"/>
    <s v="PF00340.14 Interleukin-1 / 18"/>
    <x v="65"/>
    <x v="1"/>
  </r>
  <r>
    <s v="Q0VC52_BOVIN"/>
    <x v="418"/>
    <n v="155"/>
    <x v="0"/>
    <n v="32"/>
    <n v="151"/>
    <n v="589"/>
    <s v="PF00340.14 Interleukin-1 / 18"/>
    <x v="28"/>
    <x v="1"/>
  </r>
  <r>
    <s v="Q149U6_MOUSE"/>
    <x v="419"/>
    <n v="160"/>
    <x v="0"/>
    <n v="38"/>
    <n v="156"/>
    <n v="589"/>
    <s v="PF00340.14 Interleukin-1 / 18"/>
    <x v="29"/>
    <x v="1"/>
  </r>
  <r>
    <s v="Q1WDE2_SHEEP"/>
    <x v="420"/>
    <n v="24"/>
    <x v="0"/>
    <n v="1"/>
    <n v="24"/>
    <n v="589"/>
    <s v="PF00340.14 Interleukin-1 / 18"/>
    <x v="74"/>
    <x v="1"/>
  </r>
  <r>
    <s v="Q29082_PIG"/>
    <x v="421"/>
    <n v="267"/>
    <x v="0"/>
    <n v="145"/>
    <n v="262"/>
    <n v="589"/>
    <s v="PF00340.14 Interleukin-1 / 18"/>
    <x v="19"/>
    <x v="1"/>
  </r>
  <r>
    <s v="Q29082_PIG"/>
    <x v="421"/>
    <n v="267"/>
    <x v="1"/>
    <n v="1"/>
    <n v="101"/>
    <n v="206"/>
    <s v="PF02394.11 Interleukin-1 propeptide"/>
    <x v="46"/>
    <x v="1"/>
  </r>
  <r>
    <s v="Q2MGZ9_9CETA"/>
    <x v="422"/>
    <n v="266"/>
    <x v="0"/>
    <n v="144"/>
    <n v="261"/>
    <n v="589"/>
    <s v="PF00340.14 Interleukin-1 / 18"/>
    <x v="19"/>
    <x v="1"/>
  </r>
  <r>
    <s v="Q2MGZ9_9CETA"/>
    <x v="422"/>
    <n v="266"/>
    <x v="1"/>
    <n v="1"/>
    <n v="101"/>
    <n v="206"/>
    <s v="PF02394.11 Interleukin-1 propeptide"/>
    <x v="46"/>
    <x v="1"/>
  </r>
  <r>
    <s v="Q2MH00_9CETA"/>
    <x v="423"/>
    <n v="268"/>
    <x v="0"/>
    <n v="156"/>
    <n v="265"/>
    <n v="589"/>
    <s v="PF00340.14 Interleukin-1 / 18"/>
    <x v="47"/>
    <x v="1"/>
  </r>
  <r>
    <s v="Q2MH00_9CETA"/>
    <x v="423"/>
    <n v="268"/>
    <x v="1"/>
    <n v="1"/>
    <n v="109"/>
    <n v="206"/>
    <s v="PF02394.11 Interleukin-1 propeptide"/>
    <x v="18"/>
    <x v="1"/>
  </r>
  <r>
    <s v="Q2MH04_BUBBU"/>
    <x v="424"/>
    <n v="268"/>
    <x v="0"/>
    <n v="156"/>
    <n v="265"/>
    <n v="589"/>
    <s v="PF00340.14 Interleukin-1 / 18"/>
    <x v="47"/>
    <x v="1"/>
  </r>
  <r>
    <s v="Q2MH04_BUBBU"/>
    <x v="424"/>
    <n v="268"/>
    <x v="1"/>
    <n v="1"/>
    <n v="109"/>
    <n v="206"/>
    <s v="PF02394.11 Interleukin-1 propeptide"/>
    <x v="18"/>
    <x v="1"/>
  </r>
  <r>
    <s v="Q2MH08_BUBCA"/>
    <x v="425"/>
    <n v="268"/>
    <x v="0"/>
    <n v="156"/>
    <n v="265"/>
    <n v="589"/>
    <s v="PF00340.14 Interleukin-1 / 18"/>
    <x v="47"/>
    <x v="1"/>
  </r>
  <r>
    <s v="Q2MH08_BUBCA"/>
    <x v="425"/>
    <n v="268"/>
    <x v="1"/>
    <n v="1"/>
    <n v="109"/>
    <n v="206"/>
    <s v="PF02394.11 Interleukin-1 propeptide"/>
    <x v="18"/>
    <x v="1"/>
  </r>
  <r>
    <s v="Q2PMY2_MOUSE"/>
    <x v="426"/>
    <n v="192"/>
    <x v="0"/>
    <n v="70"/>
    <n v="182"/>
    <n v="589"/>
    <s v="PF00340.14 Interleukin-1 / 18"/>
    <x v="32"/>
    <x v="1"/>
  </r>
  <r>
    <s v="Q2VCE2_CANFA"/>
    <x v="427"/>
    <n v="265"/>
    <x v="0"/>
    <n v="144"/>
    <n v="261"/>
    <n v="589"/>
    <s v="PF00340.14 Interleukin-1 / 18"/>
    <x v="19"/>
    <x v="1"/>
  </r>
  <r>
    <s v="Q2VCE2_CANFA"/>
    <x v="427"/>
    <n v="265"/>
    <x v="1"/>
    <n v="1"/>
    <n v="101"/>
    <n v="206"/>
    <s v="PF02394.11 Interleukin-1 propeptide"/>
    <x v="46"/>
    <x v="1"/>
  </r>
  <r>
    <s v="Q32YM7_TRIMA"/>
    <x v="428"/>
    <n v="262"/>
    <x v="0"/>
    <n v="140"/>
    <n v="257"/>
    <n v="589"/>
    <s v="PF00340.14 Interleukin-1 / 18"/>
    <x v="19"/>
    <x v="1"/>
  </r>
  <r>
    <s v="Q32YM7_TRIMA"/>
    <x v="428"/>
    <n v="262"/>
    <x v="1"/>
    <n v="1"/>
    <n v="100"/>
    <n v="206"/>
    <s v="PF02394.11 Interleukin-1 propeptide"/>
    <x v="42"/>
    <x v="1"/>
  </r>
  <r>
    <s v="Q3KNF2_MOUSE"/>
    <x v="429"/>
    <n v="152"/>
    <x v="0"/>
    <n v="33"/>
    <n v="148"/>
    <n v="589"/>
    <s v="PF00340.14 Interleukin-1 / 18"/>
    <x v="24"/>
    <x v="1"/>
  </r>
  <r>
    <s v="Q3TBV5_MOUSE"/>
    <x v="430"/>
    <n v="162"/>
    <x v="0"/>
    <n v="45"/>
    <n v="158"/>
    <n v="589"/>
    <s v="PF00340.14 Interleukin-1 / 18"/>
    <x v="44"/>
    <x v="1"/>
  </r>
  <r>
    <s v="Q3TI17_MOUSE"/>
    <x v="431"/>
    <n v="208"/>
    <x v="0"/>
    <n v="148"/>
    <n v="208"/>
    <n v="589"/>
    <s v="PF00340.14 Interleukin-1 / 18"/>
    <x v="14"/>
    <x v="1"/>
  </r>
  <r>
    <s v="Q3TI17_MOUSE"/>
    <x v="431"/>
    <n v="208"/>
    <x v="1"/>
    <n v="1"/>
    <n v="102"/>
    <n v="206"/>
    <s v="PF02394.11 Interleukin-1 propeptide"/>
    <x v="62"/>
    <x v="1"/>
  </r>
  <r>
    <s v="Q3U0P4_MOUSE"/>
    <x v="432"/>
    <n v="193"/>
    <x v="0"/>
    <n v="80"/>
    <n v="189"/>
    <n v="589"/>
    <s v="PF00340.14 Interleukin-1 / 18"/>
    <x v="47"/>
    <x v="1"/>
  </r>
  <r>
    <s v="Q3U0Y6_MOUSE"/>
    <x v="433"/>
    <n v="270"/>
    <x v="0"/>
    <n v="158"/>
    <n v="269"/>
    <n v="589"/>
    <s v="PF00340.14 Interleukin-1 / 18"/>
    <x v="59"/>
    <x v="1"/>
  </r>
  <r>
    <s v="Q3U0Y6_MOUSE"/>
    <x v="433"/>
    <n v="270"/>
    <x v="1"/>
    <n v="1"/>
    <n v="111"/>
    <n v="206"/>
    <s v="PF02394.11 Interleukin-1 propeptide"/>
    <x v="55"/>
    <x v="1"/>
  </r>
  <r>
    <s v="Q4R3X2_MACFA"/>
    <x v="434"/>
    <n v="138"/>
    <x v="0"/>
    <n v="16"/>
    <n v="134"/>
    <n v="589"/>
    <s v="PF00340.14 Interleukin-1 / 18"/>
    <x v="29"/>
    <x v="1"/>
  </r>
  <r>
    <s v="Q4R4F0_MACFA"/>
    <x v="435"/>
    <n v="271"/>
    <x v="0"/>
    <n v="155"/>
    <n v="266"/>
    <n v="589"/>
    <s v="PF00340.14 Interleukin-1 / 18"/>
    <x v="59"/>
    <x v="1"/>
  </r>
  <r>
    <s v="Q4R4F0_MACFA"/>
    <x v="435"/>
    <n v="271"/>
    <x v="1"/>
    <n v="1"/>
    <n v="109"/>
    <n v="206"/>
    <s v="PF02394.11 Interleukin-1 propeptide"/>
    <x v="18"/>
    <x v="1"/>
  </r>
  <r>
    <s v="Q4W1Q3_MERUN"/>
    <x v="436"/>
    <n v="96"/>
    <x v="0"/>
    <n v="51"/>
    <n v="96"/>
    <n v="589"/>
    <s v="PF00340.14 Interleukin-1 / 18"/>
    <x v="75"/>
    <x v="1"/>
  </r>
  <r>
    <s v="Q542C7_MOUSE"/>
    <x v="437"/>
    <n v="178"/>
    <x v="0"/>
    <n v="61"/>
    <n v="174"/>
    <n v="589"/>
    <s v="PF00340.14 Interleukin-1 / 18"/>
    <x v="44"/>
    <x v="1"/>
  </r>
  <r>
    <s v="Q542W1_MOUSE"/>
    <x v="438"/>
    <n v="159"/>
    <x v="0"/>
    <n v="42"/>
    <n v="155"/>
    <n v="589"/>
    <s v="PF00340.14 Interleukin-1 / 18"/>
    <x v="44"/>
    <x v="1"/>
  </r>
  <r>
    <s v="Q5BKB0_RAT"/>
    <x v="439"/>
    <n v="268"/>
    <x v="0"/>
    <n v="147"/>
    <n v="263"/>
    <n v="589"/>
    <s v="PF00340.14 Interleukin-1 / 18"/>
    <x v="56"/>
    <x v="1"/>
  </r>
  <r>
    <s v="Q5BKB0_RAT"/>
    <x v="439"/>
    <n v="268"/>
    <x v="1"/>
    <n v="1"/>
    <n v="102"/>
    <n v="206"/>
    <s v="PF02394.11 Interleukin-1 propeptide"/>
    <x v="62"/>
    <x v="1"/>
  </r>
  <r>
    <s v="Q5DI83_DASNO"/>
    <x v="440"/>
    <n v="163"/>
    <x v="0"/>
    <n v="88"/>
    <n v="163"/>
    <n v="589"/>
    <s v="PF00340.14 Interleukin-1 / 18"/>
    <x v="15"/>
    <x v="1"/>
  </r>
  <r>
    <s v="Q5DI83_DASNO"/>
    <x v="440"/>
    <n v="163"/>
    <x v="1"/>
    <n v="1"/>
    <n v="42"/>
    <n v="206"/>
    <s v="PF02394.11 Interleukin-1 propeptide"/>
    <x v="51"/>
    <x v="1"/>
  </r>
  <r>
    <s v="Q5MAC0_BOVIN"/>
    <x v="441"/>
    <n v="113"/>
    <x v="0"/>
    <n v="1"/>
    <n v="108"/>
    <n v="589"/>
    <s v="PF00340.14 Interleukin-1 / 18"/>
    <x v="66"/>
    <x v="1"/>
  </r>
  <r>
    <s v="Q5W9I0_MERUN"/>
    <x v="442"/>
    <n v="267"/>
    <x v="0"/>
    <n v="146"/>
    <n v="262"/>
    <n v="589"/>
    <s v="PF00340.14 Interleukin-1 / 18"/>
    <x v="56"/>
    <x v="1"/>
  </r>
  <r>
    <s v="Q5W9I0_MERUN"/>
    <x v="442"/>
    <n v="267"/>
    <x v="1"/>
    <n v="1"/>
    <n v="102"/>
    <n v="206"/>
    <s v="PF02394.11 Interleukin-1 propeptide"/>
    <x v="62"/>
    <x v="1"/>
  </r>
  <r>
    <s v="Q60H46_MERUN"/>
    <x v="443"/>
    <n v="99"/>
    <x v="0"/>
    <n v="6"/>
    <n v="99"/>
    <n v="589"/>
    <s v="PF00340.14 Interleukin-1 / 18"/>
    <x v="26"/>
    <x v="1"/>
  </r>
  <r>
    <s v="Q62161_MOUSE"/>
    <x v="444"/>
    <n v="161"/>
    <x v="0"/>
    <n v="49"/>
    <n v="160"/>
    <n v="589"/>
    <s v="PF00340.14 Interleukin-1 / 18"/>
    <x v="59"/>
    <x v="1"/>
  </r>
  <r>
    <s v="Q6PN76_PHOSU"/>
    <x v="445"/>
    <n v="77"/>
    <x v="0"/>
    <n v="6"/>
    <n v="77"/>
    <n v="589"/>
    <s v="PF00340.14 Interleukin-1 / 18"/>
    <x v="5"/>
    <x v="1"/>
  </r>
  <r>
    <s v="Q6PUJ3_PIG"/>
    <x v="446"/>
    <n v="82"/>
    <x v="0"/>
    <n v="2"/>
    <n v="82"/>
    <n v="589"/>
    <s v="PF00340.14 Interleukin-1 / 18"/>
    <x v="71"/>
    <x v="1"/>
  </r>
  <r>
    <s v="Q6QVC4_CAPHI"/>
    <x v="447"/>
    <n v="159"/>
    <x v="0"/>
    <n v="38"/>
    <n v="151"/>
    <n v="589"/>
    <s v="PF00340.14 Interleukin-1 / 18"/>
    <x v="44"/>
    <x v="1"/>
  </r>
  <r>
    <s v="Q6R498_BUBBU"/>
    <x v="448"/>
    <n v="266"/>
    <x v="0"/>
    <n v="144"/>
    <n v="261"/>
    <n v="589"/>
    <s v="PF00340.14 Interleukin-1 / 18"/>
    <x v="19"/>
    <x v="1"/>
  </r>
  <r>
    <s v="Q6R498_BUBBU"/>
    <x v="448"/>
    <n v="266"/>
    <x v="1"/>
    <n v="1"/>
    <n v="101"/>
    <n v="206"/>
    <s v="PF02394.11 Interleukin-1 propeptide"/>
    <x v="46"/>
    <x v="1"/>
  </r>
  <r>
    <s v="Q6R4R1_BUBBU"/>
    <x v="449"/>
    <n v="268"/>
    <x v="0"/>
    <n v="156"/>
    <n v="265"/>
    <n v="589"/>
    <s v="PF00340.14 Interleukin-1 / 18"/>
    <x v="47"/>
    <x v="1"/>
  </r>
  <r>
    <s v="Q6R4R1_BUBBU"/>
    <x v="449"/>
    <n v="268"/>
    <x v="1"/>
    <n v="1"/>
    <n v="109"/>
    <n v="206"/>
    <s v="PF02394.11 Interleukin-1 propeptide"/>
    <x v="18"/>
    <x v="1"/>
  </r>
  <r>
    <s v="Q6R750_9CETA"/>
    <x v="450"/>
    <n v="266"/>
    <x v="0"/>
    <n v="144"/>
    <n v="261"/>
    <n v="589"/>
    <s v="PF00340.14 Interleukin-1 / 18"/>
    <x v="19"/>
    <x v="1"/>
  </r>
  <r>
    <s v="Q6R750_9CETA"/>
    <x v="450"/>
    <n v="266"/>
    <x v="1"/>
    <n v="1"/>
    <n v="101"/>
    <n v="206"/>
    <s v="PF02394.11 Interleukin-1 propeptide"/>
    <x v="46"/>
    <x v="1"/>
  </r>
  <r>
    <s v="Q6STL7_PIG"/>
    <x v="451"/>
    <n v="177"/>
    <x v="0"/>
    <n v="71"/>
    <n v="177"/>
    <n v="589"/>
    <s v="PF00340.14 Interleukin-1 / 18"/>
    <x v="57"/>
    <x v="1"/>
  </r>
  <r>
    <s v="Q6STL7_PIG"/>
    <x v="451"/>
    <n v="177"/>
    <x v="9"/>
    <n v="1"/>
    <n v="68"/>
    <n v="45"/>
    <s v="PB018146"/>
    <x v="45"/>
    <x v="1"/>
  </r>
  <r>
    <s v="Q6T573_BUBBU"/>
    <x v="452"/>
    <n v="193"/>
    <x v="0"/>
    <n v="72"/>
    <n v="185"/>
    <n v="589"/>
    <s v="PF00340.14 Interleukin-1 / 18"/>
    <x v="44"/>
    <x v="1"/>
  </r>
  <r>
    <s v="Q6TLW4_BUBBU"/>
    <x v="453"/>
    <n v="193"/>
    <x v="0"/>
    <n v="72"/>
    <n v="185"/>
    <n v="589"/>
    <s v="PF00340.14 Interleukin-1 / 18"/>
    <x v="44"/>
    <x v="1"/>
  </r>
  <r>
    <s v="Q6USQ6_MOUSE"/>
    <x v="454"/>
    <n v="192"/>
    <x v="0"/>
    <n v="70"/>
    <n v="182"/>
    <n v="589"/>
    <s v="PF00340.14 Interleukin-1 / 18"/>
    <x v="32"/>
    <x v="1"/>
  </r>
  <r>
    <s v="Q712K7_ORNAN"/>
    <x v="455"/>
    <n v="290"/>
    <x v="0"/>
    <n v="166"/>
    <n v="289"/>
    <n v="589"/>
    <s v="PF00340.14 Interleukin-1 / 18"/>
    <x v="16"/>
    <x v="1"/>
  </r>
  <r>
    <s v="Q712K7_ORNAN"/>
    <x v="455"/>
    <n v="290"/>
    <x v="1"/>
    <n v="1"/>
    <n v="117"/>
    <n v="206"/>
    <s v="PF02394.11 Interleukin-1 propeptide"/>
    <x v="56"/>
    <x v="1"/>
  </r>
  <r>
    <s v="Q7RU00_HUMAN"/>
    <x v="456"/>
    <n v="219"/>
    <x v="0"/>
    <n v="83"/>
    <n v="203"/>
    <n v="589"/>
    <s v="PF00340.14 Interleukin-1 / 18"/>
    <x v="8"/>
    <x v="1"/>
  </r>
  <r>
    <s v="Q7YS41_PIG"/>
    <x v="457"/>
    <n v="211"/>
    <x v="0"/>
    <n v="89"/>
    <n v="206"/>
    <n v="589"/>
    <s v="PF00340.14 Interleukin-1 / 18"/>
    <x v="19"/>
    <x v="1"/>
  </r>
  <r>
    <s v="Q7YS41_PIG"/>
    <x v="457"/>
    <n v="211"/>
    <x v="1"/>
    <n v="1"/>
    <n v="45"/>
    <n v="206"/>
    <s v="PF02394.11 Interleukin-1 propeptide"/>
    <x v="38"/>
    <x v="1"/>
  </r>
  <r>
    <s v="Q80SS8_MOUSE"/>
    <x v="458"/>
    <n v="189"/>
    <x v="0"/>
    <n v="67"/>
    <n v="179"/>
    <n v="589"/>
    <s v="PF00340.14 Interleukin-1 / 18"/>
    <x v="32"/>
    <x v="1"/>
  </r>
  <r>
    <s v="Q80Y07_MERUN"/>
    <x v="459"/>
    <n v="195"/>
    <x v="0"/>
    <n v="73"/>
    <n v="185"/>
    <n v="589"/>
    <s v="PF00340.14 Interleukin-1 / 18"/>
    <x v="32"/>
    <x v="1"/>
  </r>
  <r>
    <s v="Q8CGA1_MOUSE"/>
    <x v="460"/>
    <n v="159"/>
    <x v="0"/>
    <n v="42"/>
    <n v="155"/>
    <n v="589"/>
    <s v="PF00340.14 Interleukin-1 / 18"/>
    <x v="44"/>
    <x v="1"/>
  </r>
  <r>
    <s v="Q8HXR5_PANTR"/>
    <x v="461"/>
    <n v="193"/>
    <x v="0"/>
    <n v="71"/>
    <n v="188"/>
    <n v="589"/>
    <s v="PF00340.14 Interleukin-1 / 18"/>
    <x v="19"/>
    <x v="1"/>
  </r>
  <r>
    <s v="Q8HXR5_PANTR"/>
    <x v="461"/>
    <n v="193"/>
    <x v="1"/>
    <n v="1"/>
    <n v="27"/>
    <n v="206"/>
    <s v="PF02394.11 Interleukin-1 propeptide"/>
    <x v="76"/>
    <x v="1"/>
  </r>
  <r>
    <s v="Q8HXR6_MACFA"/>
    <x v="462"/>
    <n v="152"/>
    <x v="0"/>
    <n v="31"/>
    <n v="148"/>
    <n v="589"/>
    <s v="PF00340.14 Interleukin-1 / 18"/>
    <x v="19"/>
    <x v="1"/>
  </r>
  <r>
    <s v="Q8MKH3_SAISC"/>
    <x v="463"/>
    <n v="269"/>
    <x v="0"/>
    <n v="147"/>
    <n v="264"/>
    <n v="589"/>
    <s v="PF00340.14 Interleukin-1 / 18"/>
    <x v="19"/>
    <x v="1"/>
  </r>
  <r>
    <s v="Q8MKH3_SAISC"/>
    <x v="463"/>
    <n v="269"/>
    <x v="1"/>
    <n v="1"/>
    <n v="103"/>
    <n v="206"/>
    <s v="PF02394.11 Interleukin-1 propeptide"/>
    <x v="48"/>
    <x v="1"/>
  </r>
  <r>
    <s v="Q91Z66_SIGHI"/>
    <x v="464"/>
    <n v="196"/>
    <x v="0"/>
    <n v="73"/>
    <n v="186"/>
    <n v="589"/>
    <s v="PF00340.14 Interleukin-1 / 18"/>
    <x v="44"/>
    <x v="1"/>
  </r>
  <r>
    <s v="Q91ZL5_SIGHI"/>
    <x v="465"/>
    <n v="267"/>
    <x v="0"/>
    <n v="146"/>
    <n v="262"/>
    <n v="589"/>
    <s v="PF00340.14 Interleukin-1 / 18"/>
    <x v="56"/>
    <x v="1"/>
  </r>
  <r>
    <s v="Q91ZL5_SIGHI"/>
    <x v="465"/>
    <n v="267"/>
    <x v="1"/>
    <n v="1"/>
    <n v="102"/>
    <n v="206"/>
    <s v="PF02394.11 Interleukin-1 propeptide"/>
    <x v="62"/>
    <x v="1"/>
  </r>
  <r>
    <s v="Q923T3_SIGHI"/>
    <x v="466"/>
    <n v="269"/>
    <x v="0"/>
    <n v="158"/>
    <n v="268"/>
    <n v="589"/>
    <s v="PF00340.14 Interleukin-1 / 18"/>
    <x v="55"/>
    <x v="1"/>
  </r>
  <r>
    <s v="Q923T3_SIGHI"/>
    <x v="466"/>
    <n v="269"/>
    <x v="1"/>
    <n v="1"/>
    <n v="111"/>
    <n v="206"/>
    <s v="PF02394.11 Interleukin-1 propeptide"/>
    <x v="55"/>
    <x v="1"/>
  </r>
  <r>
    <s v="Q95LE7_CANFA"/>
    <x v="467"/>
    <n v="84"/>
    <x v="0"/>
    <n v="40"/>
    <n v="84"/>
    <n v="589"/>
    <s v="PF00340.14 Interleukin-1 / 18"/>
    <x v="38"/>
    <x v="1"/>
  </r>
  <r>
    <s v="Q95LE7_CANFA"/>
    <x v="467"/>
    <n v="84"/>
    <x v="9"/>
    <n v="1"/>
    <n v="37"/>
    <n v="45"/>
    <s v="PB018146"/>
    <x v="54"/>
    <x v="1"/>
  </r>
  <r>
    <s v="Q96KJ8_HUMAN"/>
    <x v="468"/>
    <n v="193"/>
    <x v="0"/>
    <n v="72"/>
    <n v="185"/>
    <n v="589"/>
    <s v="PF00340.14 Interleukin-1 / 18"/>
    <x v="44"/>
    <x v="1"/>
  </r>
  <r>
    <s v="Q96KJ8_HUMAN"/>
    <x v="468"/>
    <n v="193"/>
    <x v="9"/>
    <n v="1"/>
    <n v="69"/>
    <n v="45"/>
    <s v="PB018146"/>
    <x v="25"/>
    <x v="1"/>
  </r>
  <r>
    <s v="Q9BGI5_MACMU"/>
    <x v="469"/>
    <n v="193"/>
    <x v="0"/>
    <n v="72"/>
    <n v="185"/>
    <n v="589"/>
    <s v="PF00340.14 Interleukin-1 / 18"/>
    <x v="44"/>
    <x v="1"/>
  </r>
  <r>
    <s v="Q9BGI5_MACMU"/>
    <x v="469"/>
    <n v="193"/>
    <x v="9"/>
    <n v="1"/>
    <n v="69"/>
    <n v="45"/>
    <s v="PB018146"/>
    <x v="25"/>
    <x v="1"/>
  </r>
  <r>
    <s v="Q9ESW2_RAT"/>
    <x v="470"/>
    <n v="212"/>
    <x v="0"/>
    <n v="108"/>
    <n v="211"/>
    <n v="589"/>
    <s v="PF00340.14 Interleukin-1 / 18"/>
    <x v="60"/>
    <x v="1"/>
  </r>
  <r>
    <s v="Q9ESW2_RAT"/>
    <x v="470"/>
    <n v="212"/>
    <x v="1"/>
    <n v="1"/>
    <n v="111"/>
    <n v="206"/>
    <s v="PF02394.11 Interleukin-1 propeptide"/>
    <x v="55"/>
    <x v="1"/>
  </r>
  <r>
    <s v="Q9GL09_SHEEP"/>
    <x v="471"/>
    <n v="193"/>
    <x v="0"/>
    <n v="72"/>
    <n v="185"/>
    <n v="589"/>
    <s v="PF00340.14 Interleukin-1 / 18"/>
    <x v="44"/>
    <x v="1"/>
  </r>
  <r>
    <s v="Q9GL09_SHEEP"/>
    <x v="471"/>
    <n v="193"/>
    <x v="9"/>
    <n v="1"/>
    <n v="69"/>
    <n v="45"/>
    <s v="PB018146"/>
    <x v="25"/>
    <x v="1"/>
  </r>
  <r>
    <s v="Q9MZL8_BOVIN"/>
    <x v="472"/>
    <n v="178"/>
    <x v="0"/>
    <n v="57"/>
    <n v="170"/>
    <n v="589"/>
    <s v="PF00340.14 Interleukin-1 / 18"/>
    <x v="44"/>
    <x v="1"/>
  </r>
  <r>
    <s v="Q9N1P7_PIG"/>
    <x v="473"/>
    <n v="192"/>
    <x v="0"/>
    <n v="71"/>
    <n v="184"/>
    <n v="589"/>
    <s v="PF00340.14 Interleukin-1 / 18"/>
    <x v="44"/>
    <x v="1"/>
  </r>
  <r>
    <s v="Q9N1P7_PIG"/>
    <x v="473"/>
    <n v="192"/>
    <x v="9"/>
    <n v="1"/>
    <n v="68"/>
    <n v="45"/>
    <s v="PB018146"/>
    <x v="45"/>
    <x v="1"/>
  </r>
  <r>
    <s v="Q9TTK1_TURTR"/>
    <x v="474"/>
    <n v="266"/>
    <x v="0"/>
    <n v="144"/>
    <n v="261"/>
    <n v="589"/>
    <s v="PF00340.14 Interleukin-1 / 18"/>
    <x v="19"/>
    <x v="1"/>
  </r>
  <r>
    <s v="Q9TTK1_TURTR"/>
    <x v="474"/>
    <n v="266"/>
    <x v="1"/>
    <n v="1"/>
    <n v="101"/>
    <n v="206"/>
    <s v="PF02394.11 Interleukin-1 propeptide"/>
    <x v="46"/>
    <x v="1"/>
  </r>
  <r>
    <s v="Q9TTK2_TURTR"/>
    <x v="475"/>
    <n v="265"/>
    <x v="0"/>
    <n v="156"/>
    <n v="265"/>
    <n v="589"/>
    <s v="PF00340.14 Interleukin-1 / 18"/>
    <x v="47"/>
    <x v="1"/>
  </r>
  <r>
    <s v="Q9TTK2_TURTR"/>
    <x v="475"/>
    <n v="265"/>
    <x v="1"/>
    <n v="1"/>
    <n v="109"/>
    <n v="206"/>
    <s v="PF02394.11 Interleukin-1 propeptide"/>
    <x v="18"/>
    <x v="1"/>
  </r>
  <r>
    <s v="Q9TV37_HORSE"/>
    <x v="476"/>
    <n v="65"/>
    <x v="0"/>
    <n v="7"/>
    <n v="65"/>
    <n v="589"/>
    <s v="PF00340.14 Interleukin-1 / 18"/>
    <x v="2"/>
    <x v="1"/>
  </r>
  <r>
    <s v="Q9WTT3_MESAU"/>
    <x v="477"/>
    <n v="172"/>
    <x v="0"/>
    <n v="128"/>
    <n v="172"/>
    <n v="589"/>
    <s v="PF00340.14 Interleukin-1 / 18"/>
    <x v="38"/>
    <x v="1"/>
  </r>
  <r>
    <s v="Q9WTT3_MESAU"/>
    <x v="477"/>
    <n v="172"/>
    <x v="1"/>
    <n v="1"/>
    <n v="81"/>
    <n v="206"/>
    <s v="PF02394.11 Interleukin-1 propeptide"/>
    <x v="71"/>
    <x v="1"/>
  </r>
  <r>
    <s v="Q9WVQ9_MESAU"/>
    <x v="478"/>
    <n v="146"/>
    <x v="0"/>
    <n v="92"/>
    <n v="146"/>
    <n v="589"/>
    <s v="PF00340.14 Interleukin-1 / 18"/>
    <x v="67"/>
    <x v="1"/>
  </r>
  <r>
    <s v="Q9WVQ9_MESAU"/>
    <x v="478"/>
    <n v="146"/>
    <x v="1"/>
    <n v="1"/>
    <n v="48"/>
    <n v="206"/>
    <s v="PF02394.11 Interleukin-1 propeptide"/>
    <x v="77"/>
    <x v="1"/>
  </r>
  <r>
    <s v="A2AIA9_MOUSE"/>
    <x v="479"/>
    <n v="156"/>
    <x v="0"/>
    <n v="35"/>
    <n v="152"/>
    <n v="589"/>
    <s v="PF00340.14 Interleukin-1 / 18"/>
    <x v="19"/>
    <x v="2"/>
  </r>
  <r>
    <s v="B5U152_9PERO"/>
    <x v="480"/>
    <n v="261"/>
    <x v="0"/>
    <n v="120"/>
    <n v="242"/>
    <n v="589"/>
    <s v="PF00340.14 Interleukin-1 / 18"/>
    <x v="11"/>
    <x v="2"/>
  </r>
  <r>
    <s v="B5U152_9PERO"/>
    <x v="480"/>
    <n v="261"/>
    <x v="4"/>
    <n v="1"/>
    <n v="59"/>
    <n v="9"/>
    <s v="PB096509"/>
    <x v="2"/>
    <x v="2"/>
  </r>
  <r>
    <s v="B6E127_CERSA"/>
    <x v="481"/>
    <n v="269"/>
    <x v="0"/>
    <n v="147"/>
    <n v="264"/>
    <n v="589"/>
    <s v="PF00340.14 Interleukin-1 / 18"/>
    <x v="19"/>
    <x v="2"/>
  </r>
  <r>
    <s v="B6E127_CERSA"/>
    <x v="481"/>
    <n v="269"/>
    <x v="1"/>
    <n v="1"/>
    <n v="103"/>
    <n v="206"/>
    <s v="PF02394.11 Interleukin-1 propeptide"/>
    <x v="48"/>
    <x v="2"/>
  </r>
  <r>
    <s v="C9WPT5_9PERC"/>
    <x v="482"/>
    <n v="246"/>
    <x v="0"/>
    <n v="118"/>
    <n v="241"/>
    <n v="589"/>
    <s v="PF00340.14 Interleukin-1 / 18"/>
    <x v="16"/>
    <x v="2"/>
  </r>
  <r>
    <s v="C9WPT5_9PERC"/>
    <x v="482"/>
    <n v="246"/>
    <x v="1"/>
    <n v="2"/>
    <n v="76"/>
    <n v="206"/>
    <s v="PF02394.11 Interleukin-1 propeptide"/>
    <x v="33"/>
    <x v="2"/>
  </r>
  <r>
    <s v="E2R859_CANFA"/>
    <x v="483"/>
    <n v="152"/>
    <x v="0"/>
    <n v="33"/>
    <n v="148"/>
    <n v="589"/>
    <s v="PF00340.14 Interleukin-1 / 18"/>
    <x v="24"/>
    <x v="2"/>
  </r>
  <r>
    <s v="F1PJG7_CANFA"/>
    <x v="484"/>
    <n v="193"/>
    <x v="0"/>
    <n v="72"/>
    <n v="185"/>
    <n v="589"/>
    <s v="PF00340.14 Interleukin-1 / 18"/>
    <x v="44"/>
    <x v="2"/>
  </r>
  <r>
    <s v="F1PJG7_CANFA"/>
    <x v="484"/>
    <n v="193"/>
    <x v="9"/>
    <n v="7"/>
    <n v="69"/>
    <n v="45"/>
    <s v="PB018146"/>
    <x v="65"/>
    <x v="2"/>
  </r>
  <r>
    <s v="F1PTS7_CANFA"/>
    <x v="485"/>
    <n v="153"/>
    <x v="0"/>
    <n v="49"/>
    <n v="148"/>
    <n v="589"/>
    <s v="PF00340.14 Interleukin-1 / 18"/>
    <x v="42"/>
    <x v="2"/>
  </r>
  <r>
    <s v="F1PTU3_CANFA"/>
    <x v="486"/>
    <n v="269"/>
    <x v="0"/>
    <n v="148"/>
    <n v="265"/>
    <n v="589"/>
    <s v="PF00340.14 Interleukin-1 / 18"/>
    <x v="19"/>
    <x v="2"/>
  </r>
  <r>
    <s v="F1PTU3_CANFA"/>
    <x v="486"/>
    <n v="269"/>
    <x v="1"/>
    <n v="1"/>
    <n v="105"/>
    <n v="206"/>
    <s v="PF02394.11 Interleukin-1 propeptide"/>
    <x v="43"/>
    <x v="2"/>
  </r>
  <r>
    <s v="F6T7W3_MONDO"/>
    <x v="487"/>
    <n v="195"/>
    <x v="0"/>
    <n v="72"/>
    <n v="191"/>
    <n v="589"/>
    <s v="PF00340.14 Interleukin-1 / 18"/>
    <x v="28"/>
    <x v="2"/>
  </r>
  <r>
    <s v="F6U6V8_ORNAN"/>
    <x v="488"/>
    <n v="136"/>
    <x v="0"/>
    <n v="17"/>
    <n v="133"/>
    <n v="589"/>
    <s v="PF00340.14 Interleukin-1 / 18"/>
    <x v="56"/>
    <x v="2"/>
  </r>
  <r>
    <s v="F7FYI8_ORNAN"/>
    <x v="489"/>
    <n v="180"/>
    <x v="0"/>
    <n v="64"/>
    <n v="176"/>
    <n v="589"/>
    <s v="PF00340.14 Interleukin-1 / 18"/>
    <x v="32"/>
    <x v="2"/>
  </r>
  <r>
    <s v="F7G7P4_ORNAN"/>
    <x v="490"/>
    <n v="265"/>
    <x v="0"/>
    <n v="147"/>
    <n v="265"/>
    <n v="589"/>
    <s v="PF00340.14 Interleukin-1 / 18"/>
    <x v="29"/>
    <x v="2"/>
  </r>
  <r>
    <s v="F7G7P4_ORNAN"/>
    <x v="490"/>
    <n v="265"/>
    <x v="1"/>
    <n v="3"/>
    <n v="98"/>
    <n v="206"/>
    <s v="PF02394.11 Interleukin-1 propeptide"/>
    <x v="52"/>
    <x v="2"/>
  </r>
  <r>
    <s v="F7GKZ4_MONDO"/>
    <x v="491"/>
    <n v="264"/>
    <x v="0"/>
    <n v="144"/>
    <n v="259"/>
    <n v="589"/>
    <s v="PF00340.14 Interleukin-1 / 18"/>
    <x v="24"/>
    <x v="2"/>
  </r>
  <r>
    <s v="F7GKZ4_MONDO"/>
    <x v="491"/>
    <n v="264"/>
    <x v="1"/>
    <n v="1"/>
    <n v="101"/>
    <n v="206"/>
    <s v="PF02394.11 Interleukin-1 propeptide"/>
    <x v="46"/>
    <x v="2"/>
  </r>
  <r>
    <s v="G1QMS7_NOMLE"/>
    <x v="492"/>
    <n v="272"/>
    <x v="0"/>
    <n v="155"/>
    <n v="267"/>
    <n v="589"/>
    <s v="PF00340.14 Interleukin-1 / 18"/>
    <x v="32"/>
    <x v="2"/>
  </r>
  <r>
    <s v="G1QMS7_NOMLE"/>
    <x v="492"/>
    <n v="272"/>
    <x v="1"/>
    <n v="1"/>
    <n v="109"/>
    <n v="206"/>
    <s v="PF02394.11 Interleukin-1 propeptide"/>
    <x v="18"/>
    <x v="2"/>
  </r>
  <r>
    <s v="G1QMT3_NOMLE"/>
    <x v="493"/>
    <n v="266"/>
    <x v="0"/>
    <n v="155"/>
    <n v="261"/>
    <n v="589"/>
    <s v="PF00340.14 Interleukin-1 / 18"/>
    <x v="57"/>
    <x v="2"/>
  </r>
  <r>
    <s v="G1QMT3_NOMLE"/>
    <x v="493"/>
    <n v="266"/>
    <x v="1"/>
    <n v="1"/>
    <n v="109"/>
    <n v="206"/>
    <s v="PF02394.11 Interleukin-1 propeptide"/>
    <x v="18"/>
    <x v="2"/>
  </r>
  <r>
    <s v="G1QN83_NOMLE"/>
    <x v="494"/>
    <n v="109"/>
    <x v="0"/>
    <n v="36"/>
    <n v="109"/>
    <n v="589"/>
    <s v="PF00340.14 Interleukin-1 / 18"/>
    <x v="13"/>
    <x v="2"/>
  </r>
  <r>
    <s v="H7BYR2_HUMAN"/>
    <x v="495"/>
    <n v="43"/>
    <x v="0"/>
    <n v="1"/>
    <n v="39"/>
    <n v="589"/>
    <s v="PF00340.14 Interleukin-1 / 18"/>
    <x v="78"/>
    <x v="2"/>
  </r>
  <r>
    <s v="Q2M4J6_MOUSE"/>
    <x v="496"/>
    <n v="269"/>
    <x v="0"/>
    <n v="148"/>
    <n v="264"/>
    <n v="589"/>
    <s v="PF00340.14 Interleukin-1 / 18"/>
    <x v="56"/>
    <x v="2"/>
  </r>
  <r>
    <s v="Q2M4J6_MOUSE"/>
    <x v="496"/>
    <n v="269"/>
    <x v="1"/>
    <n v="1"/>
    <n v="102"/>
    <n v="206"/>
    <s v="PF02394.11 Interleukin-1 propeptide"/>
    <x v="62"/>
    <x v="2"/>
  </r>
  <r>
    <s v="Q53QF9_HUMAN"/>
    <x v="497"/>
    <n v="271"/>
    <x v="0"/>
    <n v="155"/>
    <n v="266"/>
    <n v="589"/>
    <s v="PF00340.14 Interleukin-1 / 18"/>
    <x v="59"/>
    <x v="2"/>
  </r>
  <r>
    <s v="Q53QF9_HUMAN"/>
    <x v="497"/>
    <n v="271"/>
    <x v="1"/>
    <n v="1"/>
    <n v="109"/>
    <n v="206"/>
    <s v="PF02394.11 Interleukin-1 propeptide"/>
    <x v="18"/>
    <x v="2"/>
  </r>
  <r>
    <s v="Q53SC2_HUMAN"/>
    <x v="498"/>
    <n v="180"/>
    <x v="0"/>
    <n v="63"/>
    <n v="176"/>
    <n v="589"/>
    <s v="PF00340.14 Interleukin-1 / 18"/>
    <x v="44"/>
    <x v="2"/>
  </r>
  <r>
    <s v="Q6TFC8_9PERO"/>
    <x v="499"/>
    <n v="66"/>
    <x v="0"/>
    <n v="1"/>
    <n v="66"/>
    <n v="589"/>
    <s v="PF00340.14 Interleukin-1 / 18"/>
    <x v="35"/>
    <x v="2"/>
  </r>
  <r>
    <s v="Q6WWJ7_HUMAN"/>
    <x v="500"/>
    <n v="189"/>
    <x v="0"/>
    <n v="68"/>
    <n v="181"/>
    <n v="589"/>
    <s v="PF00340.14 Interleukin-1 / 18"/>
    <x v="44"/>
    <x v="2"/>
  </r>
  <r>
    <s v="Q6WWJ7_HUMAN"/>
    <x v="500"/>
    <n v="189"/>
    <x v="9"/>
    <n v="1"/>
    <n v="65"/>
    <n v="45"/>
    <s v="PB018146"/>
    <x v="7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M1173" firstHeaderRow="1" firstDataRow="2" firstDataCol="1"/>
  <pivotFields count="10">
    <pivotField showAll="0"/>
    <pivotField axis="axisRow" showAll="0">
      <items count="502">
        <item x="0"/>
        <item x="78"/>
        <item x="79"/>
        <item x="479"/>
        <item x="80"/>
        <item x="81"/>
        <item x="82"/>
        <item x="83"/>
        <item x="84"/>
        <item x="1"/>
        <item x="387"/>
        <item x="2"/>
        <item x="85"/>
        <item x="86"/>
        <item x="3"/>
        <item x="4"/>
        <item x="87"/>
        <item x="88"/>
        <item x="89"/>
        <item x="90"/>
        <item x="5"/>
        <item x="91"/>
        <item x="92"/>
        <item x="93"/>
        <item x="94"/>
        <item x="95"/>
        <item x="96"/>
        <item x="97"/>
        <item x="6"/>
        <item x="7"/>
        <item x="98"/>
        <item x="8"/>
        <item x="99"/>
        <item x="100"/>
        <item x="101"/>
        <item x="102"/>
        <item x="480"/>
        <item x="9"/>
        <item x="481"/>
        <item x="10"/>
        <item x="11"/>
        <item x="12"/>
        <item x="13"/>
        <item x="14"/>
        <item x="103"/>
        <item x="104"/>
        <item x="15"/>
        <item x="105"/>
        <item x="106"/>
        <item x="482"/>
        <item x="1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7"/>
        <item x="124"/>
        <item x="125"/>
        <item x="126"/>
        <item x="18"/>
        <item x="483"/>
        <item x="127"/>
        <item x="128"/>
        <item x="129"/>
        <item x="19"/>
        <item x="20"/>
        <item x="130"/>
        <item x="131"/>
        <item x="132"/>
        <item x="133"/>
        <item x="134"/>
        <item x="135"/>
        <item x="136"/>
        <item x="484"/>
        <item x="137"/>
        <item x="485"/>
        <item x="486"/>
        <item x="21"/>
        <item x="138"/>
        <item x="22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487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488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489"/>
        <item x="490"/>
        <item x="183"/>
        <item x="184"/>
        <item x="491"/>
        <item x="185"/>
        <item x="186"/>
        <item x="187"/>
        <item x="188"/>
        <item x="189"/>
        <item x="190"/>
        <item x="191"/>
        <item x="192"/>
        <item x="193"/>
        <item x="194"/>
        <item x="23"/>
        <item x="2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492"/>
        <item x="213"/>
        <item x="493"/>
        <item x="214"/>
        <item x="215"/>
        <item x="216"/>
        <item x="217"/>
        <item x="218"/>
        <item x="494"/>
        <item x="219"/>
        <item x="220"/>
        <item x="221"/>
        <item x="222"/>
        <item x="223"/>
        <item x="224"/>
        <item x="225"/>
        <item x="226"/>
        <item x="25"/>
        <item x="227"/>
        <item x="228"/>
        <item x="229"/>
        <item x="230"/>
        <item x="231"/>
        <item x="232"/>
        <item x="233"/>
        <item x="234"/>
        <item x="235"/>
        <item x="26"/>
        <item x="27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8"/>
        <item x="29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30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1"/>
        <item x="32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"/>
        <item x="34"/>
        <item x="35"/>
        <item x="36"/>
        <item x="37"/>
        <item x="38"/>
        <item x="39"/>
        <item x="338"/>
        <item x="495"/>
        <item x="339"/>
        <item x="340"/>
        <item x="40"/>
        <item x="399"/>
        <item x="351"/>
        <item x="413"/>
        <item x="355"/>
        <item x="359"/>
        <item x="42"/>
        <item x="397"/>
        <item x="414"/>
        <item x="365"/>
        <item x="361"/>
        <item x="381"/>
        <item x="367"/>
        <item x="353"/>
        <item x="370"/>
        <item x="386"/>
        <item x="391"/>
        <item x="368"/>
        <item x="366"/>
        <item x="400"/>
        <item x="393"/>
        <item x="402"/>
        <item x="405"/>
        <item x="390"/>
        <item x="404"/>
        <item x="379"/>
        <item x="358"/>
        <item x="375"/>
        <item x="364"/>
        <item x="384"/>
        <item x="385"/>
        <item x="376"/>
        <item x="350"/>
        <item x="356"/>
        <item x="373"/>
        <item x="383"/>
        <item x="363"/>
        <item x="352"/>
        <item x="415"/>
        <item x="416"/>
        <item x="417"/>
        <item x="418"/>
        <item x="349"/>
        <item x="419"/>
        <item x="420"/>
        <item x="372"/>
        <item x="360"/>
        <item x="380"/>
        <item x="369"/>
        <item x="43"/>
        <item x="44"/>
        <item x="45"/>
        <item x="403"/>
        <item x="421"/>
        <item x="388"/>
        <item x="496"/>
        <item x="422"/>
        <item x="423"/>
        <item x="424"/>
        <item x="371"/>
        <item x="425"/>
        <item x="426"/>
        <item x="427"/>
        <item x="428"/>
        <item x="354"/>
        <item x="429"/>
        <item x="430"/>
        <item x="431"/>
        <item x="432"/>
        <item x="433"/>
        <item x="346"/>
        <item x="46"/>
        <item x="434"/>
        <item x="435"/>
        <item x="47"/>
        <item x="436"/>
        <item x="497"/>
        <item x="498"/>
        <item x="437"/>
        <item x="438"/>
        <item x="48"/>
        <item x="439"/>
        <item x="440"/>
        <item x="343"/>
        <item x="49"/>
        <item x="441"/>
        <item x="50"/>
        <item x="51"/>
        <item x="442"/>
        <item x="357"/>
        <item x="443"/>
        <item x="444"/>
        <item x="392"/>
        <item x="52"/>
        <item x="53"/>
        <item x="54"/>
        <item x="55"/>
        <item x="56"/>
        <item x="445"/>
        <item x="389"/>
        <item x="446"/>
        <item x="447"/>
        <item x="378"/>
        <item x="448"/>
        <item x="449"/>
        <item x="450"/>
        <item x="451"/>
        <item x="452"/>
        <item x="499"/>
        <item x="453"/>
        <item x="57"/>
        <item x="454"/>
        <item x="500"/>
        <item x="58"/>
        <item x="59"/>
        <item x="60"/>
        <item x="455"/>
        <item x="61"/>
        <item x="456"/>
        <item x="62"/>
        <item x="457"/>
        <item x="63"/>
        <item x="64"/>
        <item x="458"/>
        <item x="459"/>
        <item x="362"/>
        <item x="382"/>
        <item x="401"/>
        <item x="65"/>
        <item x="66"/>
        <item x="460"/>
        <item x="461"/>
        <item x="462"/>
        <item x="67"/>
        <item x="68"/>
        <item x="463"/>
        <item x="69"/>
        <item x="396"/>
        <item x="411"/>
        <item x="70"/>
        <item x="377"/>
        <item x="395"/>
        <item x="71"/>
        <item x="72"/>
        <item x="464"/>
        <item x="465"/>
        <item x="466"/>
        <item x="467"/>
        <item x="347"/>
        <item x="468"/>
        <item x="73"/>
        <item x="398"/>
        <item x="469"/>
        <item x="409"/>
        <item x="74"/>
        <item x="75"/>
        <item x="470"/>
        <item x="471"/>
        <item x="406"/>
        <item x="408"/>
        <item x="472"/>
        <item x="473"/>
        <item x="412"/>
        <item x="410"/>
        <item x="76"/>
        <item x="77"/>
        <item x="342"/>
        <item x="474"/>
        <item x="475"/>
        <item x="344"/>
        <item x="476"/>
        <item x="341"/>
        <item x="407"/>
        <item x="477"/>
        <item x="374"/>
        <item x="478"/>
        <item x="394"/>
        <item x="348"/>
        <item x="345"/>
        <item x="41"/>
        <item t="default"/>
      </items>
    </pivotField>
    <pivotField showAll="0"/>
    <pivotField axis="axisCol" dataField="1" showAll="0">
      <items count="12">
        <item x="5"/>
        <item x="3"/>
        <item x="9"/>
        <item x="4"/>
        <item x="7"/>
        <item x="10"/>
        <item x="6"/>
        <item x="2"/>
        <item x="8"/>
        <item x="0"/>
        <item x="1"/>
        <item t="default"/>
      </items>
    </pivotField>
    <pivotField showAll="0"/>
    <pivotField showAll="0"/>
    <pivotField showAll="0"/>
    <pivotField showAll="0"/>
    <pivotField axis="axisRow" showAll="0">
      <items count="80">
        <item x="74"/>
        <item x="76"/>
        <item x="36"/>
        <item x="27"/>
        <item x="17"/>
        <item x="54"/>
        <item x="78"/>
        <item x="51"/>
        <item x="34"/>
        <item x="72"/>
        <item x="38"/>
        <item x="75"/>
        <item x="77"/>
        <item x="7"/>
        <item x="73"/>
        <item x="40"/>
        <item x="41"/>
        <item x="67"/>
        <item x="69"/>
        <item x="30"/>
        <item x="2"/>
        <item x="63"/>
        <item x="14"/>
        <item x="10"/>
        <item x="65"/>
        <item x="70"/>
        <item x="35"/>
        <item x="45"/>
        <item x="25"/>
        <item x="68"/>
        <item x="5"/>
        <item x="1"/>
        <item x="13"/>
        <item x="33"/>
        <item x="15"/>
        <item x="21"/>
        <item x="3"/>
        <item x="22"/>
        <item x="58"/>
        <item x="71"/>
        <item x="49"/>
        <item x="61"/>
        <item x="64"/>
        <item x="9"/>
        <item x="37"/>
        <item x="39"/>
        <item x="31"/>
        <item x="26"/>
        <item x="50"/>
        <item x="52"/>
        <item x="6"/>
        <item x="42"/>
        <item x="46"/>
        <item x="62"/>
        <item x="48"/>
        <item x="60"/>
        <item x="43"/>
        <item x="53"/>
        <item x="57"/>
        <item x="66"/>
        <item x="18"/>
        <item x="47"/>
        <item x="55"/>
        <item x="59"/>
        <item x="32"/>
        <item x="44"/>
        <item x="20"/>
        <item x="24"/>
        <item x="56"/>
        <item x="19"/>
        <item x="29"/>
        <item x="28"/>
        <item x="8"/>
        <item x="0"/>
        <item x="11"/>
        <item x="16"/>
        <item x="4"/>
        <item x="12"/>
        <item x="23"/>
        <item t="default"/>
      </items>
    </pivotField>
    <pivotField axis="axisRow" showAll="0">
      <items count="4">
        <item x="0"/>
        <item x="1"/>
        <item sd="0" x="2"/>
        <item t="default"/>
      </items>
    </pivotField>
  </pivotFields>
  <rowFields count="3">
    <field x="9"/>
    <field x="1"/>
    <field x="8"/>
  </rowFields>
  <rowItems count="1169">
    <i>
      <x/>
    </i>
    <i r="1">
      <x/>
    </i>
    <i r="2">
      <x v="31"/>
    </i>
    <i r="2">
      <x v="73"/>
    </i>
    <i r="1">
      <x v="9"/>
    </i>
    <i r="2">
      <x v="20"/>
    </i>
    <i r="2">
      <x v="73"/>
    </i>
    <i r="1">
      <x v="11"/>
    </i>
    <i r="2">
      <x v="36"/>
    </i>
    <i r="2">
      <x v="73"/>
    </i>
    <i r="1">
      <x v="14"/>
    </i>
    <i r="2">
      <x v="30"/>
    </i>
    <i r="2">
      <x v="76"/>
    </i>
    <i r="1">
      <x v="15"/>
    </i>
    <i r="2">
      <x v="13"/>
    </i>
    <i r="2">
      <x v="50"/>
    </i>
    <i r="1">
      <x v="20"/>
    </i>
    <i r="2">
      <x v="72"/>
    </i>
    <i r="1">
      <x v="28"/>
    </i>
    <i r="2">
      <x v="76"/>
    </i>
    <i r="1">
      <x v="29"/>
    </i>
    <i r="2">
      <x v="43"/>
    </i>
    <i r="1">
      <x v="31"/>
    </i>
    <i r="2">
      <x v="23"/>
    </i>
    <i r="1">
      <x v="37"/>
    </i>
    <i r="2">
      <x v="76"/>
    </i>
    <i r="1">
      <x v="39"/>
    </i>
    <i r="2">
      <x v="20"/>
    </i>
    <i r="2">
      <x v="74"/>
    </i>
    <i r="1">
      <x v="40"/>
    </i>
    <i r="2">
      <x v="72"/>
    </i>
    <i r="1">
      <x v="41"/>
    </i>
    <i r="2">
      <x v="77"/>
    </i>
    <i r="1">
      <x v="42"/>
    </i>
    <i r="2">
      <x v="73"/>
    </i>
    <i r="1">
      <x v="43"/>
    </i>
    <i r="2">
      <x v="32"/>
    </i>
    <i r="2">
      <x v="73"/>
    </i>
    <i r="1">
      <x v="46"/>
    </i>
    <i r="2">
      <x v="22"/>
    </i>
    <i r="1">
      <x v="50"/>
    </i>
    <i r="2">
      <x v="34"/>
    </i>
    <i r="2">
      <x v="74"/>
    </i>
    <i r="1">
      <x v="68"/>
    </i>
    <i r="2">
      <x v="4"/>
    </i>
    <i r="2">
      <x v="75"/>
    </i>
    <i r="1">
      <x v="72"/>
    </i>
    <i r="2">
      <x v="60"/>
    </i>
    <i r="2">
      <x v="73"/>
    </i>
    <i r="1">
      <x v="77"/>
    </i>
    <i r="2">
      <x v="4"/>
    </i>
    <i r="2">
      <x v="75"/>
    </i>
    <i r="1">
      <x v="78"/>
    </i>
    <i r="2">
      <x v="60"/>
    </i>
    <i r="2">
      <x v="75"/>
    </i>
    <i r="1">
      <x v="90"/>
    </i>
    <i r="2">
      <x v="4"/>
    </i>
    <i r="2">
      <x v="75"/>
    </i>
    <i r="1">
      <x v="92"/>
    </i>
    <i r="2">
      <x v="69"/>
    </i>
    <i r="1">
      <x v="154"/>
    </i>
    <i r="2">
      <x v="66"/>
    </i>
    <i r="1">
      <x v="155"/>
    </i>
    <i r="2">
      <x v="35"/>
    </i>
    <i r="1">
      <x v="191"/>
    </i>
    <i r="2">
      <x v="37"/>
    </i>
    <i r="1">
      <x v="201"/>
    </i>
    <i r="2">
      <x v="78"/>
    </i>
    <i r="1">
      <x v="202"/>
    </i>
    <i r="2">
      <x v="67"/>
    </i>
    <i r="1">
      <x v="235"/>
    </i>
    <i r="2">
      <x v="28"/>
    </i>
    <i r="2">
      <x v="69"/>
    </i>
    <i r="1">
      <x v="236"/>
    </i>
    <i r="2">
      <x v="47"/>
    </i>
    <i r="1">
      <x v="261"/>
    </i>
    <i r="2">
      <x v="3"/>
    </i>
    <i r="2">
      <x v="13"/>
    </i>
    <i r="2">
      <x v="74"/>
    </i>
    <i r="1">
      <x v="290"/>
    </i>
    <i r="2">
      <x v="72"/>
    </i>
    <i r="1">
      <x v="291"/>
    </i>
    <i r="2">
      <x v="71"/>
    </i>
    <i r="1">
      <x v="310"/>
    </i>
    <i r="2">
      <x v="19"/>
    </i>
    <i r="2">
      <x v="70"/>
    </i>
    <i r="1">
      <x v="311"/>
    </i>
    <i r="2">
      <x v="34"/>
    </i>
    <i r="2">
      <x v="73"/>
    </i>
    <i r="1">
      <x v="312"/>
    </i>
    <i r="2">
      <x v="34"/>
    </i>
    <i r="2">
      <x v="73"/>
    </i>
    <i r="1">
      <x v="313"/>
    </i>
    <i r="2">
      <x v="71"/>
    </i>
    <i r="1">
      <x v="314"/>
    </i>
    <i r="2">
      <x v="20"/>
    </i>
    <i r="2">
      <x v="74"/>
    </i>
    <i r="1">
      <x v="315"/>
    </i>
    <i r="2">
      <x v="69"/>
    </i>
    <i r="1">
      <x v="316"/>
    </i>
    <i r="2">
      <x v="74"/>
    </i>
    <i r="1">
      <x v="321"/>
    </i>
    <i r="2">
      <x v="31"/>
    </i>
    <i r="2">
      <x v="73"/>
    </i>
    <i r="1">
      <x v="327"/>
    </i>
    <i r="2">
      <x v="46"/>
    </i>
    <i r="2">
      <x v="73"/>
    </i>
    <i r="1">
      <x v="370"/>
    </i>
    <i r="2">
      <x v="75"/>
    </i>
    <i r="1">
      <x v="371"/>
    </i>
    <i r="2">
      <x v="75"/>
    </i>
    <i r="1">
      <x v="372"/>
    </i>
    <i r="2">
      <x v="75"/>
    </i>
    <i r="1">
      <x v="392"/>
    </i>
    <i r="2">
      <x v="4"/>
    </i>
    <i r="2">
      <x v="75"/>
    </i>
    <i r="1">
      <x v="395"/>
    </i>
    <i r="2">
      <x v="64"/>
    </i>
    <i r="1">
      <x v="401"/>
    </i>
    <i r="2">
      <x v="69"/>
    </i>
    <i r="1">
      <x v="405"/>
    </i>
    <i r="2">
      <x v="20"/>
    </i>
    <i r="2">
      <x v="74"/>
    </i>
    <i r="1">
      <x v="407"/>
    </i>
    <i r="2">
      <x v="75"/>
    </i>
    <i r="1">
      <x v="408"/>
    </i>
    <i r="2">
      <x v="32"/>
    </i>
    <i r="2">
      <x v="74"/>
    </i>
    <i r="1">
      <x v="414"/>
    </i>
    <i r="2">
      <x v="20"/>
    </i>
    <i r="2">
      <x v="73"/>
    </i>
    <i r="1">
      <x v="415"/>
    </i>
    <i r="2">
      <x v="77"/>
    </i>
    <i r="1">
      <x v="416"/>
    </i>
    <i r="2">
      <x v="13"/>
    </i>
    <i r="2">
      <x v="78"/>
    </i>
    <i r="1">
      <x v="417"/>
    </i>
    <i r="2">
      <x v="19"/>
    </i>
    <i r="2">
      <x v="70"/>
    </i>
    <i r="1">
      <x v="418"/>
    </i>
    <i r="2">
      <x v="74"/>
    </i>
    <i r="1">
      <x v="431"/>
    </i>
    <i r="2">
      <x v="36"/>
    </i>
    <i r="2">
      <x v="73"/>
    </i>
    <i r="1">
      <x v="434"/>
    </i>
    <i r="2">
      <x v="13"/>
    </i>
    <i r="2">
      <x v="78"/>
    </i>
    <i r="1">
      <x v="435"/>
    </i>
    <i r="2">
      <x v="19"/>
    </i>
    <i r="2">
      <x v="70"/>
    </i>
    <i r="1">
      <x v="436"/>
    </i>
    <i r="2">
      <x v="36"/>
    </i>
    <i r="2">
      <x v="75"/>
    </i>
    <i r="1">
      <x v="438"/>
    </i>
    <i r="2">
      <x v="33"/>
    </i>
    <i r="1">
      <x v="440"/>
    </i>
    <i r="2">
      <x v="4"/>
    </i>
    <i r="2">
      <x v="76"/>
    </i>
    <i r="1">
      <x v="442"/>
    </i>
    <i r="2">
      <x v="8"/>
    </i>
    <i r="2">
      <x v="75"/>
    </i>
    <i r="1">
      <x v="443"/>
    </i>
    <i r="2">
      <x v="26"/>
    </i>
    <i r="1">
      <x v="449"/>
    </i>
    <i r="2">
      <x v="2"/>
    </i>
    <i r="2">
      <x v="75"/>
    </i>
    <i r="1">
      <x v="450"/>
    </i>
    <i r="2">
      <x v="36"/>
    </i>
    <i r="2">
      <x v="75"/>
    </i>
    <i r="1">
      <x v="454"/>
    </i>
    <i r="2">
      <x v="43"/>
    </i>
    <i r="1">
      <x v="455"/>
    </i>
    <i r="2">
      <x v="44"/>
    </i>
    <i r="1">
      <x v="457"/>
    </i>
    <i r="2">
      <x v="34"/>
    </i>
    <i r="2">
      <x v="75"/>
    </i>
    <i r="1">
      <x v="460"/>
    </i>
    <i r="2">
      <x v="77"/>
    </i>
    <i r="1">
      <x v="463"/>
    </i>
    <i r="2">
      <x v="10"/>
    </i>
    <i r="2">
      <x v="75"/>
    </i>
    <i r="1">
      <x v="464"/>
    </i>
    <i r="2">
      <x v="34"/>
    </i>
    <i r="2">
      <x v="73"/>
    </i>
    <i r="1">
      <x v="471"/>
    </i>
    <i r="2">
      <x v="8"/>
    </i>
    <i r="2">
      <x v="74"/>
    </i>
    <i r="1">
      <x v="475"/>
    </i>
    <i r="2">
      <x v="35"/>
    </i>
    <i r="2">
      <x v="75"/>
    </i>
    <i r="1">
      <x v="476"/>
    </i>
    <i r="2">
      <x v="34"/>
    </i>
    <i r="2">
      <x v="75"/>
    </i>
    <i r="1">
      <x v="485"/>
    </i>
    <i r="2">
      <x v="77"/>
    </i>
    <i r="1">
      <x v="486"/>
    </i>
    <i r="2">
      <x v="45"/>
    </i>
    <i r="2">
      <x v="73"/>
    </i>
    <i r="1">
      <x v="500"/>
    </i>
    <i r="2">
      <x v="77"/>
    </i>
    <i>
      <x v="1"/>
    </i>
    <i r="1">
      <x v="1"/>
    </i>
    <i r="2">
      <x v="15"/>
    </i>
    <i r="2">
      <x v="16"/>
    </i>
    <i r="1">
      <x v="2"/>
    </i>
    <i r="2">
      <x v="51"/>
    </i>
    <i r="2">
      <x v="56"/>
    </i>
    <i r="1">
      <x v="4"/>
    </i>
    <i r="2">
      <x v="65"/>
    </i>
    <i r="1">
      <x v="5"/>
    </i>
    <i r="2">
      <x v="27"/>
    </i>
    <i r="2">
      <x v="65"/>
    </i>
    <i r="1">
      <x v="6"/>
    </i>
    <i r="2">
      <x v="23"/>
    </i>
    <i r="2">
      <x v="65"/>
    </i>
    <i r="1">
      <x v="7"/>
    </i>
    <i r="2">
      <x v="69"/>
    </i>
    <i r="1">
      <x v="8"/>
    </i>
    <i r="2">
      <x v="65"/>
    </i>
    <i r="1">
      <x v="10"/>
    </i>
    <i r="2">
      <x v="56"/>
    </i>
    <i r="2">
      <x v="69"/>
    </i>
    <i r="1">
      <x v="12"/>
    </i>
    <i r="2">
      <x v="27"/>
    </i>
    <i r="2">
      <x v="65"/>
    </i>
    <i r="1">
      <x v="13"/>
    </i>
    <i r="2">
      <x v="28"/>
    </i>
    <i r="2">
      <x v="65"/>
    </i>
    <i r="1">
      <x v="16"/>
    </i>
    <i r="2">
      <x v="52"/>
    </i>
    <i r="2">
      <x v="69"/>
    </i>
    <i r="1">
      <x v="17"/>
    </i>
    <i r="2">
      <x v="27"/>
    </i>
    <i r="2">
      <x v="65"/>
    </i>
    <i r="1">
      <x v="18"/>
    </i>
    <i r="2">
      <x v="28"/>
    </i>
    <i r="2">
      <x v="65"/>
    </i>
    <i r="1">
      <x v="19"/>
    </i>
    <i r="2">
      <x v="52"/>
    </i>
    <i r="2">
      <x v="69"/>
    </i>
    <i r="1">
      <x v="21"/>
    </i>
    <i r="2">
      <x v="61"/>
    </i>
    <i r="1">
      <x v="22"/>
    </i>
    <i r="2">
      <x v="28"/>
    </i>
    <i r="2">
      <x v="65"/>
    </i>
    <i r="1">
      <x v="23"/>
    </i>
    <i r="2">
      <x v="27"/>
    </i>
    <i r="2">
      <x v="66"/>
    </i>
    <i r="1">
      <x v="24"/>
    </i>
    <i r="2">
      <x v="54"/>
    </i>
    <i r="2">
      <x v="69"/>
    </i>
    <i r="1">
      <x v="25"/>
    </i>
    <i r="2">
      <x v="65"/>
    </i>
    <i r="1">
      <x v="26"/>
    </i>
    <i r="2">
      <x v="52"/>
    </i>
    <i r="2">
      <x v="69"/>
    </i>
    <i r="1">
      <x v="27"/>
    </i>
    <i r="2">
      <x v="20"/>
    </i>
    <i r="1">
      <x v="30"/>
    </i>
    <i r="2">
      <x v="65"/>
    </i>
    <i r="1">
      <x v="32"/>
    </i>
    <i r="2">
      <x v="40"/>
    </i>
    <i r="1">
      <x v="33"/>
    </i>
    <i r="2">
      <x v="48"/>
    </i>
    <i r="1">
      <x v="34"/>
    </i>
    <i r="2">
      <x v="7"/>
    </i>
    <i r="2">
      <x v="60"/>
    </i>
    <i r="1">
      <x v="35"/>
    </i>
    <i r="2">
      <x v="69"/>
    </i>
    <i r="1">
      <x v="44"/>
    </i>
    <i r="2">
      <x v="32"/>
    </i>
    <i r="2">
      <x v="49"/>
    </i>
    <i r="1">
      <x v="45"/>
    </i>
    <i r="2">
      <x v="28"/>
    </i>
    <i r="2">
      <x v="65"/>
    </i>
    <i r="1">
      <x v="47"/>
    </i>
    <i r="2">
      <x v="57"/>
    </i>
    <i r="2">
      <x v="67"/>
    </i>
    <i r="1">
      <x v="48"/>
    </i>
    <i r="2">
      <x v="37"/>
    </i>
    <i r="1">
      <x v="51"/>
    </i>
    <i r="2">
      <x v="5"/>
    </i>
    <i r="2">
      <x v="65"/>
    </i>
    <i r="1">
      <x v="52"/>
    </i>
    <i r="2">
      <x v="65"/>
    </i>
    <i r="1">
      <x v="53"/>
    </i>
    <i r="2">
      <x v="62"/>
    </i>
    <i r="1">
      <x v="54"/>
    </i>
    <i r="2">
      <x v="68"/>
    </i>
    <i r="1">
      <x v="55"/>
    </i>
    <i r="2">
      <x v="73"/>
    </i>
    <i r="1">
      <x v="56"/>
    </i>
    <i r="2">
      <x v="30"/>
    </i>
    <i r="2">
      <x v="69"/>
    </i>
    <i r="1">
      <x v="57"/>
    </i>
    <i r="2">
      <x v="31"/>
    </i>
    <i r="2">
      <x v="60"/>
    </i>
    <i r="1">
      <x v="58"/>
    </i>
    <i r="2">
      <x v="67"/>
    </i>
    <i r="1">
      <x v="59"/>
    </i>
    <i r="2">
      <x v="69"/>
    </i>
    <i r="1">
      <x v="60"/>
    </i>
    <i r="2">
      <x v="54"/>
    </i>
    <i r="1">
      <x v="61"/>
    </i>
    <i r="2">
      <x v="66"/>
    </i>
    <i r="1">
      <x v="62"/>
    </i>
    <i r="2">
      <x v="62"/>
    </i>
    <i r="1">
      <x v="63"/>
    </i>
    <i r="2">
      <x v="65"/>
    </i>
    <i r="1">
      <x v="64"/>
    </i>
    <i r="2">
      <x v="52"/>
    </i>
    <i r="2">
      <x v="58"/>
    </i>
    <i r="1">
      <x v="65"/>
    </i>
    <i r="2">
      <x v="49"/>
    </i>
    <i r="2">
      <x v="66"/>
    </i>
    <i r="1">
      <x v="66"/>
    </i>
    <i r="2">
      <x v="60"/>
    </i>
    <i r="2">
      <x v="61"/>
    </i>
    <i r="1">
      <x v="67"/>
    </i>
    <i r="2">
      <x v="52"/>
    </i>
    <i r="2">
      <x v="69"/>
    </i>
    <i r="1">
      <x v="69"/>
    </i>
    <i r="2">
      <x v="67"/>
    </i>
    <i r="1">
      <x v="70"/>
    </i>
    <i r="2">
      <x v="31"/>
    </i>
    <i r="2">
      <x v="66"/>
    </i>
    <i r="1">
      <x v="71"/>
    </i>
    <i r="2">
      <x v="69"/>
    </i>
    <i r="1">
      <x v="74"/>
    </i>
    <i r="2">
      <x v="64"/>
    </i>
    <i r="1">
      <x v="75"/>
    </i>
    <i r="2">
      <x v="38"/>
    </i>
    <i r="2">
      <x v="70"/>
    </i>
    <i r="1">
      <x v="76"/>
    </i>
    <i r="2">
      <x v="52"/>
    </i>
    <i r="2">
      <x v="69"/>
    </i>
    <i r="1">
      <x v="79"/>
    </i>
    <i r="2">
      <x v="62"/>
    </i>
    <i r="2">
      <x v="63"/>
    </i>
    <i r="1">
      <x v="80"/>
    </i>
    <i r="2">
      <x v="78"/>
    </i>
    <i r="1">
      <x v="81"/>
    </i>
    <i r="2">
      <x v="55"/>
    </i>
    <i r="2">
      <x v="63"/>
    </i>
    <i r="1">
      <x v="82"/>
    </i>
    <i r="2">
      <x v="71"/>
    </i>
    <i r="1">
      <x v="83"/>
    </i>
    <i r="2">
      <x v="71"/>
    </i>
    <i r="1">
      <x v="84"/>
    </i>
    <i r="2">
      <x v="70"/>
    </i>
    <i r="1">
      <x v="85"/>
    </i>
    <i r="2">
      <x v="69"/>
    </i>
    <i r="1">
      <x v="87"/>
    </i>
    <i r="2">
      <x v="68"/>
    </i>
    <i r="1">
      <x v="91"/>
    </i>
    <i r="2">
      <x v="60"/>
    </i>
    <i r="1">
      <x v="93"/>
    </i>
    <i r="2">
      <x v="41"/>
    </i>
    <i r="2">
      <x v="53"/>
    </i>
    <i r="1">
      <x v="94"/>
    </i>
    <i r="2">
      <x v="55"/>
    </i>
    <i r="1">
      <x v="95"/>
    </i>
    <i r="2">
      <x v="69"/>
    </i>
    <i r="1">
      <x v="96"/>
    </i>
    <i r="2">
      <x v="54"/>
    </i>
    <i r="2">
      <x v="69"/>
    </i>
    <i r="1">
      <x v="97"/>
    </i>
    <i r="2">
      <x v="66"/>
    </i>
    <i r="1">
      <x v="98"/>
    </i>
    <i r="2">
      <x v="64"/>
    </i>
    <i r="1">
      <x v="99"/>
    </i>
    <i r="2">
      <x v="64"/>
    </i>
    <i r="1">
      <x v="100"/>
    </i>
    <i r="2">
      <x v="70"/>
    </i>
    <i r="1">
      <x v="101"/>
    </i>
    <i r="2">
      <x v="66"/>
    </i>
    <i r="1">
      <x v="102"/>
    </i>
    <i r="2">
      <x v="65"/>
    </i>
    <i r="2">
      <x v="67"/>
    </i>
    <i r="1">
      <x v="103"/>
    </i>
    <i r="2">
      <x v="68"/>
    </i>
    <i r="1">
      <x v="104"/>
    </i>
    <i r="2">
      <x v="68"/>
    </i>
    <i r="1">
      <x v="106"/>
    </i>
    <i r="2">
      <x v="62"/>
    </i>
    <i r="1">
      <x v="107"/>
    </i>
    <i r="2">
      <x v="69"/>
    </i>
    <i r="1">
      <x v="108"/>
    </i>
    <i r="2">
      <x v="65"/>
    </i>
    <i r="1">
      <x v="109"/>
    </i>
    <i r="2">
      <x v="63"/>
    </i>
    <i r="1">
      <x v="110"/>
    </i>
    <i r="2">
      <x v="67"/>
    </i>
    <i r="1">
      <x v="111"/>
    </i>
    <i r="2">
      <x v="71"/>
    </i>
    <i r="1">
      <x v="112"/>
    </i>
    <i r="2">
      <x v="68"/>
    </i>
    <i r="1">
      <x v="113"/>
    </i>
    <i r="2">
      <x v="70"/>
    </i>
    <i r="1">
      <x v="114"/>
    </i>
    <i r="2">
      <x v="70"/>
    </i>
    <i r="1">
      <x v="115"/>
    </i>
    <i r="2">
      <x v="66"/>
    </i>
    <i r="1">
      <x v="116"/>
    </i>
    <i r="2">
      <x v="61"/>
    </i>
    <i r="1">
      <x v="118"/>
    </i>
    <i r="2">
      <x v="66"/>
    </i>
    <i r="1">
      <x v="119"/>
    </i>
    <i r="2">
      <x v="67"/>
    </i>
    <i r="1">
      <x v="120"/>
    </i>
    <i r="2">
      <x v="60"/>
    </i>
    <i r="2">
      <x v="63"/>
    </i>
    <i r="1">
      <x v="121"/>
    </i>
    <i r="2">
      <x v="28"/>
    </i>
    <i r="2">
      <x v="65"/>
    </i>
    <i r="1">
      <x v="122"/>
    </i>
    <i r="2">
      <x v="63"/>
    </i>
    <i r="1">
      <x v="123"/>
    </i>
    <i r="2">
      <x v="21"/>
    </i>
    <i r="1">
      <x v="124"/>
    </i>
    <i r="2">
      <x v="67"/>
    </i>
    <i r="1">
      <x v="125"/>
    </i>
    <i r="2">
      <x v="65"/>
    </i>
    <i r="1">
      <x v="126"/>
    </i>
    <i r="2">
      <x v="62"/>
    </i>
    <i r="1">
      <x v="127"/>
    </i>
    <i r="2">
      <x v="70"/>
    </i>
    <i r="1">
      <x v="128"/>
    </i>
    <i r="2">
      <x v="62"/>
    </i>
    <i r="1">
      <x v="129"/>
    </i>
    <i r="2">
      <x v="68"/>
    </i>
    <i r="1">
      <x v="130"/>
    </i>
    <i r="2">
      <x v="57"/>
    </i>
    <i r="2">
      <x v="60"/>
    </i>
    <i r="1">
      <x v="131"/>
    </i>
    <i r="2">
      <x v="68"/>
    </i>
    <i r="1">
      <x v="132"/>
    </i>
    <i r="2">
      <x v="54"/>
    </i>
    <i r="2">
      <x v="69"/>
    </i>
    <i r="1">
      <x v="133"/>
    </i>
    <i r="2">
      <x v="61"/>
    </i>
    <i r="1">
      <x v="134"/>
    </i>
    <i r="2">
      <x v="73"/>
    </i>
    <i r="1">
      <x v="135"/>
    </i>
    <i r="2">
      <x v="71"/>
    </i>
    <i r="1">
      <x v="136"/>
    </i>
    <i r="2">
      <x v="64"/>
    </i>
    <i r="1">
      <x v="137"/>
    </i>
    <i r="2">
      <x v="63"/>
    </i>
    <i r="1">
      <x v="138"/>
    </i>
    <i r="2">
      <x v="67"/>
    </i>
    <i r="1">
      <x v="141"/>
    </i>
    <i r="2">
      <x v="54"/>
    </i>
    <i r="2">
      <x v="69"/>
    </i>
    <i r="1">
      <x v="142"/>
    </i>
    <i r="2">
      <x v="60"/>
    </i>
    <i r="2">
      <x v="63"/>
    </i>
    <i r="1">
      <x v="144"/>
    </i>
    <i r="2">
      <x v="69"/>
    </i>
    <i r="1">
      <x v="145"/>
    </i>
    <i r="2">
      <x v="42"/>
    </i>
    <i r="1">
      <x v="146"/>
    </i>
    <i r="2">
      <x v="65"/>
    </i>
    <i r="1">
      <x v="147"/>
    </i>
    <i r="2">
      <x v="66"/>
    </i>
    <i r="1">
      <x v="148"/>
    </i>
    <i r="2">
      <x v="65"/>
    </i>
    <i r="1">
      <x v="149"/>
    </i>
    <i r="2">
      <x v="67"/>
    </i>
    <i r="1">
      <x v="150"/>
    </i>
    <i r="2">
      <x v="69"/>
    </i>
    <i r="1">
      <x v="151"/>
    </i>
    <i r="2">
      <x v="73"/>
    </i>
    <i r="1">
      <x v="152"/>
    </i>
    <i r="2">
      <x v="67"/>
    </i>
    <i r="1">
      <x v="153"/>
    </i>
    <i r="2">
      <x v="28"/>
    </i>
    <i r="2">
      <x v="65"/>
    </i>
    <i r="1">
      <x v="156"/>
    </i>
    <i r="2">
      <x v="24"/>
    </i>
    <i r="2">
      <x v="65"/>
    </i>
    <i r="1">
      <x v="157"/>
    </i>
    <i r="2">
      <x v="65"/>
    </i>
    <i r="1">
      <x v="158"/>
    </i>
    <i r="2">
      <x v="68"/>
    </i>
    <i r="1">
      <x v="159"/>
    </i>
    <i r="2">
      <x v="68"/>
    </i>
    <i r="1">
      <x v="160"/>
    </i>
    <i r="2">
      <x v="59"/>
    </i>
    <i r="1">
      <x v="161"/>
    </i>
    <i r="2">
      <x v="72"/>
    </i>
    <i r="1">
      <x v="162"/>
    </i>
    <i r="2">
      <x v="55"/>
    </i>
    <i r="2">
      <x v="69"/>
    </i>
    <i r="1">
      <x v="163"/>
    </i>
    <i r="2">
      <x v="56"/>
    </i>
    <i r="2">
      <x v="60"/>
    </i>
    <i r="1">
      <x v="164"/>
    </i>
    <i r="2">
      <x v="60"/>
    </i>
    <i r="1">
      <x v="165"/>
    </i>
    <i r="2">
      <x v="55"/>
    </i>
    <i r="2">
      <x v="69"/>
    </i>
    <i r="1">
      <x v="166"/>
    </i>
    <i r="2">
      <x v="69"/>
    </i>
    <i r="1">
      <x v="167"/>
    </i>
    <i r="2">
      <x v="67"/>
    </i>
    <i r="1">
      <x v="168"/>
    </i>
    <i r="2">
      <x v="65"/>
    </i>
    <i r="1">
      <x v="169"/>
    </i>
    <i r="2">
      <x v="67"/>
    </i>
    <i r="1">
      <x v="170"/>
    </i>
    <i r="2">
      <x v="17"/>
    </i>
    <i r="2">
      <x v="70"/>
    </i>
    <i r="1">
      <x v="171"/>
    </i>
    <i r="2">
      <x v="5"/>
    </i>
    <i r="2">
      <x v="10"/>
    </i>
    <i r="1">
      <x v="172"/>
    </i>
    <i r="2">
      <x v="69"/>
    </i>
    <i r="1">
      <x v="173"/>
    </i>
    <i r="2">
      <x v="69"/>
    </i>
    <i r="1">
      <x v="175"/>
    </i>
    <i r="2">
      <x v="60"/>
    </i>
    <i r="2">
      <x v="63"/>
    </i>
    <i r="1">
      <x v="177"/>
    </i>
    <i r="2">
      <x v="54"/>
    </i>
    <i r="2">
      <x v="69"/>
    </i>
    <i r="1">
      <x v="178"/>
    </i>
    <i r="2">
      <x v="72"/>
    </i>
    <i r="1">
      <x v="179"/>
    </i>
    <i r="2">
      <x v="69"/>
    </i>
    <i r="1">
      <x v="180"/>
    </i>
    <i r="2">
      <x v="63"/>
    </i>
    <i r="1">
      <x v="181"/>
    </i>
    <i r="2">
      <x v="36"/>
    </i>
    <i r="1">
      <x v="183"/>
    </i>
    <i r="2">
      <x v="65"/>
    </i>
    <i r="1">
      <x v="184"/>
    </i>
    <i r="2">
      <x v="28"/>
    </i>
    <i r="2">
      <x v="65"/>
    </i>
    <i r="1">
      <x v="185"/>
    </i>
    <i r="2">
      <x v="66"/>
    </i>
    <i r="1">
      <x v="186"/>
    </i>
    <i r="2">
      <x v="70"/>
    </i>
    <i r="1">
      <x v="187"/>
    </i>
    <i r="2">
      <x v="68"/>
    </i>
    <i r="1">
      <x v="188"/>
    </i>
    <i r="2">
      <x v="61"/>
    </i>
    <i r="1">
      <x v="189"/>
    </i>
    <i r="2">
      <x v="40"/>
    </i>
    <i r="2">
      <x v="69"/>
    </i>
    <i r="1">
      <x v="190"/>
    </i>
    <i r="2">
      <x v="69"/>
    </i>
    <i r="1">
      <x v="192"/>
    </i>
    <i r="2">
      <x v="64"/>
    </i>
    <i r="1">
      <x v="193"/>
    </i>
    <i r="2">
      <x v="30"/>
    </i>
    <i r="2">
      <x v="68"/>
    </i>
    <i r="1">
      <x v="194"/>
    </i>
    <i r="2">
      <x v="61"/>
    </i>
    <i r="1">
      <x v="195"/>
    </i>
    <i r="2">
      <x v="67"/>
    </i>
    <i r="1">
      <x v="196"/>
    </i>
    <i r="2">
      <x v="69"/>
    </i>
    <i r="1">
      <x v="197"/>
    </i>
    <i r="2">
      <x v="59"/>
    </i>
    <i r="1">
      <x v="198"/>
    </i>
    <i r="2">
      <x v="71"/>
    </i>
    <i r="1">
      <x v="199"/>
    </i>
    <i r="2">
      <x v="69"/>
    </i>
    <i r="1">
      <x v="200"/>
    </i>
    <i r="2">
      <x v="70"/>
    </i>
    <i r="1">
      <x v="203"/>
    </i>
    <i r="2">
      <x v="60"/>
    </i>
    <i r="2">
      <x v="63"/>
    </i>
    <i r="1">
      <x v="204"/>
    </i>
    <i r="2">
      <x v="65"/>
    </i>
    <i r="1">
      <x v="205"/>
    </i>
    <i r="2">
      <x v="54"/>
    </i>
    <i r="2">
      <x v="69"/>
    </i>
    <i r="1">
      <x v="206"/>
    </i>
    <i r="2">
      <x v="68"/>
    </i>
    <i r="1">
      <x v="207"/>
    </i>
    <i r="2">
      <x v="63"/>
    </i>
    <i r="1">
      <x v="208"/>
    </i>
    <i r="2">
      <x v="28"/>
    </i>
    <i r="2">
      <x v="65"/>
    </i>
    <i r="1">
      <x v="209"/>
    </i>
    <i r="2">
      <x v="67"/>
    </i>
    <i r="1">
      <x v="210"/>
    </i>
    <i r="2">
      <x v="66"/>
    </i>
    <i r="1">
      <x v="211"/>
    </i>
    <i r="2">
      <x v="72"/>
    </i>
    <i r="1">
      <x v="212"/>
    </i>
    <i r="2">
      <x v="70"/>
    </i>
    <i r="1">
      <x v="213"/>
    </i>
    <i r="2">
      <x v="28"/>
    </i>
    <i r="2">
      <x v="65"/>
    </i>
    <i r="1">
      <x v="214"/>
    </i>
    <i r="2">
      <x v="60"/>
    </i>
    <i r="2">
      <x v="61"/>
    </i>
    <i r="1">
      <x v="215"/>
    </i>
    <i r="2">
      <x v="51"/>
    </i>
    <i r="2">
      <x v="69"/>
    </i>
    <i r="1">
      <x v="216"/>
    </i>
    <i r="2">
      <x v="69"/>
    </i>
    <i r="1">
      <x v="217"/>
    </i>
    <i r="2">
      <x v="67"/>
    </i>
    <i r="1">
      <x v="218"/>
    </i>
    <i r="2">
      <x v="69"/>
    </i>
    <i r="1">
      <x v="219"/>
    </i>
    <i r="2">
      <x v="26"/>
    </i>
    <i r="2">
      <x v="66"/>
    </i>
    <i r="1">
      <x v="220"/>
    </i>
    <i r="2">
      <x v="63"/>
    </i>
    <i r="1">
      <x v="221"/>
    </i>
    <i r="2">
      <x v="29"/>
    </i>
    <i r="2">
      <x v="66"/>
    </i>
    <i r="1">
      <x v="222"/>
    </i>
    <i r="2">
      <x v="66"/>
    </i>
    <i r="1">
      <x v="223"/>
    </i>
    <i r="2">
      <x v="65"/>
    </i>
    <i r="1">
      <x v="224"/>
    </i>
    <i r="2">
      <x v="55"/>
    </i>
    <i r="2">
      <x v="65"/>
    </i>
    <i r="1">
      <x v="225"/>
    </i>
    <i r="2">
      <x v="56"/>
    </i>
    <i r="2">
      <x v="67"/>
    </i>
    <i r="1">
      <x v="226"/>
    </i>
    <i r="2">
      <x v="68"/>
    </i>
    <i r="1">
      <x v="227"/>
    </i>
    <i r="2">
      <x v="55"/>
    </i>
    <i r="1">
      <x v="228"/>
    </i>
    <i r="2">
      <x v="65"/>
    </i>
    <i r="1">
      <x v="229"/>
    </i>
    <i r="2">
      <x v="59"/>
    </i>
    <i r="1">
      <x v="230"/>
    </i>
    <i r="2">
      <x v="64"/>
    </i>
    <i r="1">
      <x v="231"/>
    </i>
    <i r="2">
      <x v="67"/>
    </i>
    <i r="1">
      <x v="232"/>
    </i>
    <i r="2">
      <x v="71"/>
    </i>
    <i r="1">
      <x v="233"/>
    </i>
    <i r="2">
      <x v="71"/>
    </i>
    <i r="1">
      <x v="234"/>
    </i>
    <i r="2">
      <x v="67"/>
    </i>
    <i r="1">
      <x v="237"/>
    </i>
    <i r="2">
      <x v="66"/>
    </i>
    <i r="1">
      <x v="238"/>
    </i>
    <i r="2">
      <x v="66"/>
    </i>
    <i r="1">
      <x v="239"/>
    </i>
    <i r="2">
      <x v="62"/>
    </i>
    <i r="2">
      <x v="63"/>
    </i>
    <i r="1">
      <x v="240"/>
    </i>
    <i r="2">
      <x v="53"/>
    </i>
    <i r="2">
      <x v="69"/>
    </i>
    <i r="1">
      <x v="241"/>
    </i>
    <i r="2">
      <x v="65"/>
    </i>
    <i r="1">
      <x v="242"/>
    </i>
    <i r="2">
      <x v="67"/>
    </i>
    <i r="1">
      <x v="243"/>
    </i>
    <i r="2">
      <x v="63"/>
    </i>
    <i r="1">
      <x v="244"/>
    </i>
    <i r="2">
      <x v="78"/>
    </i>
    <i r="1">
      <x v="245"/>
    </i>
    <i r="2">
      <x v="18"/>
    </i>
    <i r="2">
      <x v="65"/>
    </i>
    <i r="1">
      <x v="246"/>
    </i>
    <i r="2">
      <x v="60"/>
    </i>
    <i r="2">
      <x v="63"/>
    </i>
    <i r="1">
      <x v="247"/>
    </i>
    <i r="2">
      <x v="72"/>
    </i>
    <i r="1">
      <x v="248"/>
    </i>
    <i r="2">
      <x v="69"/>
    </i>
    <i r="1">
      <x v="249"/>
    </i>
    <i r="2">
      <x v="65"/>
    </i>
    <i r="1">
      <x v="250"/>
    </i>
    <i r="2">
      <x v="68"/>
    </i>
    <i r="1">
      <x v="251"/>
    </i>
    <i r="2">
      <x v="25"/>
    </i>
    <i r="2">
      <x v="64"/>
    </i>
    <i r="1">
      <x v="252"/>
    </i>
    <i r="2">
      <x v="60"/>
    </i>
    <i r="2">
      <x v="63"/>
    </i>
    <i r="1">
      <x v="253"/>
    </i>
    <i r="2">
      <x v="54"/>
    </i>
    <i r="2">
      <x v="69"/>
    </i>
    <i r="1">
      <x v="254"/>
    </i>
    <i r="2">
      <x v="72"/>
    </i>
    <i r="1">
      <x v="255"/>
    </i>
    <i r="2">
      <x v="69"/>
    </i>
    <i r="1">
      <x v="256"/>
    </i>
    <i r="2">
      <x v="65"/>
    </i>
    <i r="1">
      <x v="257"/>
    </i>
    <i r="2">
      <x v="63"/>
    </i>
    <i r="1">
      <x v="258"/>
    </i>
    <i r="2">
      <x v="68"/>
    </i>
    <i r="1">
      <x v="259"/>
    </i>
    <i r="2">
      <x v="28"/>
    </i>
    <i r="2">
      <x v="65"/>
    </i>
    <i r="1">
      <x v="260"/>
    </i>
    <i r="2">
      <x v="27"/>
    </i>
    <i r="2">
      <x v="51"/>
    </i>
    <i r="1">
      <x v="262"/>
    </i>
    <i r="2">
      <x v="65"/>
    </i>
    <i r="1">
      <x v="263"/>
    </i>
    <i r="2">
      <x v="28"/>
    </i>
    <i r="2">
      <x v="65"/>
    </i>
    <i r="1">
      <x v="264"/>
    </i>
    <i r="2">
      <x v="8"/>
    </i>
    <i r="2">
      <x v="39"/>
    </i>
    <i r="1">
      <x v="265"/>
    </i>
    <i r="2">
      <x v="56"/>
    </i>
    <i r="2">
      <x v="69"/>
    </i>
    <i r="1">
      <x v="266"/>
    </i>
    <i r="2">
      <x v="65"/>
    </i>
    <i r="1">
      <x v="267"/>
    </i>
    <i r="2">
      <x v="67"/>
    </i>
    <i r="1">
      <x v="268"/>
    </i>
    <i r="2">
      <x v="67"/>
    </i>
    <i r="1">
      <x v="269"/>
    </i>
    <i r="2">
      <x v="65"/>
    </i>
    <i r="1">
      <x v="270"/>
    </i>
    <i r="2">
      <x v="70"/>
    </i>
    <i r="1">
      <x v="271"/>
    </i>
    <i r="2">
      <x v="65"/>
    </i>
    <i r="1">
      <x v="272"/>
    </i>
    <i r="2">
      <x v="70"/>
    </i>
    <i r="1">
      <x v="273"/>
    </i>
    <i r="2">
      <x v="72"/>
    </i>
    <i r="1">
      <x v="274"/>
    </i>
    <i r="2">
      <x v="69"/>
    </i>
    <i r="1">
      <x v="275"/>
    </i>
    <i r="2">
      <x v="62"/>
    </i>
    <i r="2">
      <x v="65"/>
    </i>
    <i r="1">
      <x v="276"/>
    </i>
    <i r="2">
      <x v="15"/>
    </i>
    <i r="2">
      <x v="57"/>
    </i>
    <i r="1">
      <x v="277"/>
    </i>
    <i r="2">
      <x v="71"/>
    </i>
    <i r="1">
      <x v="278"/>
    </i>
    <i r="2">
      <x v="68"/>
    </i>
    <i r="1">
      <x v="279"/>
    </i>
    <i r="2">
      <x v="72"/>
    </i>
    <i r="1">
      <x v="280"/>
    </i>
    <i r="2">
      <x v="55"/>
    </i>
    <i r="2">
      <x v="63"/>
    </i>
    <i r="1">
      <x v="281"/>
    </i>
    <i r="2">
      <x v="54"/>
    </i>
    <i r="2">
      <x v="69"/>
    </i>
    <i r="1">
      <x v="282"/>
    </i>
    <i r="2">
      <x v="73"/>
    </i>
    <i r="1">
      <x v="283"/>
    </i>
    <i r="2">
      <x v="74"/>
    </i>
    <i r="1">
      <x v="284"/>
    </i>
    <i r="2">
      <x v="63"/>
    </i>
    <i r="1">
      <x v="285"/>
    </i>
    <i r="2">
      <x v="65"/>
    </i>
    <i r="1">
      <x v="286"/>
    </i>
    <i r="2">
      <x v="65"/>
    </i>
    <i r="1">
      <x v="287"/>
    </i>
    <i r="2">
      <x v="65"/>
    </i>
    <i r="1">
      <x v="288"/>
    </i>
    <i r="2">
      <x v="70"/>
    </i>
    <i r="1">
      <x v="289"/>
    </i>
    <i r="2">
      <x v="28"/>
    </i>
    <i r="2">
      <x v="65"/>
    </i>
    <i r="1">
      <x v="292"/>
    </i>
    <i r="2">
      <x v="28"/>
    </i>
    <i r="2">
      <x v="65"/>
    </i>
    <i r="1">
      <x v="293"/>
    </i>
    <i r="2">
      <x v="62"/>
    </i>
    <i r="2">
      <x v="63"/>
    </i>
    <i r="1">
      <x v="294"/>
    </i>
    <i r="2">
      <x v="54"/>
    </i>
    <i r="2">
      <x v="69"/>
    </i>
    <i r="1">
      <x v="295"/>
    </i>
    <i r="2">
      <x v="66"/>
    </i>
    <i r="1">
      <x v="296"/>
    </i>
    <i r="2">
      <x v="48"/>
    </i>
    <i r="1">
      <x v="297"/>
    </i>
    <i r="2">
      <x v="66"/>
    </i>
    <i r="1">
      <x v="298"/>
    </i>
    <i r="2">
      <x v="69"/>
    </i>
    <i r="1">
      <x v="299"/>
    </i>
    <i r="2">
      <x v="63"/>
    </i>
    <i r="1">
      <x v="300"/>
    </i>
    <i r="2">
      <x v="68"/>
    </i>
    <i r="1">
      <x v="301"/>
    </i>
    <i r="2">
      <x v="65"/>
    </i>
    <i r="1">
      <x v="302"/>
    </i>
    <i r="2">
      <x v="28"/>
    </i>
    <i r="2">
      <x v="65"/>
    </i>
    <i r="1">
      <x v="303"/>
    </i>
    <i r="2">
      <x v="60"/>
    </i>
    <i r="2">
      <x v="63"/>
    </i>
    <i r="1">
      <x v="304"/>
    </i>
    <i r="2">
      <x v="54"/>
    </i>
    <i r="2">
      <x v="69"/>
    </i>
    <i r="1">
      <x v="305"/>
    </i>
    <i r="2">
      <x v="67"/>
    </i>
    <i r="1">
      <x v="306"/>
    </i>
    <i r="2">
      <x v="66"/>
    </i>
    <i r="1">
      <x v="307"/>
    </i>
    <i r="2">
      <x v="63"/>
    </i>
    <i r="1">
      <x v="308"/>
    </i>
    <i r="2">
      <x v="68"/>
    </i>
    <i r="1">
      <x v="309"/>
    </i>
    <i r="2">
      <x v="65"/>
    </i>
    <i r="1">
      <x v="317"/>
    </i>
    <i r="2">
      <x v="64"/>
    </i>
    <i r="1">
      <x v="319"/>
    </i>
    <i r="2">
      <x v="9"/>
    </i>
    <i r="1">
      <x v="320"/>
    </i>
    <i r="2">
      <x v="28"/>
    </i>
    <i r="2">
      <x v="65"/>
    </i>
    <i r="1">
      <x v="322"/>
    </i>
    <i r="2">
      <x v="65"/>
    </i>
    <i r="1">
      <x v="323"/>
    </i>
    <i r="2">
      <x v="27"/>
    </i>
    <i r="2">
      <x v="65"/>
    </i>
    <i r="1">
      <x v="324"/>
    </i>
    <i r="2">
      <x v="69"/>
    </i>
    <i r="1">
      <x v="325"/>
    </i>
    <i r="2">
      <x v="56"/>
    </i>
    <i r="2">
      <x v="60"/>
    </i>
    <i r="1">
      <x v="326"/>
    </i>
    <i r="2">
      <x v="60"/>
    </i>
    <i r="2">
      <x v="61"/>
    </i>
    <i r="1">
      <x v="328"/>
    </i>
    <i r="2">
      <x v="65"/>
    </i>
    <i r="1">
      <x v="329"/>
    </i>
    <i r="2">
      <x v="27"/>
    </i>
    <i r="1">
      <x v="330"/>
    </i>
    <i r="2">
      <x v="62"/>
    </i>
    <i r="2">
      <x v="63"/>
    </i>
    <i r="1">
      <x v="331"/>
    </i>
    <i r="2">
      <x v="60"/>
    </i>
    <i r="2">
      <x v="63"/>
    </i>
    <i r="1">
      <x v="332"/>
    </i>
    <i r="2">
      <x v="54"/>
    </i>
    <i r="2">
      <x v="69"/>
    </i>
    <i r="1">
      <x v="333"/>
    </i>
    <i r="2">
      <x v="60"/>
    </i>
    <i r="2">
      <x v="62"/>
    </i>
    <i r="1">
      <x v="334"/>
    </i>
    <i r="2">
      <x v="60"/>
    </i>
    <i r="2">
      <x v="61"/>
    </i>
    <i r="1">
      <x v="335"/>
    </i>
    <i r="2">
      <x v="52"/>
    </i>
    <i r="2">
      <x v="69"/>
    </i>
    <i r="1">
      <x v="336"/>
    </i>
    <i r="2">
      <x v="53"/>
    </i>
    <i r="2">
      <x v="68"/>
    </i>
    <i r="1">
      <x v="337"/>
    </i>
    <i r="2">
      <x v="54"/>
    </i>
    <i r="2">
      <x v="69"/>
    </i>
    <i r="1">
      <x v="338"/>
    </i>
    <i r="2">
      <x v="62"/>
    </i>
    <i r="2">
      <x v="63"/>
    </i>
    <i r="1">
      <x v="339"/>
    </i>
    <i r="2">
      <x v="60"/>
    </i>
    <i r="2">
      <x v="61"/>
    </i>
    <i r="1">
      <x v="340"/>
    </i>
    <i r="2">
      <x v="65"/>
    </i>
    <i r="1">
      <x v="341"/>
    </i>
    <i r="2">
      <x v="52"/>
    </i>
    <i r="2">
      <x v="69"/>
    </i>
    <i r="1">
      <x v="342"/>
    </i>
    <i r="2">
      <x v="65"/>
    </i>
    <i r="1">
      <x v="343"/>
    </i>
    <i r="2">
      <x v="65"/>
    </i>
    <i r="1">
      <x v="344"/>
    </i>
    <i r="2">
      <x v="53"/>
    </i>
    <i r="2">
      <x v="69"/>
    </i>
    <i r="1">
      <x v="345"/>
    </i>
    <i r="2">
      <x v="65"/>
    </i>
    <i r="1">
      <x v="346"/>
    </i>
    <i r="2">
      <x v="54"/>
    </i>
    <i r="2">
      <x v="69"/>
    </i>
    <i r="1">
      <x v="347"/>
    </i>
    <i r="2">
      <x v="60"/>
    </i>
    <i r="2">
      <x v="63"/>
    </i>
    <i r="1">
      <x v="348"/>
    </i>
    <i r="2">
      <x v="54"/>
    </i>
    <i r="2">
      <x v="69"/>
    </i>
    <i r="1">
      <x v="349"/>
    </i>
    <i r="2">
      <x v="60"/>
    </i>
    <i r="2">
      <x v="63"/>
    </i>
    <i r="1">
      <x v="350"/>
    </i>
    <i r="2">
      <x v="54"/>
    </i>
    <i r="2">
      <x v="69"/>
    </i>
    <i r="1">
      <x v="351"/>
    </i>
    <i r="2">
      <x v="54"/>
    </i>
    <i r="2">
      <x v="69"/>
    </i>
    <i r="1">
      <x v="352"/>
    </i>
    <i r="2">
      <x v="52"/>
    </i>
    <i r="2">
      <x v="69"/>
    </i>
    <i r="1">
      <x v="353"/>
    </i>
    <i r="2">
      <x v="64"/>
    </i>
    <i r="1">
      <x v="354"/>
    </i>
    <i r="2">
      <x v="60"/>
    </i>
    <i r="2">
      <x v="61"/>
    </i>
    <i r="1">
      <x v="355"/>
    </i>
    <i r="2">
      <x v="52"/>
    </i>
    <i r="2">
      <x v="69"/>
    </i>
    <i r="1">
      <x v="356"/>
    </i>
    <i r="2">
      <x v="54"/>
    </i>
    <i r="2">
      <x v="69"/>
    </i>
    <i r="1">
      <x v="357"/>
    </i>
    <i r="2">
      <x v="60"/>
    </i>
    <i r="2">
      <x v="63"/>
    </i>
    <i r="1">
      <x v="358"/>
    </i>
    <i r="2">
      <x v="64"/>
    </i>
    <i r="1">
      <x v="359"/>
    </i>
    <i r="2">
      <x v="71"/>
    </i>
    <i r="1">
      <x v="360"/>
    </i>
    <i r="2">
      <x v="14"/>
    </i>
    <i r="1">
      <x v="361"/>
    </i>
    <i r="2">
      <x v="24"/>
    </i>
    <i r="1">
      <x v="362"/>
    </i>
    <i r="2">
      <x v="71"/>
    </i>
    <i r="1">
      <x v="363"/>
    </i>
    <i r="2">
      <x v="28"/>
    </i>
    <i r="2">
      <x v="65"/>
    </i>
    <i r="1">
      <x v="364"/>
    </i>
    <i r="2">
      <x v="70"/>
    </i>
    <i r="1">
      <x v="365"/>
    </i>
    <i r="2">
      <x/>
    </i>
    <i r="1">
      <x v="366"/>
    </i>
    <i r="2">
      <x v="53"/>
    </i>
    <i r="2">
      <x v="69"/>
    </i>
    <i r="1">
      <x v="367"/>
    </i>
    <i r="2">
      <x v="60"/>
    </i>
    <i r="2">
      <x v="61"/>
    </i>
    <i r="1">
      <x v="368"/>
    </i>
    <i r="2">
      <x v="54"/>
    </i>
    <i r="2">
      <x v="69"/>
    </i>
    <i r="1">
      <x v="369"/>
    </i>
    <i r="2">
      <x v="60"/>
    </i>
    <i r="2">
      <x v="61"/>
    </i>
    <i r="1">
      <x v="373"/>
    </i>
    <i r="2">
      <x v="65"/>
    </i>
    <i r="1">
      <x v="374"/>
    </i>
    <i r="2">
      <x v="52"/>
    </i>
    <i r="2">
      <x v="69"/>
    </i>
    <i r="1">
      <x v="375"/>
    </i>
    <i r="2">
      <x v="56"/>
    </i>
    <i r="2">
      <x v="69"/>
    </i>
    <i r="1">
      <x v="377"/>
    </i>
    <i r="2">
      <x v="52"/>
    </i>
    <i r="2">
      <x v="69"/>
    </i>
    <i r="1">
      <x v="378"/>
    </i>
    <i r="2">
      <x v="60"/>
    </i>
    <i r="2">
      <x v="61"/>
    </i>
    <i r="1">
      <x v="379"/>
    </i>
    <i r="2">
      <x v="60"/>
    </i>
    <i r="2">
      <x v="61"/>
    </i>
    <i r="1">
      <x v="380"/>
    </i>
    <i r="2">
      <x v="52"/>
    </i>
    <i r="2">
      <x v="69"/>
    </i>
    <i r="1">
      <x v="381"/>
    </i>
    <i r="2">
      <x v="60"/>
    </i>
    <i r="2">
      <x v="61"/>
    </i>
    <i r="1">
      <x v="382"/>
    </i>
    <i r="2">
      <x v="64"/>
    </i>
    <i r="1">
      <x v="383"/>
    </i>
    <i r="2">
      <x v="52"/>
    </i>
    <i r="2">
      <x v="69"/>
    </i>
    <i r="1">
      <x v="384"/>
    </i>
    <i r="2">
      <x v="51"/>
    </i>
    <i r="2">
      <x v="69"/>
    </i>
    <i r="1">
      <x v="385"/>
    </i>
    <i r="2">
      <x v="60"/>
    </i>
    <i r="2">
      <x v="61"/>
    </i>
    <i r="1">
      <x v="386"/>
    </i>
    <i r="2">
      <x v="67"/>
    </i>
    <i r="1">
      <x v="387"/>
    </i>
    <i r="2">
      <x v="65"/>
    </i>
    <i r="1">
      <x v="388"/>
    </i>
    <i r="2">
      <x v="22"/>
    </i>
    <i r="2">
      <x v="53"/>
    </i>
    <i r="1">
      <x v="389"/>
    </i>
    <i r="2">
      <x v="61"/>
    </i>
    <i r="1">
      <x v="390"/>
    </i>
    <i r="2">
      <x v="62"/>
    </i>
    <i r="2">
      <x v="63"/>
    </i>
    <i r="1">
      <x v="391"/>
    </i>
    <i r="2">
      <x v="65"/>
    </i>
    <i r="1">
      <x v="393"/>
    </i>
    <i r="2">
      <x v="70"/>
    </i>
    <i r="1">
      <x v="394"/>
    </i>
    <i r="2">
      <x v="60"/>
    </i>
    <i r="2">
      <x v="63"/>
    </i>
    <i r="1">
      <x v="396"/>
    </i>
    <i r="2">
      <x v="11"/>
    </i>
    <i r="1">
      <x v="399"/>
    </i>
    <i r="2">
      <x v="65"/>
    </i>
    <i r="1">
      <x v="400"/>
    </i>
    <i r="2">
      <x v="65"/>
    </i>
    <i r="1">
      <x v="402"/>
    </i>
    <i r="2">
      <x v="53"/>
    </i>
    <i r="2">
      <x v="68"/>
    </i>
    <i r="1">
      <x v="403"/>
    </i>
    <i r="2">
      <x v="7"/>
    </i>
    <i r="2">
      <x v="34"/>
    </i>
    <i r="1">
      <x v="404"/>
    </i>
    <i r="2">
      <x v="28"/>
    </i>
    <i r="2">
      <x v="65"/>
    </i>
    <i r="1">
      <x v="406"/>
    </i>
    <i r="2">
      <x v="59"/>
    </i>
    <i r="1">
      <x v="409"/>
    </i>
    <i r="2">
      <x v="53"/>
    </i>
    <i r="2">
      <x v="68"/>
    </i>
    <i r="1">
      <x v="410"/>
    </i>
    <i r="2">
      <x v="15"/>
    </i>
    <i r="2">
      <x v="58"/>
    </i>
    <i r="1">
      <x v="411"/>
    </i>
    <i r="2">
      <x v="47"/>
    </i>
    <i r="1">
      <x v="412"/>
    </i>
    <i r="2">
      <x v="63"/>
    </i>
    <i r="1">
      <x v="413"/>
    </i>
    <i r="2">
      <x v="53"/>
    </i>
    <i r="2">
      <x v="68"/>
    </i>
    <i r="1">
      <x v="419"/>
    </i>
    <i r="2">
      <x v="30"/>
    </i>
    <i r="1">
      <x v="420"/>
    </i>
    <i r="2">
      <x v="56"/>
    </i>
    <i r="2">
      <x v="69"/>
    </i>
    <i r="1">
      <x v="421"/>
    </i>
    <i r="2">
      <x v="39"/>
    </i>
    <i r="1">
      <x v="422"/>
    </i>
    <i r="2">
      <x v="65"/>
    </i>
    <i r="1">
      <x v="423"/>
    </i>
    <i r="2">
      <x v="56"/>
    </i>
    <i r="2">
      <x v="69"/>
    </i>
    <i r="1">
      <x v="424"/>
    </i>
    <i r="2">
      <x v="52"/>
    </i>
    <i r="2">
      <x v="69"/>
    </i>
    <i r="1">
      <x v="425"/>
    </i>
    <i r="2">
      <x v="60"/>
    </i>
    <i r="2">
      <x v="61"/>
    </i>
    <i r="1">
      <x v="426"/>
    </i>
    <i r="2">
      <x v="52"/>
    </i>
    <i r="2">
      <x v="69"/>
    </i>
    <i r="1">
      <x v="427"/>
    </i>
    <i r="2">
      <x v="27"/>
    </i>
    <i r="2">
      <x v="58"/>
    </i>
    <i r="1">
      <x v="428"/>
    </i>
    <i r="2">
      <x v="65"/>
    </i>
    <i r="1">
      <x v="430"/>
    </i>
    <i r="2">
      <x v="65"/>
    </i>
    <i r="1">
      <x v="432"/>
    </i>
    <i r="2">
      <x v="64"/>
    </i>
    <i r="1">
      <x v="437"/>
    </i>
    <i r="2">
      <x v="68"/>
    </i>
    <i r="2">
      <x v="75"/>
    </i>
    <i r="1">
      <x v="439"/>
    </i>
    <i r="2">
      <x v="72"/>
    </i>
    <i r="1">
      <x v="441"/>
    </i>
    <i r="2">
      <x v="10"/>
    </i>
    <i r="2">
      <x v="69"/>
    </i>
    <i r="1">
      <x v="444"/>
    </i>
    <i r="2">
      <x v="64"/>
    </i>
    <i r="1">
      <x v="445"/>
    </i>
    <i r="2">
      <x v="64"/>
    </i>
    <i r="1">
      <x v="446"/>
    </i>
    <i r="2">
      <x v="60"/>
    </i>
    <i r="2">
      <x v="61"/>
    </i>
    <i r="1">
      <x v="447"/>
    </i>
    <i r="2">
      <x v="53"/>
    </i>
    <i r="2">
      <x v="69"/>
    </i>
    <i r="1">
      <x v="448"/>
    </i>
    <i r="2">
      <x v="65"/>
    </i>
    <i r="1">
      <x v="451"/>
    </i>
    <i r="2">
      <x v="65"/>
    </i>
    <i r="1">
      <x v="452"/>
    </i>
    <i r="2">
      <x v="1"/>
    </i>
    <i r="2">
      <x v="69"/>
    </i>
    <i r="1">
      <x v="453"/>
    </i>
    <i r="2">
      <x v="69"/>
    </i>
    <i r="1">
      <x v="456"/>
    </i>
    <i r="2">
      <x v="54"/>
    </i>
    <i r="2">
      <x v="69"/>
    </i>
    <i r="1">
      <x v="458"/>
    </i>
    <i r="2">
      <x v="67"/>
    </i>
    <i r="1">
      <x v="459"/>
    </i>
    <i r="2">
      <x v="61"/>
    </i>
    <i r="1">
      <x v="461"/>
    </i>
    <i r="2">
      <x v="52"/>
    </i>
    <i r="2">
      <x v="69"/>
    </i>
    <i r="1">
      <x v="462"/>
    </i>
    <i r="2">
      <x v="68"/>
    </i>
    <i r="1">
      <x v="465"/>
    </i>
    <i r="2">
      <x v="65"/>
    </i>
    <i r="1">
      <x v="466"/>
    </i>
    <i r="2">
      <x v="53"/>
    </i>
    <i r="2">
      <x v="68"/>
    </i>
    <i r="1">
      <x v="467"/>
    </i>
    <i r="2">
      <x v="62"/>
    </i>
    <i r="1">
      <x v="468"/>
    </i>
    <i r="2">
      <x v="5"/>
    </i>
    <i r="2">
      <x v="10"/>
    </i>
    <i r="1">
      <x v="469"/>
    </i>
    <i r="2">
      <x v="23"/>
    </i>
    <i r="2">
      <x v="65"/>
    </i>
    <i r="1">
      <x v="470"/>
    </i>
    <i r="2">
      <x v="28"/>
    </i>
    <i r="2">
      <x v="65"/>
    </i>
    <i r="1">
      <x v="472"/>
    </i>
    <i r="2">
      <x v="65"/>
    </i>
    <i r="1">
      <x v="473"/>
    </i>
    <i r="2">
      <x v="28"/>
    </i>
    <i r="2">
      <x v="65"/>
    </i>
    <i r="1">
      <x v="474"/>
    </i>
    <i r="2">
      <x v="71"/>
    </i>
    <i r="1">
      <x v="477"/>
    </i>
    <i r="2">
      <x v="55"/>
    </i>
    <i r="2">
      <x v="62"/>
    </i>
    <i r="1">
      <x v="478"/>
    </i>
    <i r="2">
      <x v="28"/>
    </i>
    <i r="2">
      <x v="65"/>
    </i>
    <i r="1">
      <x v="479"/>
    </i>
    <i r="2">
      <x v="65"/>
    </i>
    <i r="1">
      <x v="480"/>
    </i>
    <i r="2">
      <x v="70"/>
    </i>
    <i r="1">
      <x v="481"/>
    </i>
    <i r="2">
      <x v="65"/>
    </i>
    <i r="1">
      <x v="482"/>
    </i>
    <i r="2">
      <x v="27"/>
    </i>
    <i r="2">
      <x v="65"/>
    </i>
    <i r="1">
      <x v="483"/>
    </i>
    <i r="2">
      <x v="72"/>
    </i>
    <i r="1">
      <x v="484"/>
    </i>
    <i r="2">
      <x v="67"/>
    </i>
    <i r="1">
      <x v="487"/>
    </i>
    <i r="2">
      <x v="69"/>
    </i>
    <i r="1">
      <x v="488"/>
    </i>
    <i r="2">
      <x v="52"/>
    </i>
    <i r="2">
      <x v="69"/>
    </i>
    <i r="1">
      <x v="489"/>
    </i>
    <i r="2">
      <x v="60"/>
    </i>
    <i r="2">
      <x v="61"/>
    </i>
    <i r="1">
      <x v="490"/>
    </i>
    <i r="2">
      <x v="65"/>
    </i>
    <i r="1">
      <x v="491"/>
    </i>
    <i r="2">
      <x v="20"/>
    </i>
    <i r="1">
      <x v="492"/>
    </i>
    <i r="2">
      <x v="63"/>
    </i>
    <i r="1">
      <x v="493"/>
    </i>
    <i r="2">
      <x v="66"/>
    </i>
    <i r="1">
      <x v="494"/>
    </i>
    <i r="2">
      <x v="10"/>
    </i>
    <i r="2">
      <x v="39"/>
    </i>
    <i r="1">
      <x v="495"/>
    </i>
    <i r="2">
      <x v="53"/>
    </i>
    <i r="2">
      <x v="68"/>
    </i>
    <i r="1">
      <x v="496"/>
    </i>
    <i r="2">
      <x v="12"/>
    </i>
    <i r="2">
      <x v="17"/>
    </i>
    <i r="1">
      <x v="497"/>
    </i>
    <i r="2">
      <x v="57"/>
    </i>
    <i r="2">
      <x v="67"/>
    </i>
    <i r="1">
      <x v="498"/>
    </i>
    <i r="2">
      <x v="65"/>
    </i>
    <i r="1">
      <x v="499"/>
    </i>
    <i r="2">
      <x v="28"/>
    </i>
    <i r="2">
      <x v="65"/>
    </i>
    <i>
      <x v="2"/>
    </i>
    <i t="grand">
      <x/>
    </i>
  </rowItems>
  <colFields count="1">
    <field x="3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Количество по полю Pfam_AC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7"/>
  <sheetViews>
    <sheetView workbookViewId="0">
      <selection activeCell="O139" sqref="O139"/>
    </sheetView>
  </sheetViews>
  <sheetFormatPr defaultRowHeight="15" x14ac:dyDescent="0.25"/>
  <cols>
    <col min="1" max="1" width="24.28515625" customWidth="1"/>
    <col min="2" max="2" width="17.140625" customWidth="1"/>
    <col min="3" max="3" width="16.42578125" customWidth="1"/>
    <col min="4" max="4" width="11.85546875" customWidth="1"/>
    <col min="8" max="8" width="34.28515625" customWidth="1"/>
    <col min="9" max="9" width="15.42578125" customWidth="1"/>
    <col min="10" max="10" width="10.28515625" bestFit="1" customWidth="1"/>
    <col min="15" max="15" width="9.140625" customWidth="1"/>
    <col min="26" max="26" width="13.140625" customWidth="1"/>
    <col min="28" max="28" width="36.140625" customWidth="1"/>
  </cols>
  <sheetData>
    <row r="1" spans="1:2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28" x14ac:dyDescent="0.25">
      <c r="A2" t="s">
        <v>8</v>
      </c>
      <c r="B2" t="s">
        <v>9</v>
      </c>
      <c r="C2">
        <v>250</v>
      </c>
      <c r="D2" t="s">
        <v>10</v>
      </c>
      <c r="E2">
        <v>118</v>
      </c>
      <c r="F2">
        <v>239</v>
      </c>
      <c r="G2">
        <v>589</v>
      </c>
      <c r="H2" t="s">
        <v>11</v>
      </c>
      <c r="I2">
        <f>F2-E2+1</f>
        <v>122</v>
      </c>
      <c r="J2" t="str">
        <f>VLOOKUP($A2,[1]taxonomy!$1:$1048576,7,0)</f>
        <v>Eukaryota</v>
      </c>
      <c r="K2" t="str">
        <f>VLOOKUP($A2,[1]taxonomy!$1:$1048576,8,0)</f>
        <v xml:space="preserve"> Metazoa</v>
      </c>
      <c r="L2" t="str">
        <f>VLOOKUP($A2,[1]taxonomy!$1:$1048576,9,0)</f>
        <v xml:space="preserve"> Chordata</v>
      </c>
      <c r="M2" t="str">
        <f>VLOOKUP($A2,[1]taxonomy!$1:$1048576,10,0)</f>
        <v xml:space="preserve"> Craniata</v>
      </c>
      <c r="N2" t="str">
        <f>VLOOKUP($A2,[1]taxonomy!$1:$1048576,11,0)</f>
        <v xml:space="preserve"> Vertebrata</v>
      </c>
      <c r="O2" t="str">
        <f>VLOOKUP($A2,[1]taxonomy!$1:$1048576,12,0)</f>
        <v xml:space="preserve"> Euteleostomi</v>
      </c>
      <c r="P2" t="str">
        <f>VLOOKUP($A2,[1]taxonomy!$1:$1048576,13,0)</f>
        <v>Actinopterygii</v>
      </c>
      <c r="Q2" t="str">
        <f>VLOOKUP($A2,[1]taxonomy!$1:$1048576,14,0)</f>
        <v xml:space="preserve"> Neopterygii</v>
      </c>
      <c r="R2" t="str">
        <f>VLOOKUP($A2,[1]taxonomy!$1:$1048576,15,0)</f>
        <v xml:space="preserve"> Teleostei</v>
      </c>
      <c r="S2" t="str">
        <f>VLOOKUP($A2,[1]taxonomy!$1:$1048576,16,0)</f>
        <v xml:space="preserve"> Euteleostei</v>
      </c>
      <c r="T2" t="str">
        <f>VLOOKUP($A2,[1]taxonomy!$1:$1048576,17,0)</f>
        <v xml:space="preserve"> Neoteleostei</v>
      </c>
      <c r="U2" t="str">
        <f>VLOOKUP($A2,[1]taxonomy!$1:$1048576,18,0)</f>
        <v>Acanthomorpha</v>
      </c>
      <c r="V2" t="str">
        <f>VLOOKUP($A2,[1]taxonomy!$1:$1048576,20,0)</f>
        <v xml:space="preserve"> Percomorpha</v>
      </c>
      <c r="W2" t="str">
        <f>VLOOKUP($A2,[1]taxonomy!$1:$1048576,21,0)</f>
        <v xml:space="preserve"> Perciformes</v>
      </c>
      <c r="X2" t="str">
        <f>VLOOKUP($A2,[1]taxonomy!$1:$1048576,22,0)</f>
        <v>Notothenioidei</v>
      </c>
      <c r="Y2" t="str">
        <f>VLOOKUP($A2,[1]taxonomy!$1:$1048576,23,0)</f>
        <v xml:space="preserve"> Channichthyidae</v>
      </c>
      <c r="Z2" t="str">
        <f>VLOOKUP($A2,[1]taxonomy!$1:$1048576,24,0)</f>
        <v xml:space="preserve"> Chionodraco.</v>
      </c>
      <c r="AA2">
        <f>VLOOKUP($A2,[1]taxonomy!$1:$1048576,25,0)</f>
        <v>0</v>
      </c>
      <c r="AB2" t="str">
        <f>VLOOKUP($A2,[1]taxonomy!$1:$1048576,3,0)</f>
        <v xml:space="preserve"> Chionodraco hamatus (Antarctic teleost icefish) (Chaenichthys rhinoceratus hamatus).</v>
      </c>
    </row>
    <row r="3" spans="1:28" x14ac:dyDescent="0.25">
      <c r="A3" t="s">
        <v>8</v>
      </c>
      <c r="B3" t="s">
        <v>9</v>
      </c>
      <c r="C3">
        <v>250</v>
      </c>
      <c r="D3" t="s">
        <v>12</v>
      </c>
      <c r="E3">
        <v>3</v>
      </c>
      <c r="F3">
        <v>75</v>
      </c>
      <c r="G3">
        <v>206</v>
      </c>
      <c r="H3" t="s">
        <v>13</v>
      </c>
      <c r="I3">
        <f t="shared" ref="I3:I66" si="0">F3-E3+1</f>
        <v>73</v>
      </c>
      <c r="J3" t="str">
        <f>VLOOKUP($A3,[1]taxonomy!$1:$1048576,7,0)</f>
        <v>Eukaryota</v>
      </c>
      <c r="K3" t="str">
        <f>VLOOKUP($A3,[1]taxonomy!$1:$1048576,8,0)</f>
        <v xml:space="preserve"> Metazoa</v>
      </c>
      <c r="L3" t="str">
        <f>VLOOKUP($A3,[1]taxonomy!$1:$1048576,9,0)</f>
        <v xml:space="preserve"> Chordata</v>
      </c>
      <c r="M3" t="str">
        <f>VLOOKUP($A3,[1]taxonomy!$1:$1048576,10,0)</f>
        <v xml:space="preserve"> Craniata</v>
      </c>
      <c r="N3" t="str">
        <f>VLOOKUP($A3,[1]taxonomy!$1:$1048576,11,0)</f>
        <v xml:space="preserve"> Vertebrata</v>
      </c>
      <c r="O3" t="str">
        <f>VLOOKUP($A3,[1]taxonomy!$1:$1048576,12,0)</f>
        <v xml:space="preserve"> Euteleostomi</v>
      </c>
      <c r="P3" t="str">
        <f>VLOOKUP($A3,[1]taxonomy!$1:$1048576,13,0)</f>
        <v>Actinopterygii</v>
      </c>
      <c r="Q3" t="str">
        <f>VLOOKUP($A3,[1]taxonomy!$1:$1048576,14,0)</f>
        <v xml:space="preserve"> Neopterygii</v>
      </c>
      <c r="R3" t="str">
        <f>VLOOKUP($A3,[1]taxonomy!$1:$1048576,15,0)</f>
        <v xml:space="preserve"> Teleostei</v>
      </c>
      <c r="S3" t="str">
        <f>VLOOKUP($A3,[1]taxonomy!$1:$1048576,16,0)</f>
        <v xml:space="preserve"> Euteleostei</v>
      </c>
      <c r="T3" t="str">
        <f>VLOOKUP($A3,[1]taxonomy!$1:$1048576,17,0)</f>
        <v xml:space="preserve"> Neoteleostei</v>
      </c>
      <c r="U3" t="str">
        <f>VLOOKUP($A3,[1]taxonomy!$1:$1048576,18,0)</f>
        <v>Acanthomorpha</v>
      </c>
      <c r="V3" t="str">
        <f>VLOOKUP($A3,[1]taxonomy!$1:$1048576,20,0)</f>
        <v xml:space="preserve"> Percomorpha</v>
      </c>
      <c r="W3" t="str">
        <f>VLOOKUP($A3,[1]taxonomy!$1:$1048576,21,0)</f>
        <v xml:space="preserve"> Perciformes</v>
      </c>
      <c r="X3" t="str">
        <f>VLOOKUP($A3,[1]taxonomy!$1:$1048576,22,0)</f>
        <v>Notothenioidei</v>
      </c>
      <c r="Y3" t="str">
        <f>VLOOKUP($A3,[1]taxonomy!$1:$1048576,23,0)</f>
        <v xml:space="preserve"> Channichthyidae</v>
      </c>
      <c r="Z3" t="str">
        <f>VLOOKUP($A3,[1]taxonomy!$1:$1048576,24,0)</f>
        <v xml:space="preserve"> Chionodraco.</v>
      </c>
      <c r="AA3">
        <f>VLOOKUP($A3,[1]taxonomy!$1:$1048576,25,0)</f>
        <v>0</v>
      </c>
      <c r="AB3" t="str">
        <f>VLOOKUP($A3,[1]taxonomy!$1:$1048576,3,0)</f>
        <v xml:space="preserve"> Chionodraco hamatus (Antarctic teleost icefish) (Chaenichthys rhinoceratus hamatus).</v>
      </c>
    </row>
    <row r="4" spans="1:28" x14ac:dyDescent="0.25">
      <c r="A4" t="s">
        <v>14</v>
      </c>
      <c r="B4" t="s">
        <v>15</v>
      </c>
      <c r="C4">
        <v>173</v>
      </c>
      <c r="D4" t="s">
        <v>10</v>
      </c>
      <c r="E4">
        <v>70</v>
      </c>
      <c r="F4">
        <v>120</v>
      </c>
      <c r="G4">
        <v>589</v>
      </c>
      <c r="H4" t="s">
        <v>11</v>
      </c>
      <c r="I4">
        <f t="shared" si="0"/>
        <v>51</v>
      </c>
      <c r="J4" t="str">
        <f>VLOOKUP($A4,[1]taxonomy!$1:$1048576,7,0)</f>
        <v>Eukaryota</v>
      </c>
      <c r="K4" t="str">
        <f>VLOOKUP($A4,[1]taxonomy!$1:$1048576,8,0)</f>
        <v xml:space="preserve"> Metazoa</v>
      </c>
      <c r="L4" t="str">
        <f>VLOOKUP($A4,[1]taxonomy!$1:$1048576,9,0)</f>
        <v xml:space="preserve"> Chordata</v>
      </c>
      <c r="M4" t="str">
        <f>VLOOKUP($A4,[1]taxonomy!$1:$1048576,10,0)</f>
        <v xml:space="preserve"> Craniata</v>
      </c>
      <c r="N4" t="str">
        <f>VLOOKUP($A4,[1]taxonomy!$1:$1048576,11,0)</f>
        <v xml:space="preserve"> Vertebrata</v>
      </c>
      <c r="O4" t="str">
        <f>VLOOKUP($A4,[1]taxonomy!$1:$1048576,12,0)</f>
        <v xml:space="preserve"> Euteleostomi</v>
      </c>
      <c r="P4" t="str">
        <f>VLOOKUP($A4,[1]taxonomy!$1:$1048576,13,0)</f>
        <v>Mammalia</v>
      </c>
      <c r="Q4" t="str">
        <f>VLOOKUP($A4,[1]taxonomy!$1:$1048576,14,0)</f>
        <v xml:space="preserve"> Eutheria</v>
      </c>
      <c r="R4" t="str">
        <f>VLOOKUP($A4,[1]taxonomy!$1:$1048576,15,0)</f>
        <v xml:space="preserve"> Euarchontoglires</v>
      </c>
      <c r="S4" t="str">
        <f>VLOOKUP($A4,[1]taxonomy!$1:$1048576,16,0)</f>
        <v xml:space="preserve"> Glires</v>
      </c>
      <c r="T4" t="str">
        <f>VLOOKUP($A4,[1]taxonomy!$1:$1048576,17,0)</f>
        <v xml:space="preserve"> Rodentia</v>
      </c>
      <c r="U4" t="str">
        <f>VLOOKUP($A4,[1]taxonomy!$1:$1048576,18,0)</f>
        <v xml:space="preserve"> Sciurognathi</v>
      </c>
      <c r="V4" t="str">
        <f>VLOOKUP($A4,[1]taxonomy!$1:$1048576,20,0)</f>
        <v xml:space="preserve"> Muridae</v>
      </c>
      <c r="W4" t="str">
        <f>VLOOKUP($A4,[1]taxonomy!$1:$1048576,21,0)</f>
        <v xml:space="preserve"> Murinae</v>
      </c>
      <c r="X4" t="str">
        <f>VLOOKUP($A4,[1]taxonomy!$1:$1048576,22,0)</f>
        <v xml:space="preserve"> Mus</v>
      </c>
      <c r="Y4" t="str">
        <f>VLOOKUP($A4,[1]taxonomy!$1:$1048576,23,0)</f>
        <v xml:space="preserve"> Mus.</v>
      </c>
      <c r="Z4">
        <f>VLOOKUP($A4,[1]taxonomy!$1:$1048576,24,0)</f>
        <v>0</v>
      </c>
      <c r="AA4">
        <f>VLOOKUP($A4,[1]taxonomy!$1:$1048576,25,0)</f>
        <v>0</v>
      </c>
      <c r="AB4" t="str">
        <f>VLOOKUP($A4,[1]taxonomy!$1:$1048576,3,0)</f>
        <v xml:space="preserve"> Mus musculus (Mouse).</v>
      </c>
    </row>
    <row r="5" spans="1:28" x14ac:dyDescent="0.25">
      <c r="A5" t="s">
        <v>14</v>
      </c>
      <c r="B5" t="s">
        <v>15</v>
      </c>
      <c r="C5">
        <v>173</v>
      </c>
      <c r="D5" t="s">
        <v>10</v>
      </c>
      <c r="E5">
        <v>111</v>
      </c>
      <c r="F5">
        <v>163</v>
      </c>
      <c r="G5">
        <v>589</v>
      </c>
      <c r="H5" t="s">
        <v>11</v>
      </c>
      <c r="I5">
        <f t="shared" si="0"/>
        <v>53</v>
      </c>
      <c r="J5" t="str">
        <f>VLOOKUP($A5,[1]taxonomy!$1:$1048576,7,0)</f>
        <v>Eukaryota</v>
      </c>
      <c r="K5" t="str">
        <f>VLOOKUP($A5,[1]taxonomy!$1:$1048576,8,0)</f>
        <v xml:space="preserve"> Metazoa</v>
      </c>
      <c r="L5" t="str">
        <f>VLOOKUP($A5,[1]taxonomy!$1:$1048576,9,0)</f>
        <v xml:space="preserve"> Chordata</v>
      </c>
      <c r="M5" t="str">
        <f>VLOOKUP($A5,[1]taxonomy!$1:$1048576,10,0)</f>
        <v xml:space="preserve"> Craniata</v>
      </c>
      <c r="N5" t="str">
        <f>VLOOKUP($A5,[1]taxonomy!$1:$1048576,11,0)</f>
        <v xml:space="preserve"> Vertebrata</v>
      </c>
      <c r="O5" t="str">
        <f>VLOOKUP($A5,[1]taxonomy!$1:$1048576,12,0)</f>
        <v xml:space="preserve"> Euteleostomi</v>
      </c>
      <c r="P5" t="str">
        <f>VLOOKUP($A5,[1]taxonomy!$1:$1048576,13,0)</f>
        <v>Mammalia</v>
      </c>
      <c r="Q5" t="str">
        <f>VLOOKUP($A5,[1]taxonomy!$1:$1048576,14,0)</f>
        <v xml:space="preserve"> Eutheria</v>
      </c>
      <c r="R5" t="str">
        <f>VLOOKUP($A5,[1]taxonomy!$1:$1048576,15,0)</f>
        <v xml:space="preserve"> Euarchontoglires</v>
      </c>
      <c r="S5" t="str">
        <f>VLOOKUP($A5,[1]taxonomy!$1:$1048576,16,0)</f>
        <v xml:space="preserve"> Glires</v>
      </c>
      <c r="T5" t="str">
        <f>VLOOKUP($A5,[1]taxonomy!$1:$1048576,17,0)</f>
        <v xml:space="preserve"> Rodentia</v>
      </c>
      <c r="U5" t="str">
        <f>VLOOKUP($A5,[1]taxonomy!$1:$1048576,18,0)</f>
        <v xml:space="preserve"> Sciurognathi</v>
      </c>
      <c r="V5" t="str">
        <f>VLOOKUP($A5,[1]taxonomy!$1:$1048576,20,0)</f>
        <v xml:space="preserve"> Muridae</v>
      </c>
      <c r="W5" t="str">
        <f>VLOOKUP($A5,[1]taxonomy!$1:$1048576,21,0)</f>
        <v xml:space="preserve"> Murinae</v>
      </c>
      <c r="X5" t="str">
        <f>VLOOKUP($A5,[1]taxonomy!$1:$1048576,22,0)</f>
        <v xml:space="preserve"> Mus</v>
      </c>
      <c r="Y5" t="str">
        <f>VLOOKUP($A5,[1]taxonomy!$1:$1048576,23,0)</f>
        <v xml:space="preserve"> Mus.</v>
      </c>
      <c r="Z5">
        <f>VLOOKUP($A5,[1]taxonomy!$1:$1048576,24,0)</f>
        <v>0</v>
      </c>
      <c r="AA5">
        <f>VLOOKUP($A5,[1]taxonomy!$1:$1048576,25,0)</f>
        <v>0</v>
      </c>
      <c r="AB5" t="str">
        <f>VLOOKUP($A5,[1]taxonomy!$1:$1048576,3,0)</f>
        <v xml:space="preserve"> Mus musculus (Mouse).</v>
      </c>
    </row>
    <row r="6" spans="1:28" x14ac:dyDescent="0.25">
      <c r="A6" t="s">
        <v>16</v>
      </c>
      <c r="B6" t="s">
        <v>17</v>
      </c>
      <c r="C6">
        <v>207</v>
      </c>
      <c r="D6" t="s">
        <v>10</v>
      </c>
      <c r="E6">
        <v>103</v>
      </c>
      <c r="F6">
        <v>202</v>
      </c>
      <c r="G6">
        <v>589</v>
      </c>
      <c r="H6" t="s">
        <v>11</v>
      </c>
      <c r="I6">
        <f t="shared" si="0"/>
        <v>100</v>
      </c>
      <c r="J6" t="str">
        <f>VLOOKUP($A6,[1]taxonomy!$1:$1048576,7,0)</f>
        <v>Eukaryota</v>
      </c>
      <c r="K6" t="str">
        <f>VLOOKUP($A6,[1]taxonomy!$1:$1048576,8,0)</f>
        <v xml:space="preserve"> Metazoa</v>
      </c>
      <c r="L6" t="str">
        <f>VLOOKUP($A6,[1]taxonomy!$1:$1048576,9,0)</f>
        <v xml:space="preserve"> Chordata</v>
      </c>
      <c r="M6" t="str">
        <f>VLOOKUP($A6,[1]taxonomy!$1:$1048576,10,0)</f>
        <v xml:space="preserve"> Craniata</v>
      </c>
      <c r="N6" t="str">
        <f>VLOOKUP($A6,[1]taxonomy!$1:$1048576,11,0)</f>
        <v xml:space="preserve"> Vertebrata</v>
      </c>
      <c r="O6" t="str">
        <f>VLOOKUP($A6,[1]taxonomy!$1:$1048576,12,0)</f>
        <v xml:space="preserve"> Euteleostomi</v>
      </c>
      <c r="P6" t="str">
        <f>VLOOKUP($A6,[1]taxonomy!$1:$1048576,13,0)</f>
        <v>Mammalia</v>
      </c>
      <c r="Q6" t="str">
        <f>VLOOKUP($A6,[1]taxonomy!$1:$1048576,14,0)</f>
        <v xml:space="preserve"> Eutheria</v>
      </c>
      <c r="R6" t="str">
        <f>VLOOKUP($A6,[1]taxonomy!$1:$1048576,15,0)</f>
        <v xml:space="preserve"> Laurasiatheria</v>
      </c>
      <c r="S6" t="str">
        <f>VLOOKUP($A6,[1]taxonomy!$1:$1048576,16,0)</f>
        <v xml:space="preserve"> Carnivora</v>
      </c>
      <c r="T6" t="str">
        <f>VLOOKUP($A6,[1]taxonomy!$1:$1048576,17,0)</f>
        <v xml:space="preserve"> Caniformia</v>
      </c>
      <c r="U6" t="str">
        <f>VLOOKUP($A6,[1]taxonomy!$1:$1048576,18,0)</f>
        <v xml:space="preserve"> Canidae</v>
      </c>
      <c r="V6">
        <f>VLOOKUP($A6,[1]taxonomy!$1:$1048576,20,0)</f>
        <v>0</v>
      </c>
      <c r="W6">
        <f>VLOOKUP($A6,[1]taxonomy!$1:$1048576,21,0)</f>
        <v>0</v>
      </c>
      <c r="X6">
        <f>VLOOKUP($A6,[1]taxonomy!$1:$1048576,22,0)</f>
        <v>0</v>
      </c>
      <c r="Y6">
        <f>VLOOKUP($A6,[1]taxonomy!$1:$1048576,23,0)</f>
        <v>0</v>
      </c>
      <c r="Z6">
        <f>VLOOKUP($A6,[1]taxonomy!$1:$1048576,24,0)</f>
        <v>0</v>
      </c>
      <c r="AA6">
        <f>VLOOKUP($A6,[1]taxonomy!$1:$1048576,25,0)</f>
        <v>0</v>
      </c>
      <c r="AB6" t="str">
        <f>VLOOKUP($A6,[1]taxonomy!$1:$1048576,3,0)</f>
        <v xml:space="preserve"> Canis familiaris (Dog) (Canis lupus familiaris).</v>
      </c>
    </row>
    <row r="7" spans="1:28" x14ac:dyDescent="0.25">
      <c r="A7" t="s">
        <v>16</v>
      </c>
      <c r="B7" t="s">
        <v>17</v>
      </c>
      <c r="C7">
        <v>207</v>
      </c>
      <c r="D7" t="s">
        <v>12</v>
      </c>
      <c r="E7">
        <v>1</v>
      </c>
      <c r="F7">
        <v>105</v>
      </c>
      <c r="G7">
        <v>206</v>
      </c>
      <c r="H7" t="s">
        <v>13</v>
      </c>
      <c r="I7">
        <f t="shared" si="0"/>
        <v>105</v>
      </c>
      <c r="J7" t="str">
        <f>VLOOKUP($A7,[1]taxonomy!$1:$1048576,7,0)</f>
        <v>Eukaryota</v>
      </c>
      <c r="K7" t="str">
        <f>VLOOKUP($A7,[1]taxonomy!$1:$1048576,8,0)</f>
        <v xml:space="preserve"> Metazoa</v>
      </c>
      <c r="L7" t="str">
        <f>VLOOKUP($A7,[1]taxonomy!$1:$1048576,9,0)</f>
        <v xml:space="preserve"> Chordata</v>
      </c>
      <c r="M7" t="str">
        <f>VLOOKUP($A7,[1]taxonomy!$1:$1048576,10,0)</f>
        <v xml:space="preserve"> Craniata</v>
      </c>
      <c r="N7" t="str">
        <f>VLOOKUP($A7,[1]taxonomy!$1:$1048576,11,0)</f>
        <v xml:space="preserve"> Vertebrata</v>
      </c>
      <c r="O7" t="str">
        <f>VLOOKUP($A7,[1]taxonomy!$1:$1048576,12,0)</f>
        <v xml:space="preserve"> Euteleostomi</v>
      </c>
      <c r="P7" t="str">
        <f>VLOOKUP($A7,[1]taxonomy!$1:$1048576,13,0)</f>
        <v>Mammalia</v>
      </c>
      <c r="Q7" t="str">
        <f>VLOOKUP($A7,[1]taxonomy!$1:$1048576,14,0)</f>
        <v xml:space="preserve"> Eutheria</v>
      </c>
      <c r="R7" t="str">
        <f>VLOOKUP($A7,[1]taxonomy!$1:$1048576,15,0)</f>
        <v xml:space="preserve"> Laurasiatheria</v>
      </c>
      <c r="S7" t="str">
        <f>VLOOKUP($A7,[1]taxonomy!$1:$1048576,16,0)</f>
        <v xml:space="preserve"> Carnivora</v>
      </c>
      <c r="T7" t="str">
        <f>VLOOKUP($A7,[1]taxonomy!$1:$1048576,17,0)</f>
        <v xml:space="preserve"> Caniformia</v>
      </c>
      <c r="U7" t="str">
        <f>VLOOKUP($A7,[1]taxonomy!$1:$1048576,18,0)</f>
        <v xml:space="preserve"> Canidae</v>
      </c>
      <c r="V7">
        <f>VLOOKUP($A7,[1]taxonomy!$1:$1048576,20,0)</f>
        <v>0</v>
      </c>
      <c r="W7">
        <f>VLOOKUP($A7,[1]taxonomy!$1:$1048576,21,0)</f>
        <v>0</v>
      </c>
      <c r="X7">
        <f>VLOOKUP($A7,[1]taxonomy!$1:$1048576,22,0)</f>
        <v>0</v>
      </c>
      <c r="Y7">
        <f>VLOOKUP($A7,[1]taxonomy!$1:$1048576,23,0)</f>
        <v>0</v>
      </c>
      <c r="Z7">
        <f>VLOOKUP($A7,[1]taxonomy!$1:$1048576,24,0)</f>
        <v>0</v>
      </c>
      <c r="AA7">
        <f>VLOOKUP($A7,[1]taxonomy!$1:$1048576,25,0)</f>
        <v>0</v>
      </c>
      <c r="AB7" t="str">
        <f>VLOOKUP($A7,[1]taxonomy!$1:$1048576,3,0)</f>
        <v xml:space="preserve"> Canis familiaris (Dog) (Canis lupus familiaris).</v>
      </c>
    </row>
    <row r="8" spans="1:28" x14ac:dyDescent="0.25">
      <c r="A8" t="s">
        <v>18</v>
      </c>
      <c r="B8" t="s">
        <v>19</v>
      </c>
      <c r="C8">
        <v>156</v>
      </c>
      <c r="D8" t="s">
        <v>10</v>
      </c>
      <c r="E8">
        <v>35</v>
      </c>
      <c r="F8">
        <v>152</v>
      </c>
      <c r="G8">
        <v>589</v>
      </c>
      <c r="H8" t="s">
        <v>11</v>
      </c>
      <c r="I8">
        <f t="shared" si="0"/>
        <v>118</v>
      </c>
      <c r="J8" t="e">
        <f>VLOOKUP($A8,[1]taxonomy!$1:$1048576,7,0)</f>
        <v>#N/A</v>
      </c>
      <c r="K8" t="e">
        <f>VLOOKUP($A8,[1]taxonomy!$1:$1048576,8,0)</f>
        <v>#N/A</v>
      </c>
      <c r="L8" t="e">
        <f>VLOOKUP($A8,[1]taxonomy!$1:$1048576,9,0)</f>
        <v>#N/A</v>
      </c>
      <c r="M8" t="e">
        <f>VLOOKUP($A8,[1]taxonomy!$1:$1048576,10,0)</f>
        <v>#N/A</v>
      </c>
      <c r="N8" t="e">
        <f>VLOOKUP($A8,[1]taxonomy!$1:$1048576,11,0)</f>
        <v>#N/A</v>
      </c>
      <c r="O8" t="e">
        <f>VLOOKUP($A8,[1]taxonomy!$1:$1048576,12,0)</f>
        <v>#N/A</v>
      </c>
      <c r="P8" t="e">
        <f>VLOOKUP($A8,[1]taxonomy!$1:$1048576,13,0)</f>
        <v>#N/A</v>
      </c>
      <c r="Q8" t="e">
        <f>VLOOKUP($A8,[1]taxonomy!$1:$1048576,14,0)</f>
        <v>#N/A</v>
      </c>
      <c r="R8" t="e">
        <f>VLOOKUP($A8,[1]taxonomy!$1:$1048576,15,0)</f>
        <v>#N/A</v>
      </c>
      <c r="S8" t="e">
        <f>VLOOKUP($A8,[1]taxonomy!$1:$1048576,16,0)</f>
        <v>#N/A</v>
      </c>
      <c r="T8" t="e">
        <f>VLOOKUP($A8,[1]taxonomy!$1:$1048576,17,0)</f>
        <v>#N/A</v>
      </c>
      <c r="U8" t="e">
        <f>VLOOKUP($A8,[1]taxonomy!$1:$1048576,18,0)</f>
        <v>#N/A</v>
      </c>
      <c r="V8" t="e">
        <f>VLOOKUP($A8,[1]taxonomy!$1:$1048576,20,0)</f>
        <v>#N/A</v>
      </c>
      <c r="W8" t="e">
        <f>VLOOKUP($A8,[1]taxonomy!$1:$1048576,21,0)</f>
        <v>#N/A</v>
      </c>
      <c r="X8" t="e">
        <f>VLOOKUP($A8,[1]taxonomy!$1:$1048576,22,0)</f>
        <v>#N/A</v>
      </c>
      <c r="Y8" t="e">
        <f>VLOOKUP($A8,[1]taxonomy!$1:$1048576,23,0)</f>
        <v>#N/A</v>
      </c>
      <c r="Z8" t="e">
        <f>VLOOKUP($A8,[1]taxonomy!$1:$1048576,24,0)</f>
        <v>#N/A</v>
      </c>
      <c r="AA8" t="e">
        <f>VLOOKUP($A8,[1]taxonomy!$1:$1048576,25,0)</f>
        <v>#N/A</v>
      </c>
      <c r="AB8" t="e">
        <f>VLOOKUP($A8,[1]taxonomy!$1:$1048576,3,0)</f>
        <v>#N/A</v>
      </c>
    </row>
    <row r="9" spans="1:28" x14ac:dyDescent="0.25">
      <c r="A9" t="s">
        <v>20</v>
      </c>
      <c r="B9" t="s">
        <v>21</v>
      </c>
      <c r="C9">
        <v>160</v>
      </c>
      <c r="D9" t="s">
        <v>10</v>
      </c>
      <c r="E9">
        <v>43</v>
      </c>
      <c r="F9">
        <v>156</v>
      </c>
      <c r="G9">
        <v>589</v>
      </c>
      <c r="H9" t="s">
        <v>11</v>
      </c>
      <c r="I9">
        <f t="shared" si="0"/>
        <v>114</v>
      </c>
      <c r="J9" t="str">
        <f>VLOOKUP($A9,[1]taxonomy!$1:$1048576,7,0)</f>
        <v>Eukaryota</v>
      </c>
      <c r="K9" t="str">
        <f>VLOOKUP($A9,[1]taxonomy!$1:$1048576,8,0)</f>
        <v xml:space="preserve"> Metazoa</v>
      </c>
      <c r="L9" t="str">
        <f>VLOOKUP($A9,[1]taxonomy!$1:$1048576,9,0)</f>
        <v xml:space="preserve"> Chordata</v>
      </c>
      <c r="M9" t="str">
        <f>VLOOKUP($A9,[1]taxonomy!$1:$1048576,10,0)</f>
        <v xml:space="preserve"> Craniata</v>
      </c>
      <c r="N9" t="str">
        <f>VLOOKUP($A9,[1]taxonomy!$1:$1048576,11,0)</f>
        <v xml:space="preserve"> Vertebrata</v>
      </c>
      <c r="O9" t="str">
        <f>VLOOKUP($A9,[1]taxonomy!$1:$1048576,12,0)</f>
        <v xml:space="preserve"> Euteleostomi</v>
      </c>
      <c r="P9" t="str">
        <f>VLOOKUP($A9,[1]taxonomy!$1:$1048576,13,0)</f>
        <v>Mammalia</v>
      </c>
      <c r="Q9" t="str">
        <f>VLOOKUP($A9,[1]taxonomy!$1:$1048576,14,0)</f>
        <v xml:space="preserve"> Eutheria</v>
      </c>
      <c r="R9" t="str">
        <f>VLOOKUP($A9,[1]taxonomy!$1:$1048576,15,0)</f>
        <v xml:space="preserve"> Euarchontoglires</v>
      </c>
      <c r="S9" t="str">
        <f>VLOOKUP($A9,[1]taxonomy!$1:$1048576,16,0)</f>
        <v xml:space="preserve"> Glires</v>
      </c>
      <c r="T9" t="str">
        <f>VLOOKUP($A9,[1]taxonomy!$1:$1048576,17,0)</f>
        <v xml:space="preserve"> Rodentia</v>
      </c>
      <c r="U9" t="str">
        <f>VLOOKUP($A9,[1]taxonomy!$1:$1048576,18,0)</f>
        <v xml:space="preserve"> Sciurognathi</v>
      </c>
      <c r="V9" t="str">
        <f>VLOOKUP($A9,[1]taxonomy!$1:$1048576,20,0)</f>
        <v xml:space="preserve"> Muridae</v>
      </c>
      <c r="W9" t="str">
        <f>VLOOKUP($A9,[1]taxonomy!$1:$1048576,21,0)</f>
        <v xml:space="preserve"> Murinae</v>
      </c>
      <c r="X9" t="str">
        <f>VLOOKUP($A9,[1]taxonomy!$1:$1048576,22,0)</f>
        <v xml:space="preserve"> Mus</v>
      </c>
      <c r="Y9" t="str">
        <f>VLOOKUP($A9,[1]taxonomy!$1:$1048576,23,0)</f>
        <v xml:space="preserve"> Mus.</v>
      </c>
      <c r="Z9">
        <f>VLOOKUP($A9,[1]taxonomy!$1:$1048576,24,0)</f>
        <v>0</v>
      </c>
      <c r="AA9">
        <f>VLOOKUP($A9,[1]taxonomy!$1:$1048576,25,0)</f>
        <v>0</v>
      </c>
      <c r="AB9" t="str">
        <f>VLOOKUP($A9,[1]taxonomy!$1:$1048576,3,0)</f>
        <v xml:space="preserve"> Mus musculus (Mouse).</v>
      </c>
    </row>
    <row r="10" spans="1:28" x14ac:dyDescent="0.25">
      <c r="A10" t="s">
        <v>22</v>
      </c>
      <c r="B10" t="s">
        <v>23</v>
      </c>
      <c r="C10">
        <v>200</v>
      </c>
      <c r="D10" t="s">
        <v>10</v>
      </c>
      <c r="E10">
        <v>67</v>
      </c>
      <c r="F10">
        <v>188</v>
      </c>
      <c r="G10">
        <v>589</v>
      </c>
      <c r="H10" t="s">
        <v>11</v>
      </c>
      <c r="I10">
        <f t="shared" si="0"/>
        <v>122</v>
      </c>
      <c r="J10" t="str">
        <f>VLOOKUP($A10,[1]taxonomy!$1:$1048576,7,0)</f>
        <v>Eukaryota</v>
      </c>
      <c r="K10" t="str">
        <f>VLOOKUP($A10,[1]taxonomy!$1:$1048576,8,0)</f>
        <v xml:space="preserve"> Metazoa</v>
      </c>
      <c r="L10" t="str">
        <f>VLOOKUP($A10,[1]taxonomy!$1:$1048576,9,0)</f>
        <v xml:space="preserve"> Chordata</v>
      </c>
      <c r="M10" t="str">
        <f>VLOOKUP($A10,[1]taxonomy!$1:$1048576,10,0)</f>
        <v xml:space="preserve"> Craniata</v>
      </c>
      <c r="N10" t="str">
        <f>VLOOKUP($A10,[1]taxonomy!$1:$1048576,11,0)</f>
        <v xml:space="preserve"> Vertebrata</v>
      </c>
      <c r="O10" t="str">
        <f>VLOOKUP($A10,[1]taxonomy!$1:$1048576,12,0)</f>
        <v xml:space="preserve"> Euteleostomi</v>
      </c>
      <c r="P10" t="str">
        <f>VLOOKUP($A10,[1]taxonomy!$1:$1048576,13,0)</f>
        <v>Testudines + Archosauria group</v>
      </c>
      <c r="Q10" t="str">
        <f>VLOOKUP($A10,[1]taxonomy!$1:$1048576,14,0)</f>
        <v xml:space="preserve"> Archosauria</v>
      </c>
      <c r="R10" t="str">
        <f>VLOOKUP($A10,[1]taxonomy!$1:$1048576,15,0)</f>
        <v xml:space="preserve"> Dinosauria</v>
      </c>
      <c r="S10" t="str">
        <f>VLOOKUP($A10,[1]taxonomy!$1:$1048576,16,0)</f>
        <v xml:space="preserve"> Saurischia</v>
      </c>
      <c r="T10" t="str">
        <f>VLOOKUP($A10,[1]taxonomy!$1:$1048576,17,0)</f>
        <v>Theropoda</v>
      </c>
      <c r="U10" t="str">
        <f>VLOOKUP($A10,[1]taxonomy!$1:$1048576,18,0)</f>
        <v xml:space="preserve"> Coelurosauria</v>
      </c>
      <c r="V10" t="str">
        <f>VLOOKUP($A10,[1]taxonomy!$1:$1048576,20,0)</f>
        <v xml:space="preserve"> Neognathae</v>
      </c>
      <c r="W10" t="str">
        <f>VLOOKUP($A10,[1]taxonomy!$1:$1048576,21,0)</f>
        <v xml:space="preserve"> Anseriformes</v>
      </c>
      <c r="X10" t="str">
        <f>VLOOKUP($A10,[1]taxonomy!$1:$1048576,22,0)</f>
        <v xml:space="preserve"> Anatidae</v>
      </c>
      <c r="Y10" t="str">
        <f>VLOOKUP($A10,[1]taxonomy!$1:$1048576,23,0)</f>
        <v>Anser.</v>
      </c>
      <c r="Z10">
        <f>VLOOKUP($A10,[1]taxonomy!$1:$1048576,24,0)</f>
        <v>0</v>
      </c>
      <c r="AA10">
        <f>VLOOKUP($A10,[1]taxonomy!$1:$1048576,25,0)</f>
        <v>0</v>
      </c>
      <c r="AB10" t="str">
        <f>VLOOKUP($A10,[1]taxonomy!$1:$1048576,3,0)</f>
        <v xml:space="preserve"> Anser cygnoides (Chinese goose).</v>
      </c>
    </row>
    <row r="11" spans="1:28" x14ac:dyDescent="0.25">
      <c r="A11" t="s">
        <v>22</v>
      </c>
      <c r="B11" t="s">
        <v>23</v>
      </c>
      <c r="C11">
        <v>200</v>
      </c>
      <c r="D11" t="s">
        <v>24</v>
      </c>
      <c r="E11">
        <v>1</v>
      </c>
      <c r="F11">
        <v>66</v>
      </c>
      <c r="G11">
        <v>24</v>
      </c>
      <c r="H11" t="s">
        <v>24</v>
      </c>
      <c r="I11">
        <f t="shared" si="0"/>
        <v>66</v>
      </c>
      <c r="J11" t="str">
        <f>VLOOKUP($A11,[1]taxonomy!$1:$1048576,7,0)</f>
        <v>Eukaryota</v>
      </c>
      <c r="K11" t="str">
        <f>VLOOKUP($A11,[1]taxonomy!$1:$1048576,8,0)</f>
        <v xml:space="preserve"> Metazoa</v>
      </c>
      <c r="L11" t="str">
        <f>VLOOKUP($A11,[1]taxonomy!$1:$1048576,9,0)</f>
        <v xml:space="preserve"> Chordata</v>
      </c>
      <c r="M11" t="str">
        <f>VLOOKUP($A11,[1]taxonomy!$1:$1048576,10,0)</f>
        <v xml:space="preserve"> Craniata</v>
      </c>
      <c r="N11" t="str">
        <f>VLOOKUP($A11,[1]taxonomy!$1:$1048576,11,0)</f>
        <v xml:space="preserve"> Vertebrata</v>
      </c>
      <c r="O11" t="str">
        <f>VLOOKUP($A11,[1]taxonomy!$1:$1048576,12,0)</f>
        <v xml:space="preserve"> Euteleostomi</v>
      </c>
      <c r="P11" t="str">
        <f>VLOOKUP($A11,[1]taxonomy!$1:$1048576,13,0)</f>
        <v>Testudines + Archosauria group</v>
      </c>
      <c r="Q11" t="str">
        <f>VLOOKUP($A11,[1]taxonomy!$1:$1048576,14,0)</f>
        <v xml:space="preserve"> Archosauria</v>
      </c>
      <c r="R11" t="str">
        <f>VLOOKUP($A11,[1]taxonomy!$1:$1048576,15,0)</f>
        <v xml:space="preserve"> Dinosauria</v>
      </c>
      <c r="S11" t="str">
        <f>VLOOKUP($A11,[1]taxonomy!$1:$1048576,16,0)</f>
        <v xml:space="preserve"> Saurischia</v>
      </c>
      <c r="T11" t="str">
        <f>VLOOKUP($A11,[1]taxonomy!$1:$1048576,17,0)</f>
        <v>Theropoda</v>
      </c>
      <c r="U11" t="str">
        <f>VLOOKUP($A11,[1]taxonomy!$1:$1048576,18,0)</f>
        <v xml:space="preserve"> Coelurosauria</v>
      </c>
      <c r="V11" t="str">
        <f>VLOOKUP($A11,[1]taxonomy!$1:$1048576,20,0)</f>
        <v xml:space="preserve"> Neognathae</v>
      </c>
      <c r="W11" t="str">
        <f>VLOOKUP($A11,[1]taxonomy!$1:$1048576,21,0)</f>
        <v xml:space="preserve"> Anseriformes</v>
      </c>
      <c r="X11" t="str">
        <f>VLOOKUP($A11,[1]taxonomy!$1:$1048576,22,0)</f>
        <v xml:space="preserve"> Anatidae</v>
      </c>
      <c r="Y11" t="str">
        <f>VLOOKUP($A11,[1]taxonomy!$1:$1048576,23,0)</f>
        <v>Anser.</v>
      </c>
      <c r="Z11">
        <f>VLOOKUP($A11,[1]taxonomy!$1:$1048576,24,0)</f>
        <v>0</v>
      </c>
      <c r="AA11">
        <f>VLOOKUP($A11,[1]taxonomy!$1:$1048576,25,0)</f>
        <v>0</v>
      </c>
      <c r="AB11" t="str">
        <f>VLOOKUP($A11,[1]taxonomy!$1:$1048576,3,0)</f>
        <v xml:space="preserve"> Anser cygnoides (Chinese goose).</v>
      </c>
    </row>
    <row r="12" spans="1:28" x14ac:dyDescent="0.25">
      <c r="A12" t="s">
        <v>25</v>
      </c>
      <c r="B12" t="s">
        <v>26</v>
      </c>
      <c r="C12">
        <v>192</v>
      </c>
      <c r="D12" t="s">
        <v>10</v>
      </c>
      <c r="E12">
        <v>71</v>
      </c>
      <c r="F12">
        <v>184</v>
      </c>
      <c r="G12">
        <v>589</v>
      </c>
      <c r="H12" t="s">
        <v>11</v>
      </c>
      <c r="I12">
        <f t="shared" si="0"/>
        <v>114</v>
      </c>
      <c r="J12" t="str">
        <f>VLOOKUP($A12,[1]taxonomy!$1:$1048576,7,0)</f>
        <v>Eukaryota</v>
      </c>
      <c r="K12" t="str">
        <f>VLOOKUP($A12,[1]taxonomy!$1:$1048576,8,0)</f>
        <v xml:space="preserve"> Metazoa</v>
      </c>
      <c r="L12" t="str">
        <f>VLOOKUP($A12,[1]taxonomy!$1:$1048576,9,0)</f>
        <v xml:space="preserve"> Chordata</v>
      </c>
      <c r="M12" t="str">
        <f>VLOOKUP($A12,[1]taxonomy!$1:$1048576,10,0)</f>
        <v xml:space="preserve"> Craniata</v>
      </c>
      <c r="N12" t="str">
        <f>VLOOKUP($A12,[1]taxonomy!$1:$1048576,11,0)</f>
        <v xml:space="preserve"> Vertebrata</v>
      </c>
      <c r="O12" t="str">
        <f>VLOOKUP($A12,[1]taxonomy!$1:$1048576,12,0)</f>
        <v xml:space="preserve"> Euteleostomi</v>
      </c>
      <c r="P12" t="str">
        <f>VLOOKUP($A12,[1]taxonomy!$1:$1048576,13,0)</f>
        <v>Mammalia</v>
      </c>
      <c r="Q12" t="str">
        <f>VLOOKUP($A12,[1]taxonomy!$1:$1048576,14,0)</f>
        <v xml:space="preserve"> Eutheria</v>
      </c>
      <c r="R12" t="str">
        <f>VLOOKUP($A12,[1]taxonomy!$1:$1048576,15,0)</f>
        <v xml:space="preserve"> Laurasiatheria</v>
      </c>
      <c r="S12" t="str">
        <f>VLOOKUP($A12,[1]taxonomy!$1:$1048576,16,0)</f>
        <v xml:space="preserve"> Cetartiodactyla</v>
      </c>
      <c r="T12" t="str">
        <f>VLOOKUP($A12,[1]taxonomy!$1:$1048576,17,0)</f>
        <v xml:space="preserve"> Suina</v>
      </c>
      <c r="U12" t="str">
        <f>VLOOKUP($A12,[1]taxonomy!$1:$1048576,18,0)</f>
        <v xml:space="preserve"> Suidae</v>
      </c>
      <c r="V12">
        <f>VLOOKUP($A12,[1]taxonomy!$1:$1048576,20,0)</f>
        <v>0</v>
      </c>
      <c r="W12">
        <f>VLOOKUP($A12,[1]taxonomy!$1:$1048576,21,0)</f>
        <v>0</v>
      </c>
      <c r="X12">
        <f>VLOOKUP($A12,[1]taxonomy!$1:$1048576,22,0)</f>
        <v>0</v>
      </c>
      <c r="Y12">
        <f>VLOOKUP($A12,[1]taxonomy!$1:$1048576,23,0)</f>
        <v>0</v>
      </c>
      <c r="Z12">
        <f>VLOOKUP($A12,[1]taxonomy!$1:$1048576,24,0)</f>
        <v>0</v>
      </c>
      <c r="AA12">
        <f>VLOOKUP($A12,[1]taxonomy!$1:$1048576,25,0)</f>
        <v>0</v>
      </c>
      <c r="AB12" t="str">
        <f>VLOOKUP($A12,[1]taxonomy!$1:$1048576,3,0)</f>
        <v xml:space="preserve"> Sus scrofa (Pig).</v>
      </c>
    </row>
    <row r="13" spans="1:28" x14ac:dyDescent="0.25">
      <c r="A13" t="s">
        <v>25</v>
      </c>
      <c r="B13" t="s">
        <v>26</v>
      </c>
      <c r="C13">
        <v>192</v>
      </c>
      <c r="D13" t="s">
        <v>27</v>
      </c>
      <c r="E13">
        <v>1</v>
      </c>
      <c r="F13">
        <v>68</v>
      </c>
      <c r="G13">
        <v>45</v>
      </c>
      <c r="H13" t="s">
        <v>27</v>
      </c>
      <c r="I13">
        <f t="shared" si="0"/>
        <v>68</v>
      </c>
      <c r="J13" t="str">
        <f>VLOOKUP($A13,[1]taxonomy!$1:$1048576,7,0)</f>
        <v>Eukaryota</v>
      </c>
      <c r="K13" t="str">
        <f>VLOOKUP($A13,[1]taxonomy!$1:$1048576,8,0)</f>
        <v xml:space="preserve"> Metazoa</v>
      </c>
      <c r="L13" t="str">
        <f>VLOOKUP($A13,[1]taxonomy!$1:$1048576,9,0)</f>
        <v xml:space="preserve"> Chordata</v>
      </c>
      <c r="M13" t="str">
        <f>VLOOKUP($A13,[1]taxonomy!$1:$1048576,10,0)</f>
        <v xml:space="preserve"> Craniata</v>
      </c>
      <c r="N13" t="str">
        <f>VLOOKUP($A13,[1]taxonomy!$1:$1048576,11,0)</f>
        <v xml:space="preserve"> Vertebrata</v>
      </c>
      <c r="O13" t="str">
        <f>VLOOKUP($A13,[1]taxonomy!$1:$1048576,12,0)</f>
        <v xml:space="preserve"> Euteleostomi</v>
      </c>
      <c r="P13" t="str">
        <f>VLOOKUP($A13,[1]taxonomy!$1:$1048576,13,0)</f>
        <v>Mammalia</v>
      </c>
      <c r="Q13" t="str">
        <f>VLOOKUP($A13,[1]taxonomy!$1:$1048576,14,0)</f>
        <v xml:space="preserve"> Eutheria</v>
      </c>
      <c r="R13" t="str">
        <f>VLOOKUP($A13,[1]taxonomy!$1:$1048576,15,0)</f>
        <v xml:space="preserve"> Laurasiatheria</v>
      </c>
      <c r="S13" t="str">
        <f>VLOOKUP($A13,[1]taxonomy!$1:$1048576,16,0)</f>
        <v xml:space="preserve"> Cetartiodactyla</v>
      </c>
      <c r="T13" t="str">
        <f>VLOOKUP($A13,[1]taxonomy!$1:$1048576,17,0)</f>
        <v xml:space="preserve"> Suina</v>
      </c>
      <c r="U13" t="str">
        <f>VLOOKUP($A13,[1]taxonomy!$1:$1048576,18,0)</f>
        <v xml:space="preserve"> Suidae</v>
      </c>
      <c r="V13">
        <f>VLOOKUP($A13,[1]taxonomy!$1:$1048576,20,0)</f>
        <v>0</v>
      </c>
      <c r="W13">
        <f>VLOOKUP($A13,[1]taxonomy!$1:$1048576,21,0)</f>
        <v>0</v>
      </c>
      <c r="X13">
        <f>VLOOKUP($A13,[1]taxonomy!$1:$1048576,22,0)</f>
        <v>0</v>
      </c>
      <c r="Y13">
        <f>VLOOKUP($A13,[1]taxonomy!$1:$1048576,23,0)</f>
        <v>0</v>
      </c>
      <c r="Z13">
        <f>VLOOKUP($A13,[1]taxonomy!$1:$1048576,24,0)</f>
        <v>0</v>
      </c>
      <c r="AA13">
        <f>VLOOKUP($A13,[1]taxonomy!$1:$1048576,25,0)</f>
        <v>0</v>
      </c>
      <c r="AB13" t="str">
        <f>VLOOKUP($A13,[1]taxonomy!$1:$1048576,3,0)</f>
        <v xml:space="preserve"> Sus scrofa (Pig).</v>
      </c>
    </row>
    <row r="14" spans="1:28" x14ac:dyDescent="0.25">
      <c r="A14" t="s">
        <v>28</v>
      </c>
      <c r="B14" t="s">
        <v>29</v>
      </c>
      <c r="C14">
        <v>192</v>
      </c>
      <c r="D14" t="s">
        <v>10</v>
      </c>
      <c r="E14">
        <v>71</v>
      </c>
      <c r="F14">
        <v>184</v>
      </c>
      <c r="G14">
        <v>589</v>
      </c>
      <c r="H14" t="s">
        <v>11</v>
      </c>
      <c r="I14">
        <f t="shared" si="0"/>
        <v>114</v>
      </c>
      <c r="J14" t="str">
        <f>VLOOKUP($A14,[1]taxonomy!$1:$1048576,7,0)</f>
        <v>Eukaryota</v>
      </c>
      <c r="K14" t="str">
        <f>VLOOKUP($A14,[1]taxonomy!$1:$1048576,8,0)</f>
        <v xml:space="preserve"> Metazoa</v>
      </c>
      <c r="L14" t="str">
        <f>VLOOKUP($A14,[1]taxonomy!$1:$1048576,9,0)</f>
        <v xml:space="preserve"> Chordata</v>
      </c>
      <c r="M14" t="str">
        <f>VLOOKUP($A14,[1]taxonomy!$1:$1048576,10,0)</f>
        <v xml:space="preserve"> Craniata</v>
      </c>
      <c r="N14" t="str">
        <f>VLOOKUP($A14,[1]taxonomy!$1:$1048576,11,0)</f>
        <v xml:space="preserve"> Vertebrata</v>
      </c>
      <c r="O14" t="str">
        <f>VLOOKUP($A14,[1]taxonomy!$1:$1048576,12,0)</f>
        <v xml:space="preserve"> Euteleostomi</v>
      </c>
      <c r="P14" t="str">
        <f>VLOOKUP($A14,[1]taxonomy!$1:$1048576,13,0)</f>
        <v>Mammalia</v>
      </c>
      <c r="Q14" t="str">
        <f>VLOOKUP($A14,[1]taxonomy!$1:$1048576,14,0)</f>
        <v xml:space="preserve"> Eutheria</v>
      </c>
      <c r="R14" t="str">
        <f>VLOOKUP($A14,[1]taxonomy!$1:$1048576,15,0)</f>
        <v xml:space="preserve"> Laurasiatheria</v>
      </c>
      <c r="S14" t="str">
        <f>VLOOKUP($A14,[1]taxonomy!$1:$1048576,16,0)</f>
        <v xml:space="preserve"> Carnivora</v>
      </c>
      <c r="T14" t="str">
        <f>VLOOKUP($A14,[1]taxonomy!$1:$1048576,17,0)</f>
        <v xml:space="preserve"> Feliformia</v>
      </c>
      <c r="U14" t="str">
        <f>VLOOKUP($A14,[1]taxonomy!$1:$1048576,18,0)</f>
        <v xml:space="preserve"> Felidae</v>
      </c>
      <c r="V14" t="str">
        <f>VLOOKUP($A14,[1]taxonomy!$1:$1048576,20,0)</f>
        <v xml:space="preserve"> Felis.</v>
      </c>
      <c r="W14">
        <f>VLOOKUP($A14,[1]taxonomy!$1:$1048576,21,0)</f>
        <v>0</v>
      </c>
      <c r="X14">
        <f>VLOOKUP($A14,[1]taxonomy!$1:$1048576,22,0)</f>
        <v>0</v>
      </c>
      <c r="Y14">
        <f>VLOOKUP($A14,[1]taxonomy!$1:$1048576,23,0)</f>
        <v>0</v>
      </c>
      <c r="Z14">
        <f>VLOOKUP($A14,[1]taxonomy!$1:$1048576,24,0)</f>
        <v>0</v>
      </c>
      <c r="AA14">
        <f>VLOOKUP($A14,[1]taxonomy!$1:$1048576,25,0)</f>
        <v>0</v>
      </c>
      <c r="AB14" t="str">
        <f>VLOOKUP($A14,[1]taxonomy!$1:$1048576,3,0)</f>
        <v xml:space="preserve"> Felis catus (Cat) (Felis silvestris catus).</v>
      </c>
    </row>
    <row r="15" spans="1:28" x14ac:dyDescent="0.25">
      <c r="A15" t="s">
        <v>28</v>
      </c>
      <c r="B15" t="s">
        <v>29</v>
      </c>
      <c r="C15">
        <v>192</v>
      </c>
      <c r="D15" t="s">
        <v>27</v>
      </c>
      <c r="E15">
        <v>7</v>
      </c>
      <c r="F15">
        <v>68</v>
      </c>
      <c r="G15">
        <v>45</v>
      </c>
      <c r="H15" t="s">
        <v>27</v>
      </c>
      <c r="I15">
        <f t="shared" si="0"/>
        <v>62</v>
      </c>
      <c r="J15" t="str">
        <f>VLOOKUP($A15,[1]taxonomy!$1:$1048576,7,0)</f>
        <v>Eukaryota</v>
      </c>
      <c r="K15" t="str">
        <f>VLOOKUP($A15,[1]taxonomy!$1:$1048576,8,0)</f>
        <v xml:space="preserve"> Metazoa</v>
      </c>
      <c r="L15" t="str">
        <f>VLOOKUP($A15,[1]taxonomy!$1:$1048576,9,0)</f>
        <v xml:space="preserve"> Chordata</v>
      </c>
      <c r="M15" t="str">
        <f>VLOOKUP($A15,[1]taxonomy!$1:$1048576,10,0)</f>
        <v xml:space="preserve"> Craniata</v>
      </c>
      <c r="N15" t="str">
        <f>VLOOKUP($A15,[1]taxonomy!$1:$1048576,11,0)</f>
        <v xml:space="preserve"> Vertebrata</v>
      </c>
      <c r="O15" t="str">
        <f>VLOOKUP($A15,[1]taxonomy!$1:$1048576,12,0)</f>
        <v xml:space="preserve"> Euteleostomi</v>
      </c>
      <c r="P15" t="str">
        <f>VLOOKUP($A15,[1]taxonomy!$1:$1048576,13,0)</f>
        <v>Mammalia</v>
      </c>
      <c r="Q15" t="str">
        <f>VLOOKUP($A15,[1]taxonomy!$1:$1048576,14,0)</f>
        <v xml:space="preserve"> Eutheria</v>
      </c>
      <c r="R15" t="str">
        <f>VLOOKUP($A15,[1]taxonomy!$1:$1048576,15,0)</f>
        <v xml:space="preserve"> Laurasiatheria</v>
      </c>
      <c r="S15" t="str">
        <f>VLOOKUP($A15,[1]taxonomy!$1:$1048576,16,0)</f>
        <v xml:space="preserve"> Carnivora</v>
      </c>
      <c r="T15" t="str">
        <f>VLOOKUP($A15,[1]taxonomy!$1:$1048576,17,0)</f>
        <v xml:space="preserve"> Feliformia</v>
      </c>
      <c r="U15" t="str">
        <f>VLOOKUP($A15,[1]taxonomy!$1:$1048576,18,0)</f>
        <v xml:space="preserve"> Felidae</v>
      </c>
      <c r="V15" t="str">
        <f>VLOOKUP($A15,[1]taxonomy!$1:$1048576,20,0)</f>
        <v xml:space="preserve"> Felis.</v>
      </c>
      <c r="W15">
        <f>VLOOKUP($A15,[1]taxonomy!$1:$1048576,21,0)</f>
        <v>0</v>
      </c>
      <c r="X15">
        <f>VLOOKUP($A15,[1]taxonomy!$1:$1048576,22,0)</f>
        <v>0</v>
      </c>
      <c r="Y15">
        <f>VLOOKUP($A15,[1]taxonomy!$1:$1048576,23,0)</f>
        <v>0</v>
      </c>
      <c r="Z15">
        <f>VLOOKUP($A15,[1]taxonomy!$1:$1048576,24,0)</f>
        <v>0</v>
      </c>
      <c r="AA15">
        <f>VLOOKUP($A15,[1]taxonomy!$1:$1048576,25,0)</f>
        <v>0</v>
      </c>
      <c r="AB15" t="str">
        <f>VLOOKUP($A15,[1]taxonomy!$1:$1048576,3,0)</f>
        <v xml:space="preserve"> Felis catus (Cat) (Felis silvestris catus).</v>
      </c>
    </row>
    <row r="16" spans="1:28" x14ac:dyDescent="0.25">
      <c r="A16" t="s">
        <v>30</v>
      </c>
      <c r="B16" t="s">
        <v>31</v>
      </c>
      <c r="C16">
        <v>155</v>
      </c>
      <c r="D16" t="s">
        <v>10</v>
      </c>
      <c r="E16">
        <v>34</v>
      </c>
      <c r="F16">
        <v>151</v>
      </c>
      <c r="G16">
        <v>589</v>
      </c>
      <c r="H16" t="s">
        <v>11</v>
      </c>
      <c r="I16">
        <f t="shared" si="0"/>
        <v>118</v>
      </c>
      <c r="J16" t="str">
        <f>VLOOKUP($A16,[1]taxonomy!$1:$1048576,7,0)</f>
        <v>Eukaryota</v>
      </c>
      <c r="K16" t="str">
        <f>VLOOKUP($A16,[1]taxonomy!$1:$1048576,8,0)</f>
        <v xml:space="preserve"> Metazoa</v>
      </c>
      <c r="L16" t="str">
        <f>VLOOKUP($A16,[1]taxonomy!$1:$1048576,9,0)</f>
        <v xml:space="preserve"> Chordata</v>
      </c>
      <c r="M16" t="str">
        <f>VLOOKUP($A16,[1]taxonomy!$1:$1048576,10,0)</f>
        <v xml:space="preserve"> Craniata</v>
      </c>
      <c r="N16" t="str">
        <f>VLOOKUP($A16,[1]taxonomy!$1:$1048576,11,0)</f>
        <v xml:space="preserve"> Vertebrata</v>
      </c>
      <c r="O16" t="str">
        <f>VLOOKUP($A16,[1]taxonomy!$1:$1048576,12,0)</f>
        <v xml:space="preserve"> Euteleostomi</v>
      </c>
      <c r="P16" t="str">
        <f>VLOOKUP($A16,[1]taxonomy!$1:$1048576,13,0)</f>
        <v>Mammalia</v>
      </c>
      <c r="Q16" t="str">
        <f>VLOOKUP($A16,[1]taxonomy!$1:$1048576,14,0)</f>
        <v xml:space="preserve"> Eutheria</v>
      </c>
      <c r="R16" t="str">
        <f>VLOOKUP($A16,[1]taxonomy!$1:$1048576,15,0)</f>
        <v xml:space="preserve"> Euarchontoglires</v>
      </c>
      <c r="S16" t="str">
        <f>VLOOKUP($A16,[1]taxonomy!$1:$1048576,16,0)</f>
        <v xml:space="preserve"> Glires</v>
      </c>
      <c r="T16" t="str">
        <f>VLOOKUP($A16,[1]taxonomy!$1:$1048576,17,0)</f>
        <v xml:space="preserve"> Rodentia</v>
      </c>
      <c r="U16" t="str">
        <f>VLOOKUP($A16,[1]taxonomy!$1:$1048576,18,0)</f>
        <v xml:space="preserve"> Sciurognathi</v>
      </c>
      <c r="V16" t="str">
        <f>VLOOKUP($A16,[1]taxonomy!$1:$1048576,20,0)</f>
        <v xml:space="preserve"> Muridae</v>
      </c>
      <c r="W16" t="str">
        <f>VLOOKUP($A16,[1]taxonomy!$1:$1048576,21,0)</f>
        <v xml:space="preserve"> Murinae</v>
      </c>
      <c r="X16" t="str">
        <f>VLOOKUP($A16,[1]taxonomy!$1:$1048576,22,0)</f>
        <v xml:space="preserve"> Mus</v>
      </c>
      <c r="Y16" t="str">
        <f>VLOOKUP($A16,[1]taxonomy!$1:$1048576,23,0)</f>
        <v xml:space="preserve"> Mus.</v>
      </c>
      <c r="Z16">
        <f>VLOOKUP($A16,[1]taxonomy!$1:$1048576,24,0)</f>
        <v>0</v>
      </c>
      <c r="AA16">
        <f>VLOOKUP($A16,[1]taxonomy!$1:$1048576,25,0)</f>
        <v>0</v>
      </c>
      <c r="AB16" t="str">
        <f>VLOOKUP($A16,[1]taxonomy!$1:$1048576,3,0)</f>
        <v xml:space="preserve"> Mus musculus (Mouse).</v>
      </c>
    </row>
    <row r="17" spans="1:28" x14ac:dyDescent="0.25">
      <c r="A17" t="s">
        <v>32</v>
      </c>
      <c r="B17" t="s">
        <v>33</v>
      </c>
      <c r="C17">
        <v>267</v>
      </c>
      <c r="D17" t="s">
        <v>10</v>
      </c>
      <c r="E17">
        <v>140</v>
      </c>
      <c r="F17">
        <v>263</v>
      </c>
      <c r="G17">
        <v>589</v>
      </c>
      <c r="H17" t="s">
        <v>11</v>
      </c>
      <c r="I17">
        <f t="shared" si="0"/>
        <v>124</v>
      </c>
      <c r="J17" t="str">
        <f>VLOOKUP($A17,[1]taxonomy!$1:$1048576,7,0)</f>
        <v>Eukaryota</v>
      </c>
      <c r="K17" t="str">
        <f>VLOOKUP($A17,[1]taxonomy!$1:$1048576,8,0)</f>
        <v xml:space="preserve"> Metazoa</v>
      </c>
      <c r="L17" t="str">
        <f>VLOOKUP($A17,[1]taxonomy!$1:$1048576,9,0)</f>
        <v xml:space="preserve"> Chordata</v>
      </c>
      <c r="M17" t="str">
        <f>VLOOKUP($A17,[1]taxonomy!$1:$1048576,10,0)</f>
        <v xml:space="preserve"> Craniata</v>
      </c>
      <c r="N17" t="str">
        <f>VLOOKUP($A17,[1]taxonomy!$1:$1048576,11,0)</f>
        <v xml:space="preserve"> Vertebrata</v>
      </c>
      <c r="O17" t="str">
        <f>VLOOKUP($A17,[1]taxonomy!$1:$1048576,12,0)</f>
        <v xml:space="preserve"> Euteleostomi</v>
      </c>
      <c r="P17" t="str">
        <f>VLOOKUP($A17,[1]taxonomy!$1:$1048576,13,0)</f>
        <v>Testudines + Archosauria group</v>
      </c>
      <c r="Q17" t="str">
        <f>VLOOKUP($A17,[1]taxonomy!$1:$1048576,14,0)</f>
        <v xml:space="preserve"> Archosauria</v>
      </c>
      <c r="R17" t="str">
        <f>VLOOKUP($A17,[1]taxonomy!$1:$1048576,15,0)</f>
        <v xml:space="preserve"> Dinosauria</v>
      </c>
      <c r="S17" t="str">
        <f>VLOOKUP($A17,[1]taxonomy!$1:$1048576,16,0)</f>
        <v xml:space="preserve"> Saurischia</v>
      </c>
      <c r="T17" t="str">
        <f>VLOOKUP($A17,[1]taxonomy!$1:$1048576,17,0)</f>
        <v>Theropoda</v>
      </c>
      <c r="U17" t="str">
        <f>VLOOKUP($A17,[1]taxonomy!$1:$1048576,18,0)</f>
        <v xml:space="preserve"> Coelurosauria</v>
      </c>
      <c r="V17" t="str">
        <f>VLOOKUP($A17,[1]taxonomy!$1:$1048576,20,0)</f>
        <v xml:space="preserve"> Neognathae</v>
      </c>
      <c r="W17" t="str">
        <f>VLOOKUP($A17,[1]taxonomy!$1:$1048576,21,0)</f>
        <v xml:space="preserve"> Anseriformes</v>
      </c>
      <c r="X17" t="str">
        <f>VLOOKUP($A17,[1]taxonomy!$1:$1048576,22,0)</f>
        <v xml:space="preserve"> Anatidae</v>
      </c>
      <c r="Y17" t="str">
        <f>VLOOKUP($A17,[1]taxonomy!$1:$1048576,23,0)</f>
        <v>Anas.</v>
      </c>
      <c r="Z17">
        <f>VLOOKUP($A17,[1]taxonomy!$1:$1048576,24,0)</f>
        <v>0</v>
      </c>
      <c r="AA17">
        <f>VLOOKUP($A17,[1]taxonomy!$1:$1048576,25,0)</f>
        <v>0</v>
      </c>
      <c r="AB17" t="str">
        <f>VLOOKUP($A17,[1]taxonomy!$1:$1048576,3,0)</f>
        <v xml:space="preserve"> Anas platyrhynchos (Domestic duck) (Anas boschas).</v>
      </c>
    </row>
    <row r="18" spans="1:28" x14ac:dyDescent="0.25">
      <c r="A18" t="s">
        <v>32</v>
      </c>
      <c r="B18" t="s">
        <v>33</v>
      </c>
      <c r="C18">
        <v>267</v>
      </c>
      <c r="D18" t="s">
        <v>12</v>
      </c>
      <c r="E18">
        <v>1</v>
      </c>
      <c r="F18">
        <v>95</v>
      </c>
      <c r="G18">
        <v>206</v>
      </c>
      <c r="H18" t="s">
        <v>13</v>
      </c>
      <c r="I18">
        <f t="shared" si="0"/>
        <v>95</v>
      </c>
      <c r="J18" t="str">
        <f>VLOOKUP($A18,[1]taxonomy!$1:$1048576,7,0)</f>
        <v>Eukaryota</v>
      </c>
      <c r="K18" t="str">
        <f>VLOOKUP($A18,[1]taxonomy!$1:$1048576,8,0)</f>
        <v xml:space="preserve"> Metazoa</v>
      </c>
      <c r="L18" t="str">
        <f>VLOOKUP($A18,[1]taxonomy!$1:$1048576,9,0)</f>
        <v xml:space="preserve"> Chordata</v>
      </c>
      <c r="M18" t="str">
        <f>VLOOKUP($A18,[1]taxonomy!$1:$1048576,10,0)</f>
        <v xml:space="preserve"> Craniata</v>
      </c>
      <c r="N18" t="str">
        <f>VLOOKUP($A18,[1]taxonomy!$1:$1048576,11,0)</f>
        <v xml:space="preserve"> Vertebrata</v>
      </c>
      <c r="O18" t="str">
        <f>VLOOKUP($A18,[1]taxonomy!$1:$1048576,12,0)</f>
        <v xml:space="preserve"> Euteleostomi</v>
      </c>
      <c r="P18" t="str">
        <f>VLOOKUP($A18,[1]taxonomy!$1:$1048576,13,0)</f>
        <v>Testudines + Archosauria group</v>
      </c>
      <c r="Q18" t="str">
        <f>VLOOKUP($A18,[1]taxonomy!$1:$1048576,14,0)</f>
        <v xml:space="preserve"> Archosauria</v>
      </c>
      <c r="R18" t="str">
        <f>VLOOKUP($A18,[1]taxonomy!$1:$1048576,15,0)</f>
        <v xml:space="preserve"> Dinosauria</v>
      </c>
      <c r="S18" t="str">
        <f>VLOOKUP($A18,[1]taxonomy!$1:$1048576,16,0)</f>
        <v xml:space="preserve"> Saurischia</v>
      </c>
      <c r="T18" t="str">
        <f>VLOOKUP($A18,[1]taxonomy!$1:$1048576,17,0)</f>
        <v>Theropoda</v>
      </c>
      <c r="U18" t="str">
        <f>VLOOKUP($A18,[1]taxonomy!$1:$1048576,18,0)</f>
        <v xml:space="preserve"> Coelurosauria</v>
      </c>
      <c r="V18" t="str">
        <f>VLOOKUP($A18,[1]taxonomy!$1:$1048576,20,0)</f>
        <v xml:space="preserve"> Neognathae</v>
      </c>
      <c r="W18" t="str">
        <f>VLOOKUP($A18,[1]taxonomy!$1:$1048576,21,0)</f>
        <v xml:space="preserve"> Anseriformes</v>
      </c>
      <c r="X18" t="str">
        <f>VLOOKUP($A18,[1]taxonomy!$1:$1048576,22,0)</f>
        <v xml:space="preserve"> Anatidae</v>
      </c>
      <c r="Y18" t="str">
        <f>VLOOKUP($A18,[1]taxonomy!$1:$1048576,23,0)</f>
        <v>Anas.</v>
      </c>
      <c r="Z18">
        <f>VLOOKUP($A18,[1]taxonomy!$1:$1048576,24,0)</f>
        <v>0</v>
      </c>
      <c r="AA18">
        <f>VLOOKUP($A18,[1]taxonomy!$1:$1048576,25,0)</f>
        <v>0</v>
      </c>
      <c r="AB18" t="str">
        <f>VLOOKUP($A18,[1]taxonomy!$1:$1048576,3,0)</f>
        <v xml:space="preserve"> Anas platyrhynchos (Domestic duck) (Anas boschas).</v>
      </c>
    </row>
    <row r="19" spans="1:28" x14ac:dyDescent="0.25">
      <c r="A19" t="s">
        <v>34</v>
      </c>
      <c r="B19" t="s">
        <v>35</v>
      </c>
      <c r="C19">
        <v>267</v>
      </c>
      <c r="D19" t="s">
        <v>10</v>
      </c>
      <c r="E19">
        <v>140</v>
      </c>
      <c r="F19">
        <v>263</v>
      </c>
      <c r="G19">
        <v>589</v>
      </c>
      <c r="H19" t="s">
        <v>11</v>
      </c>
      <c r="I19">
        <f t="shared" si="0"/>
        <v>124</v>
      </c>
      <c r="J19" t="str">
        <f>VLOOKUP($A19,[1]taxonomy!$1:$1048576,7,0)</f>
        <v>Eukaryota</v>
      </c>
      <c r="K19" t="str">
        <f>VLOOKUP($A19,[1]taxonomy!$1:$1048576,8,0)</f>
        <v xml:space="preserve"> Metazoa</v>
      </c>
      <c r="L19" t="str">
        <f>VLOOKUP($A19,[1]taxonomy!$1:$1048576,9,0)</f>
        <v xml:space="preserve"> Chordata</v>
      </c>
      <c r="M19" t="str">
        <f>VLOOKUP($A19,[1]taxonomy!$1:$1048576,10,0)</f>
        <v xml:space="preserve"> Craniata</v>
      </c>
      <c r="N19" t="str">
        <f>VLOOKUP($A19,[1]taxonomy!$1:$1048576,11,0)</f>
        <v xml:space="preserve"> Vertebrata</v>
      </c>
      <c r="O19" t="str">
        <f>VLOOKUP($A19,[1]taxonomy!$1:$1048576,12,0)</f>
        <v xml:space="preserve"> Euteleostomi</v>
      </c>
      <c r="P19" t="str">
        <f>VLOOKUP($A19,[1]taxonomy!$1:$1048576,13,0)</f>
        <v>Testudines + Archosauria group</v>
      </c>
      <c r="Q19" t="str">
        <f>VLOOKUP($A19,[1]taxonomy!$1:$1048576,14,0)</f>
        <v xml:space="preserve"> Archosauria</v>
      </c>
      <c r="R19" t="str">
        <f>VLOOKUP($A19,[1]taxonomy!$1:$1048576,15,0)</f>
        <v xml:space="preserve"> Dinosauria</v>
      </c>
      <c r="S19" t="str">
        <f>VLOOKUP($A19,[1]taxonomy!$1:$1048576,16,0)</f>
        <v xml:space="preserve"> Saurischia</v>
      </c>
      <c r="T19" t="str">
        <f>VLOOKUP($A19,[1]taxonomy!$1:$1048576,17,0)</f>
        <v>Theropoda</v>
      </c>
      <c r="U19" t="str">
        <f>VLOOKUP($A19,[1]taxonomy!$1:$1048576,18,0)</f>
        <v xml:space="preserve"> Coelurosauria</v>
      </c>
      <c r="V19" t="str">
        <f>VLOOKUP($A19,[1]taxonomy!$1:$1048576,20,0)</f>
        <v xml:space="preserve"> Neognathae</v>
      </c>
      <c r="W19" t="str">
        <f>VLOOKUP($A19,[1]taxonomy!$1:$1048576,21,0)</f>
        <v xml:space="preserve"> Anseriformes</v>
      </c>
      <c r="X19" t="str">
        <f>VLOOKUP($A19,[1]taxonomy!$1:$1048576,22,0)</f>
        <v xml:space="preserve"> Anatidae</v>
      </c>
      <c r="Y19" t="str">
        <f>VLOOKUP($A19,[1]taxonomy!$1:$1048576,23,0)</f>
        <v>Anser.</v>
      </c>
      <c r="Z19">
        <f>VLOOKUP($A19,[1]taxonomy!$1:$1048576,24,0)</f>
        <v>0</v>
      </c>
      <c r="AA19">
        <f>VLOOKUP($A19,[1]taxonomy!$1:$1048576,25,0)</f>
        <v>0</v>
      </c>
      <c r="AB19" t="str">
        <f>VLOOKUP($A19,[1]taxonomy!$1:$1048576,3,0)</f>
        <v xml:space="preserve"> Anser anser (domestic goose).</v>
      </c>
    </row>
    <row r="20" spans="1:28" x14ac:dyDescent="0.25">
      <c r="A20" t="s">
        <v>34</v>
      </c>
      <c r="B20" t="s">
        <v>35</v>
      </c>
      <c r="C20">
        <v>267</v>
      </c>
      <c r="D20" t="s">
        <v>12</v>
      </c>
      <c r="E20">
        <v>1</v>
      </c>
      <c r="F20">
        <v>95</v>
      </c>
      <c r="G20">
        <v>206</v>
      </c>
      <c r="H20" t="s">
        <v>13</v>
      </c>
      <c r="I20">
        <f t="shared" si="0"/>
        <v>95</v>
      </c>
      <c r="J20" t="str">
        <f>VLOOKUP($A20,[1]taxonomy!$1:$1048576,7,0)</f>
        <v>Eukaryota</v>
      </c>
      <c r="K20" t="str">
        <f>VLOOKUP($A20,[1]taxonomy!$1:$1048576,8,0)</f>
        <v xml:space="preserve"> Metazoa</v>
      </c>
      <c r="L20" t="str">
        <f>VLOOKUP($A20,[1]taxonomy!$1:$1048576,9,0)</f>
        <v xml:space="preserve"> Chordata</v>
      </c>
      <c r="M20" t="str">
        <f>VLOOKUP($A20,[1]taxonomy!$1:$1048576,10,0)</f>
        <v xml:space="preserve"> Craniata</v>
      </c>
      <c r="N20" t="str">
        <f>VLOOKUP($A20,[1]taxonomy!$1:$1048576,11,0)</f>
        <v xml:space="preserve"> Vertebrata</v>
      </c>
      <c r="O20" t="str">
        <f>VLOOKUP($A20,[1]taxonomy!$1:$1048576,12,0)</f>
        <v xml:space="preserve"> Euteleostomi</v>
      </c>
      <c r="P20" t="str">
        <f>VLOOKUP($A20,[1]taxonomy!$1:$1048576,13,0)</f>
        <v>Testudines + Archosauria group</v>
      </c>
      <c r="Q20" t="str">
        <f>VLOOKUP($A20,[1]taxonomy!$1:$1048576,14,0)</f>
        <v xml:space="preserve"> Archosauria</v>
      </c>
      <c r="R20" t="str">
        <f>VLOOKUP($A20,[1]taxonomy!$1:$1048576,15,0)</f>
        <v xml:space="preserve"> Dinosauria</v>
      </c>
      <c r="S20" t="str">
        <f>VLOOKUP($A20,[1]taxonomy!$1:$1048576,16,0)</f>
        <v xml:space="preserve"> Saurischia</v>
      </c>
      <c r="T20" t="str">
        <f>VLOOKUP($A20,[1]taxonomy!$1:$1048576,17,0)</f>
        <v>Theropoda</v>
      </c>
      <c r="U20" t="str">
        <f>VLOOKUP($A20,[1]taxonomy!$1:$1048576,18,0)</f>
        <v xml:space="preserve"> Coelurosauria</v>
      </c>
      <c r="V20" t="str">
        <f>VLOOKUP($A20,[1]taxonomy!$1:$1048576,20,0)</f>
        <v xml:space="preserve"> Neognathae</v>
      </c>
      <c r="W20" t="str">
        <f>VLOOKUP($A20,[1]taxonomy!$1:$1048576,21,0)</f>
        <v xml:space="preserve"> Anseriformes</v>
      </c>
      <c r="X20" t="str">
        <f>VLOOKUP($A20,[1]taxonomy!$1:$1048576,22,0)</f>
        <v xml:space="preserve"> Anatidae</v>
      </c>
      <c r="Y20" t="str">
        <f>VLOOKUP($A20,[1]taxonomy!$1:$1048576,23,0)</f>
        <v>Anser.</v>
      </c>
      <c r="Z20">
        <f>VLOOKUP($A20,[1]taxonomy!$1:$1048576,24,0)</f>
        <v>0</v>
      </c>
      <c r="AA20">
        <f>VLOOKUP($A20,[1]taxonomy!$1:$1048576,25,0)</f>
        <v>0</v>
      </c>
      <c r="AB20" t="str">
        <f>VLOOKUP($A20,[1]taxonomy!$1:$1048576,3,0)</f>
        <v xml:space="preserve"> Anser anser (domestic goose).</v>
      </c>
    </row>
    <row r="21" spans="1:28" x14ac:dyDescent="0.25">
      <c r="A21" t="s">
        <v>36</v>
      </c>
      <c r="B21" t="s">
        <v>37</v>
      </c>
      <c r="C21">
        <v>269</v>
      </c>
      <c r="D21" t="s">
        <v>10</v>
      </c>
      <c r="E21">
        <v>142</v>
      </c>
      <c r="F21">
        <v>264</v>
      </c>
      <c r="G21">
        <v>589</v>
      </c>
      <c r="H21" t="s">
        <v>11</v>
      </c>
      <c r="I21">
        <f t="shared" si="0"/>
        <v>123</v>
      </c>
      <c r="J21" t="str">
        <f>VLOOKUP($A21,[1]taxonomy!$1:$1048576,7,0)</f>
        <v>Eukaryota</v>
      </c>
      <c r="K21" t="str">
        <f>VLOOKUP($A21,[1]taxonomy!$1:$1048576,8,0)</f>
        <v xml:space="preserve"> Metazoa</v>
      </c>
      <c r="L21" t="str">
        <f>VLOOKUP($A21,[1]taxonomy!$1:$1048576,9,0)</f>
        <v xml:space="preserve"> Chordata</v>
      </c>
      <c r="M21" t="str">
        <f>VLOOKUP($A21,[1]taxonomy!$1:$1048576,10,0)</f>
        <v xml:space="preserve"> Craniata</v>
      </c>
      <c r="N21" t="str">
        <f>VLOOKUP($A21,[1]taxonomy!$1:$1048576,11,0)</f>
        <v xml:space="preserve"> Vertebrata</v>
      </c>
      <c r="O21" t="str">
        <f>VLOOKUP($A21,[1]taxonomy!$1:$1048576,12,0)</f>
        <v xml:space="preserve"> Euteleostomi</v>
      </c>
      <c r="P21" t="str">
        <f>VLOOKUP($A21,[1]taxonomy!$1:$1048576,13,0)</f>
        <v>Testudines + Archosauria group</v>
      </c>
      <c r="Q21" t="str">
        <f>VLOOKUP($A21,[1]taxonomy!$1:$1048576,14,0)</f>
        <v xml:space="preserve"> Archosauria</v>
      </c>
      <c r="R21" t="str">
        <f>VLOOKUP($A21,[1]taxonomy!$1:$1048576,15,0)</f>
        <v xml:space="preserve"> Dinosauria</v>
      </c>
      <c r="S21" t="str">
        <f>VLOOKUP($A21,[1]taxonomy!$1:$1048576,16,0)</f>
        <v xml:space="preserve"> Saurischia</v>
      </c>
      <c r="T21" t="str">
        <f>VLOOKUP($A21,[1]taxonomy!$1:$1048576,17,0)</f>
        <v>Theropoda</v>
      </c>
      <c r="U21" t="str">
        <f>VLOOKUP($A21,[1]taxonomy!$1:$1048576,18,0)</f>
        <v xml:space="preserve"> Coelurosauria</v>
      </c>
      <c r="V21" t="str">
        <f>VLOOKUP($A21,[1]taxonomy!$1:$1048576,20,0)</f>
        <v xml:space="preserve"> Neognathae</v>
      </c>
      <c r="W21" t="str">
        <f>VLOOKUP($A21,[1]taxonomy!$1:$1048576,21,0)</f>
        <v xml:space="preserve"> Columbiformes</v>
      </c>
      <c r="X21" t="str">
        <f>VLOOKUP($A21,[1]taxonomy!$1:$1048576,22,0)</f>
        <v xml:space="preserve"> Columbidae</v>
      </c>
      <c r="Y21" t="str">
        <f>VLOOKUP($A21,[1]taxonomy!$1:$1048576,23,0)</f>
        <v>Columba.</v>
      </c>
      <c r="Z21">
        <f>VLOOKUP($A21,[1]taxonomy!$1:$1048576,24,0)</f>
        <v>0</v>
      </c>
      <c r="AA21">
        <f>VLOOKUP($A21,[1]taxonomy!$1:$1048576,25,0)</f>
        <v>0</v>
      </c>
      <c r="AB21" t="str">
        <f>VLOOKUP($A21,[1]taxonomy!$1:$1048576,3,0)</f>
        <v xml:space="preserve"> Columba livia (Domestic pigeon).</v>
      </c>
    </row>
    <row r="22" spans="1:28" x14ac:dyDescent="0.25">
      <c r="A22" t="s">
        <v>36</v>
      </c>
      <c r="B22" t="s">
        <v>37</v>
      </c>
      <c r="C22">
        <v>269</v>
      </c>
      <c r="D22" t="s">
        <v>12</v>
      </c>
      <c r="E22">
        <v>1</v>
      </c>
      <c r="F22">
        <v>96</v>
      </c>
      <c r="G22">
        <v>206</v>
      </c>
      <c r="H22" t="s">
        <v>13</v>
      </c>
      <c r="I22">
        <f t="shared" si="0"/>
        <v>96</v>
      </c>
      <c r="J22" t="str">
        <f>VLOOKUP($A22,[1]taxonomy!$1:$1048576,7,0)</f>
        <v>Eukaryota</v>
      </c>
      <c r="K22" t="str">
        <f>VLOOKUP($A22,[1]taxonomy!$1:$1048576,8,0)</f>
        <v xml:space="preserve"> Metazoa</v>
      </c>
      <c r="L22" t="str">
        <f>VLOOKUP($A22,[1]taxonomy!$1:$1048576,9,0)</f>
        <v xml:space="preserve"> Chordata</v>
      </c>
      <c r="M22" t="str">
        <f>VLOOKUP($A22,[1]taxonomy!$1:$1048576,10,0)</f>
        <v xml:space="preserve"> Craniata</v>
      </c>
      <c r="N22" t="str">
        <f>VLOOKUP($A22,[1]taxonomy!$1:$1048576,11,0)</f>
        <v xml:space="preserve"> Vertebrata</v>
      </c>
      <c r="O22" t="str">
        <f>VLOOKUP($A22,[1]taxonomy!$1:$1048576,12,0)</f>
        <v xml:space="preserve"> Euteleostomi</v>
      </c>
      <c r="P22" t="str">
        <f>VLOOKUP($A22,[1]taxonomy!$1:$1048576,13,0)</f>
        <v>Testudines + Archosauria group</v>
      </c>
      <c r="Q22" t="str">
        <f>VLOOKUP($A22,[1]taxonomy!$1:$1048576,14,0)</f>
        <v xml:space="preserve"> Archosauria</v>
      </c>
      <c r="R22" t="str">
        <f>VLOOKUP($A22,[1]taxonomy!$1:$1048576,15,0)</f>
        <v xml:space="preserve"> Dinosauria</v>
      </c>
      <c r="S22" t="str">
        <f>VLOOKUP($A22,[1]taxonomy!$1:$1048576,16,0)</f>
        <v xml:space="preserve"> Saurischia</v>
      </c>
      <c r="T22" t="str">
        <f>VLOOKUP($A22,[1]taxonomy!$1:$1048576,17,0)</f>
        <v>Theropoda</v>
      </c>
      <c r="U22" t="str">
        <f>VLOOKUP($A22,[1]taxonomy!$1:$1048576,18,0)</f>
        <v xml:space="preserve"> Coelurosauria</v>
      </c>
      <c r="V22" t="str">
        <f>VLOOKUP($A22,[1]taxonomy!$1:$1048576,20,0)</f>
        <v xml:space="preserve"> Neognathae</v>
      </c>
      <c r="W22" t="str">
        <f>VLOOKUP($A22,[1]taxonomy!$1:$1048576,21,0)</f>
        <v xml:space="preserve"> Columbiformes</v>
      </c>
      <c r="X22" t="str">
        <f>VLOOKUP($A22,[1]taxonomy!$1:$1048576,22,0)</f>
        <v xml:space="preserve"> Columbidae</v>
      </c>
      <c r="Y22" t="str">
        <f>VLOOKUP($A22,[1]taxonomy!$1:$1048576,23,0)</f>
        <v>Columba.</v>
      </c>
      <c r="Z22">
        <f>VLOOKUP($A22,[1]taxonomy!$1:$1048576,24,0)</f>
        <v>0</v>
      </c>
      <c r="AA22">
        <f>VLOOKUP($A22,[1]taxonomy!$1:$1048576,25,0)</f>
        <v>0</v>
      </c>
      <c r="AB22" t="str">
        <f>VLOOKUP($A22,[1]taxonomy!$1:$1048576,3,0)</f>
        <v xml:space="preserve"> Columba livia (Domestic pigeon).</v>
      </c>
    </row>
    <row r="23" spans="1:28" x14ac:dyDescent="0.25">
      <c r="A23" t="s">
        <v>38</v>
      </c>
      <c r="B23" t="s">
        <v>39</v>
      </c>
      <c r="C23">
        <v>267</v>
      </c>
      <c r="D23" t="s">
        <v>10</v>
      </c>
      <c r="E23">
        <v>140</v>
      </c>
      <c r="F23">
        <v>263</v>
      </c>
      <c r="G23">
        <v>589</v>
      </c>
      <c r="H23" t="s">
        <v>11</v>
      </c>
      <c r="I23">
        <f t="shared" si="0"/>
        <v>124</v>
      </c>
      <c r="J23" t="str">
        <f>VLOOKUP($A23,[1]taxonomy!$1:$1048576,7,0)</f>
        <v>Eukaryota</v>
      </c>
      <c r="K23" t="str">
        <f>VLOOKUP($A23,[1]taxonomy!$1:$1048576,8,0)</f>
        <v xml:space="preserve"> Metazoa</v>
      </c>
      <c r="L23" t="str">
        <f>VLOOKUP($A23,[1]taxonomy!$1:$1048576,9,0)</f>
        <v xml:space="preserve"> Chordata</v>
      </c>
      <c r="M23" t="str">
        <f>VLOOKUP($A23,[1]taxonomy!$1:$1048576,10,0)</f>
        <v xml:space="preserve"> Craniata</v>
      </c>
      <c r="N23" t="str">
        <f>VLOOKUP($A23,[1]taxonomy!$1:$1048576,11,0)</f>
        <v xml:space="preserve"> Vertebrata</v>
      </c>
      <c r="O23" t="str">
        <f>VLOOKUP($A23,[1]taxonomy!$1:$1048576,12,0)</f>
        <v xml:space="preserve"> Euteleostomi</v>
      </c>
      <c r="P23" t="str">
        <f>VLOOKUP($A23,[1]taxonomy!$1:$1048576,13,0)</f>
        <v>Testudines + Archosauria group</v>
      </c>
      <c r="Q23" t="str">
        <f>VLOOKUP($A23,[1]taxonomy!$1:$1048576,14,0)</f>
        <v xml:space="preserve"> Archosauria</v>
      </c>
      <c r="R23" t="str">
        <f>VLOOKUP($A23,[1]taxonomy!$1:$1048576,15,0)</f>
        <v xml:space="preserve"> Dinosauria</v>
      </c>
      <c r="S23" t="str">
        <f>VLOOKUP($A23,[1]taxonomy!$1:$1048576,16,0)</f>
        <v xml:space="preserve"> Saurischia</v>
      </c>
      <c r="T23" t="str">
        <f>VLOOKUP($A23,[1]taxonomy!$1:$1048576,17,0)</f>
        <v>Theropoda</v>
      </c>
      <c r="U23" t="str">
        <f>VLOOKUP($A23,[1]taxonomy!$1:$1048576,18,0)</f>
        <v xml:space="preserve"> Coelurosauria</v>
      </c>
      <c r="V23" t="str">
        <f>VLOOKUP($A23,[1]taxonomy!$1:$1048576,20,0)</f>
        <v xml:space="preserve"> Neognathae</v>
      </c>
      <c r="W23" t="str">
        <f>VLOOKUP($A23,[1]taxonomy!$1:$1048576,21,0)</f>
        <v xml:space="preserve"> Galliformes</v>
      </c>
      <c r="X23" t="str">
        <f>VLOOKUP($A23,[1]taxonomy!$1:$1048576,22,0)</f>
        <v xml:space="preserve"> Phasianidae</v>
      </c>
      <c r="Y23" t="str">
        <f>VLOOKUP($A23,[1]taxonomy!$1:$1048576,23,0)</f>
        <v>Meleagridinae</v>
      </c>
      <c r="Z23" t="str">
        <f>VLOOKUP($A23,[1]taxonomy!$1:$1048576,24,0)</f>
        <v xml:space="preserve"> Meleagris.</v>
      </c>
      <c r="AA23">
        <f>VLOOKUP($A23,[1]taxonomy!$1:$1048576,25,0)</f>
        <v>0</v>
      </c>
      <c r="AB23" t="str">
        <f>VLOOKUP($A23,[1]taxonomy!$1:$1048576,3,0)</f>
        <v xml:space="preserve"> Meleagris gallopavo (Common turkey).</v>
      </c>
    </row>
    <row r="24" spans="1:28" x14ac:dyDescent="0.25">
      <c r="A24" t="s">
        <v>38</v>
      </c>
      <c r="B24" t="s">
        <v>39</v>
      </c>
      <c r="C24">
        <v>267</v>
      </c>
      <c r="D24" t="s">
        <v>12</v>
      </c>
      <c r="E24">
        <v>1</v>
      </c>
      <c r="F24">
        <v>95</v>
      </c>
      <c r="G24">
        <v>206</v>
      </c>
      <c r="H24" t="s">
        <v>13</v>
      </c>
      <c r="I24">
        <f t="shared" si="0"/>
        <v>95</v>
      </c>
      <c r="J24" t="str">
        <f>VLOOKUP($A24,[1]taxonomy!$1:$1048576,7,0)</f>
        <v>Eukaryota</v>
      </c>
      <c r="K24" t="str">
        <f>VLOOKUP($A24,[1]taxonomy!$1:$1048576,8,0)</f>
        <v xml:space="preserve"> Metazoa</v>
      </c>
      <c r="L24" t="str">
        <f>VLOOKUP($A24,[1]taxonomy!$1:$1048576,9,0)</f>
        <v xml:space="preserve"> Chordata</v>
      </c>
      <c r="M24" t="str">
        <f>VLOOKUP($A24,[1]taxonomy!$1:$1048576,10,0)</f>
        <v xml:space="preserve"> Craniata</v>
      </c>
      <c r="N24" t="str">
        <f>VLOOKUP($A24,[1]taxonomy!$1:$1048576,11,0)</f>
        <v xml:space="preserve"> Vertebrata</v>
      </c>
      <c r="O24" t="str">
        <f>VLOOKUP($A24,[1]taxonomy!$1:$1048576,12,0)</f>
        <v xml:space="preserve"> Euteleostomi</v>
      </c>
      <c r="P24" t="str">
        <f>VLOOKUP($A24,[1]taxonomy!$1:$1048576,13,0)</f>
        <v>Testudines + Archosauria group</v>
      </c>
      <c r="Q24" t="str">
        <f>VLOOKUP($A24,[1]taxonomy!$1:$1048576,14,0)</f>
        <v xml:space="preserve"> Archosauria</v>
      </c>
      <c r="R24" t="str">
        <f>VLOOKUP($A24,[1]taxonomy!$1:$1048576,15,0)</f>
        <v xml:space="preserve"> Dinosauria</v>
      </c>
      <c r="S24" t="str">
        <f>VLOOKUP($A24,[1]taxonomy!$1:$1048576,16,0)</f>
        <v xml:space="preserve"> Saurischia</v>
      </c>
      <c r="T24" t="str">
        <f>VLOOKUP($A24,[1]taxonomy!$1:$1048576,17,0)</f>
        <v>Theropoda</v>
      </c>
      <c r="U24" t="str">
        <f>VLOOKUP($A24,[1]taxonomy!$1:$1048576,18,0)</f>
        <v xml:space="preserve"> Coelurosauria</v>
      </c>
      <c r="V24" t="str">
        <f>VLOOKUP($A24,[1]taxonomy!$1:$1048576,20,0)</f>
        <v xml:space="preserve"> Neognathae</v>
      </c>
      <c r="W24" t="str">
        <f>VLOOKUP($A24,[1]taxonomy!$1:$1048576,21,0)</f>
        <v xml:space="preserve"> Galliformes</v>
      </c>
      <c r="X24" t="str">
        <f>VLOOKUP($A24,[1]taxonomy!$1:$1048576,22,0)</f>
        <v xml:space="preserve"> Phasianidae</v>
      </c>
      <c r="Y24" t="str">
        <f>VLOOKUP($A24,[1]taxonomy!$1:$1048576,23,0)</f>
        <v>Meleagridinae</v>
      </c>
      <c r="Z24" t="str">
        <f>VLOOKUP($A24,[1]taxonomy!$1:$1048576,24,0)</f>
        <v xml:space="preserve"> Meleagris.</v>
      </c>
      <c r="AA24">
        <f>VLOOKUP($A24,[1]taxonomy!$1:$1048576,25,0)</f>
        <v>0</v>
      </c>
      <c r="AB24" t="str">
        <f>VLOOKUP($A24,[1]taxonomy!$1:$1048576,3,0)</f>
        <v xml:space="preserve"> Meleagris gallopavo (Common turkey).</v>
      </c>
    </row>
    <row r="25" spans="1:28" x14ac:dyDescent="0.25">
      <c r="A25" t="s">
        <v>40</v>
      </c>
      <c r="B25" t="s">
        <v>41</v>
      </c>
      <c r="C25">
        <v>158</v>
      </c>
      <c r="D25" t="s">
        <v>10</v>
      </c>
      <c r="E25">
        <v>42</v>
      </c>
      <c r="F25">
        <v>155</v>
      </c>
      <c r="G25">
        <v>589</v>
      </c>
      <c r="H25" t="s">
        <v>11</v>
      </c>
      <c r="I25">
        <f t="shared" si="0"/>
        <v>114</v>
      </c>
      <c r="J25" t="str">
        <f>VLOOKUP($A25,[1]taxonomy!$1:$1048576,7,0)</f>
        <v>Eukaryota</v>
      </c>
      <c r="K25" t="str">
        <f>VLOOKUP($A25,[1]taxonomy!$1:$1048576,8,0)</f>
        <v xml:space="preserve"> Metazoa</v>
      </c>
      <c r="L25" t="str">
        <f>VLOOKUP($A25,[1]taxonomy!$1:$1048576,9,0)</f>
        <v xml:space="preserve"> Chordata</v>
      </c>
      <c r="M25" t="str">
        <f>VLOOKUP($A25,[1]taxonomy!$1:$1048576,10,0)</f>
        <v xml:space="preserve"> Craniata</v>
      </c>
      <c r="N25" t="str">
        <f>VLOOKUP($A25,[1]taxonomy!$1:$1048576,11,0)</f>
        <v xml:space="preserve"> Vertebrata</v>
      </c>
      <c r="O25" t="str">
        <f>VLOOKUP($A25,[1]taxonomy!$1:$1048576,12,0)</f>
        <v xml:space="preserve"> Euteleostomi</v>
      </c>
      <c r="P25" t="str">
        <f>VLOOKUP($A25,[1]taxonomy!$1:$1048576,13,0)</f>
        <v>Mammalia</v>
      </c>
      <c r="Q25" t="str">
        <f>VLOOKUP($A25,[1]taxonomy!$1:$1048576,14,0)</f>
        <v xml:space="preserve"> Eutheria</v>
      </c>
      <c r="R25" t="str">
        <f>VLOOKUP($A25,[1]taxonomy!$1:$1048576,15,0)</f>
        <v xml:space="preserve"> Laurasiatheria</v>
      </c>
      <c r="S25" t="str">
        <f>VLOOKUP($A25,[1]taxonomy!$1:$1048576,16,0)</f>
        <v xml:space="preserve"> Cetartiodactyla</v>
      </c>
      <c r="T25" t="str">
        <f>VLOOKUP($A25,[1]taxonomy!$1:$1048576,17,0)</f>
        <v xml:space="preserve"> Ruminantia</v>
      </c>
      <c r="U25" t="str">
        <f>VLOOKUP($A25,[1]taxonomy!$1:$1048576,18,0)</f>
        <v>Pecora</v>
      </c>
      <c r="V25" t="str">
        <f>VLOOKUP($A25,[1]taxonomy!$1:$1048576,20,0)</f>
        <v xml:space="preserve"> Bovinae</v>
      </c>
      <c r="W25" t="str">
        <f>VLOOKUP($A25,[1]taxonomy!$1:$1048576,21,0)</f>
        <v xml:space="preserve"> Bos.</v>
      </c>
      <c r="X25">
        <f>VLOOKUP($A25,[1]taxonomy!$1:$1048576,22,0)</f>
        <v>0</v>
      </c>
      <c r="Y25">
        <f>VLOOKUP($A25,[1]taxonomy!$1:$1048576,23,0)</f>
        <v>0</v>
      </c>
      <c r="Z25">
        <f>VLOOKUP($A25,[1]taxonomy!$1:$1048576,24,0)</f>
        <v>0</v>
      </c>
      <c r="AA25">
        <f>VLOOKUP($A25,[1]taxonomy!$1:$1048576,25,0)</f>
        <v>0</v>
      </c>
      <c r="AB25" t="str">
        <f>VLOOKUP($A25,[1]taxonomy!$1:$1048576,3,0)</f>
        <v xml:space="preserve"> Bos taurus (Bovine).</v>
      </c>
    </row>
    <row r="26" spans="1:28" x14ac:dyDescent="0.25">
      <c r="A26" t="s">
        <v>42</v>
      </c>
      <c r="B26" t="s">
        <v>43</v>
      </c>
      <c r="C26">
        <v>253</v>
      </c>
      <c r="D26" t="s">
        <v>10</v>
      </c>
      <c r="E26">
        <v>128</v>
      </c>
      <c r="F26">
        <v>249</v>
      </c>
      <c r="G26">
        <v>589</v>
      </c>
      <c r="H26" t="s">
        <v>11</v>
      </c>
      <c r="I26">
        <f t="shared" si="0"/>
        <v>122</v>
      </c>
      <c r="J26" t="str">
        <f>VLOOKUP($A26,[1]taxonomy!$1:$1048576,7,0)</f>
        <v>Eukaryota</v>
      </c>
      <c r="K26" t="str">
        <f>VLOOKUP($A26,[1]taxonomy!$1:$1048576,8,0)</f>
        <v xml:space="preserve"> Metazoa</v>
      </c>
      <c r="L26" t="str">
        <f>VLOOKUP($A26,[1]taxonomy!$1:$1048576,9,0)</f>
        <v xml:space="preserve"> Chordata</v>
      </c>
      <c r="M26" t="str">
        <f>VLOOKUP($A26,[1]taxonomy!$1:$1048576,10,0)</f>
        <v xml:space="preserve"> Craniata</v>
      </c>
      <c r="N26" t="str">
        <f>VLOOKUP($A26,[1]taxonomy!$1:$1048576,11,0)</f>
        <v xml:space="preserve"> Vertebrata</v>
      </c>
      <c r="O26" t="str">
        <f>VLOOKUP($A26,[1]taxonomy!$1:$1048576,12,0)</f>
        <v xml:space="preserve"> Euteleostomi</v>
      </c>
      <c r="P26" t="str">
        <f>VLOOKUP($A26,[1]taxonomy!$1:$1048576,13,0)</f>
        <v>Actinopterygii</v>
      </c>
      <c r="Q26" t="str">
        <f>VLOOKUP($A26,[1]taxonomy!$1:$1048576,14,0)</f>
        <v xml:space="preserve"> Neopterygii</v>
      </c>
      <c r="R26" t="str">
        <f>VLOOKUP($A26,[1]taxonomy!$1:$1048576,15,0)</f>
        <v xml:space="preserve"> Teleostei</v>
      </c>
      <c r="S26" t="str">
        <f>VLOOKUP($A26,[1]taxonomy!$1:$1048576,16,0)</f>
        <v xml:space="preserve"> Euteleostei</v>
      </c>
      <c r="T26" t="str">
        <f>VLOOKUP($A26,[1]taxonomy!$1:$1048576,17,0)</f>
        <v xml:space="preserve"> Neoteleostei</v>
      </c>
      <c r="U26" t="str">
        <f>VLOOKUP($A26,[1]taxonomy!$1:$1048576,18,0)</f>
        <v>Acanthomorpha</v>
      </c>
      <c r="V26" t="str">
        <f>VLOOKUP($A26,[1]taxonomy!$1:$1048576,20,0)</f>
        <v xml:space="preserve"> Gadiformes</v>
      </c>
      <c r="W26" t="str">
        <f>VLOOKUP($A26,[1]taxonomy!$1:$1048576,21,0)</f>
        <v xml:space="preserve"> Gadidae</v>
      </c>
      <c r="X26" t="str">
        <f>VLOOKUP($A26,[1]taxonomy!$1:$1048576,22,0)</f>
        <v xml:space="preserve"> Melanogrammus.</v>
      </c>
      <c r="Y26">
        <f>VLOOKUP($A26,[1]taxonomy!$1:$1048576,23,0)</f>
        <v>0</v>
      </c>
      <c r="Z26">
        <f>VLOOKUP($A26,[1]taxonomy!$1:$1048576,24,0)</f>
        <v>0</v>
      </c>
      <c r="AA26">
        <f>VLOOKUP($A26,[1]taxonomy!$1:$1048576,25,0)</f>
        <v>0</v>
      </c>
      <c r="AB26" t="str">
        <f>VLOOKUP($A26,[1]taxonomy!$1:$1048576,3,0)</f>
        <v xml:space="preserve"> Melanogrammus aeglefinus (Haddock) (Gadus aeglefinus).</v>
      </c>
    </row>
    <row r="27" spans="1:28" x14ac:dyDescent="0.25">
      <c r="A27" t="s">
        <v>42</v>
      </c>
      <c r="B27" t="s">
        <v>43</v>
      </c>
      <c r="C27">
        <v>253</v>
      </c>
      <c r="D27" t="s">
        <v>44</v>
      </c>
      <c r="E27">
        <v>1</v>
      </c>
      <c r="F27">
        <v>59</v>
      </c>
      <c r="G27">
        <v>2</v>
      </c>
      <c r="H27" t="s">
        <v>44</v>
      </c>
      <c r="I27">
        <f t="shared" si="0"/>
        <v>59</v>
      </c>
      <c r="J27" t="str">
        <f>VLOOKUP($A27,[1]taxonomy!$1:$1048576,7,0)</f>
        <v>Eukaryota</v>
      </c>
      <c r="K27" t="str">
        <f>VLOOKUP($A27,[1]taxonomy!$1:$1048576,8,0)</f>
        <v xml:space="preserve"> Metazoa</v>
      </c>
      <c r="L27" t="str">
        <f>VLOOKUP($A27,[1]taxonomy!$1:$1048576,9,0)</f>
        <v xml:space="preserve"> Chordata</v>
      </c>
      <c r="M27" t="str">
        <f>VLOOKUP($A27,[1]taxonomy!$1:$1048576,10,0)</f>
        <v xml:space="preserve"> Craniata</v>
      </c>
      <c r="N27" t="str">
        <f>VLOOKUP($A27,[1]taxonomy!$1:$1048576,11,0)</f>
        <v xml:space="preserve"> Vertebrata</v>
      </c>
      <c r="O27" t="str">
        <f>VLOOKUP($A27,[1]taxonomy!$1:$1048576,12,0)</f>
        <v xml:space="preserve"> Euteleostomi</v>
      </c>
      <c r="P27" t="str">
        <f>VLOOKUP($A27,[1]taxonomy!$1:$1048576,13,0)</f>
        <v>Actinopterygii</v>
      </c>
      <c r="Q27" t="str">
        <f>VLOOKUP($A27,[1]taxonomy!$1:$1048576,14,0)</f>
        <v xml:space="preserve"> Neopterygii</v>
      </c>
      <c r="R27" t="str">
        <f>VLOOKUP($A27,[1]taxonomy!$1:$1048576,15,0)</f>
        <v xml:space="preserve"> Teleostei</v>
      </c>
      <c r="S27" t="str">
        <f>VLOOKUP($A27,[1]taxonomy!$1:$1048576,16,0)</f>
        <v xml:space="preserve"> Euteleostei</v>
      </c>
      <c r="T27" t="str">
        <f>VLOOKUP($A27,[1]taxonomy!$1:$1048576,17,0)</f>
        <v xml:space="preserve"> Neoteleostei</v>
      </c>
      <c r="U27" t="str">
        <f>VLOOKUP($A27,[1]taxonomy!$1:$1048576,18,0)</f>
        <v>Acanthomorpha</v>
      </c>
      <c r="V27" t="str">
        <f>VLOOKUP($A27,[1]taxonomy!$1:$1048576,20,0)</f>
        <v xml:space="preserve"> Gadiformes</v>
      </c>
      <c r="W27" t="str">
        <f>VLOOKUP($A27,[1]taxonomy!$1:$1048576,21,0)</f>
        <v xml:space="preserve"> Gadidae</v>
      </c>
      <c r="X27" t="str">
        <f>VLOOKUP($A27,[1]taxonomy!$1:$1048576,22,0)</f>
        <v xml:space="preserve"> Melanogrammus.</v>
      </c>
      <c r="Y27">
        <f>VLOOKUP($A27,[1]taxonomy!$1:$1048576,23,0)</f>
        <v>0</v>
      </c>
      <c r="Z27">
        <f>VLOOKUP($A27,[1]taxonomy!$1:$1048576,24,0)</f>
        <v>0</v>
      </c>
      <c r="AA27">
        <f>VLOOKUP($A27,[1]taxonomy!$1:$1048576,25,0)</f>
        <v>0</v>
      </c>
      <c r="AB27" t="str">
        <f>VLOOKUP($A27,[1]taxonomy!$1:$1048576,3,0)</f>
        <v xml:space="preserve"> Melanogrammus aeglefinus (Haddock) (Gadus aeglefinus).</v>
      </c>
    </row>
    <row r="28" spans="1:28" x14ac:dyDescent="0.25">
      <c r="A28" t="s">
        <v>45</v>
      </c>
      <c r="B28" t="s">
        <v>46</v>
      </c>
      <c r="C28">
        <v>258</v>
      </c>
      <c r="D28" t="s">
        <v>10</v>
      </c>
      <c r="E28">
        <v>121</v>
      </c>
      <c r="F28">
        <v>242</v>
      </c>
      <c r="G28">
        <v>589</v>
      </c>
      <c r="H28" t="s">
        <v>11</v>
      </c>
      <c r="I28">
        <f t="shared" si="0"/>
        <v>122</v>
      </c>
      <c r="J28" t="str">
        <f>VLOOKUP($A28,[1]taxonomy!$1:$1048576,7,0)</f>
        <v>Eukaryota</v>
      </c>
      <c r="K28" t="str">
        <f>VLOOKUP($A28,[1]taxonomy!$1:$1048576,8,0)</f>
        <v xml:space="preserve"> Metazoa</v>
      </c>
      <c r="L28" t="str">
        <f>VLOOKUP($A28,[1]taxonomy!$1:$1048576,9,0)</f>
        <v xml:space="preserve"> Chordata</v>
      </c>
      <c r="M28" t="str">
        <f>VLOOKUP($A28,[1]taxonomy!$1:$1048576,10,0)</f>
        <v xml:space="preserve"> Craniata</v>
      </c>
      <c r="N28" t="str">
        <f>VLOOKUP($A28,[1]taxonomy!$1:$1048576,11,0)</f>
        <v xml:space="preserve"> Vertebrata</v>
      </c>
      <c r="O28" t="str">
        <f>VLOOKUP($A28,[1]taxonomy!$1:$1048576,12,0)</f>
        <v xml:space="preserve"> Euteleostomi</v>
      </c>
      <c r="P28" t="str">
        <f>VLOOKUP($A28,[1]taxonomy!$1:$1048576,13,0)</f>
        <v>Actinopterygii</v>
      </c>
      <c r="Q28" t="str">
        <f>VLOOKUP($A28,[1]taxonomy!$1:$1048576,14,0)</f>
        <v xml:space="preserve"> Neopterygii</v>
      </c>
      <c r="R28" t="str">
        <f>VLOOKUP($A28,[1]taxonomy!$1:$1048576,15,0)</f>
        <v xml:space="preserve"> Teleostei</v>
      </c>
      <c r="S28" t="str">
        <f>VLOOKUP($A28,[1]taxonomy!$1:$1048576,16,0)</f>
        <v xml:space="preserve"> Euteleostei</v>
      </c>
      <c r="T28" t="str">
        <f>VLOOKUP($A28,[1]taxonomy!$1:$1048576,17,0)</f>
        <v xml:space="preserve"> Neoteleostei</v>
      </c>
      <c r="U28" t="str">
        <f>VLOOKUP($A28,[1]taxonomy!$1:$1048576,18,0)</f>
        <v>Acanthomorpha</v>
      </c>
      <c r="V28" t="str">
        <f>VLOOKUP($A28,[1]taxonomy!$1:$1048576,20,0)</f>
        <v xml:space="preserve"> Percomorpha</v>
      </c>
      <c r="W28" t="str">
        <f>VLOOKUP($A28,[1]taxonomy!$1:$1048576,21,0)</f>
        <v xml:space="preserve"> Perciformes</v>
      </c>
      <c r="X28" t="str">
        <f>VLOOKUP($A28,[1]taxonomy!$1:$1048576,22,0)</f>
        <v xml:space="preserve"> Percoidei</v>
      </c>
      <c r="Y28" t="str">
        <f>VLOOKUP($A28,[1]taxonomy!$1:$1048576,23,0)</f>
        <v>Lateolabracidae</v>
      </c>
      <c r="Z28" t="str">
        <f>VLOOKUP($A28,[1]taxonomy!$1:$1048576,24,0)</f>
        <v xml:space="preserve"> Lateolabrax.</v>
      </c>
      <c r="AA28">
        <f>VLOOKUP($A28,[1]taxonomy!$1:$1048576,25,0)</f>
        <v>0</v>
      </c>
      <c r="AB28" t="str">
        <f>VLOOKUP($A28,[1]taxonomy!$1:$1048576,3,0)</f>
        <v xml:space="preserve"> Lateolabrax japonicus (Japanese sea perch) (Japanese sea bass).</v>
      </c>
    </row>
    <row r="29" spans="1:28" x14ac:dyDescent="0.25">
      <c r="A29" t="s">
        <v>45</v>
      </c>
      <c r="B29" t="s">
        <v>46</v>
      </c>
      <c r="C29">
        <v>258</v>
      </c>
      <c r="D29" t="s">
        <v>12</v>
      </c>
      <c r="E29">
        <v>1</v>
      </c>
      <c r="F29">
        <v>78</v>
      </c>
      <c r="G29">
        <v>206</v>
      </c>
      <c r="H29" t="s">
        <v>13</v>
      </c>
      <c r="I29">
        <f t="shared" si="0"/>
        <v>78</v>
      </c>
      <c r="J29" t="str">
        <f>VLOOKUP($A29,[1]taxonomy!$1:$1048576,7,0)</f>
        <v>Eukaryota</v>
      </c>
      <c r="K29" t="str">
        <f>VLOOKUP($A29,[1]taxonomy!$1:$1048576,8,0)</f>
        <v xml:space="preserve"> Metazoa</v>
      </c>
      <c r="L29" t="str">
        <f>VLOOKUP($A29,[1]taxonomy!$1:$1048576,9,0)</f>
        <v xml:space="preserve"> Chordata</v>
      </c>
      <c r="M29" t="str">
        <f>VLOOKUP($A29,[1]taxonomy!$1:$1048576,10,0)</f>
        <v xml:space="preserve"> Craniata</v>
      </c>
      <c r="N29" t="str">
        <f>VLOOKUP($A29,[1]taxonomy!$1:$1048576,11,0)</f>
        <v xml:space="preserve"> Vertebrata</v>
      </c>
      <c r="O29" t="str">
        <f>VLOOKUP($A29,[1]taxonomy!$1:$1048576,12,0)</f>
        <v xml:space="preserve"> Euteleostomi</v>
      </c>
      <c r="P29" t="str">
        <f>VLOOKUP($A29,[1]taxonomy!$1:$1048576,13,0)</f>
        <v>Actinopterygii</v>
      </c>
      <c r="Q29" t="str">
        <f>VLOOKUP($A29,[1]taxonomy!$1:$1048576,14,0)</f>
        <v xml:space="preserve"> Neopterygii</v>
      </c>
      <c r="R29" t="str">
        <f>VLOOKUP($A29,[1]taxonomy!$1:$1048576,15,0)</f>
        <v xml:space="preserve"> Teleostei</v>
      </c>
      <c r="S29" t="str">
        <f>VLOOKUP($A29,[1]taxonomy!$1:$1048576,16,0)</f>
        <v xml:space="preserve"> Euteleostei</v>
      </c>
      <c r="T29" t="str">
        <f>VLOOKUP($A29,[1]taxonomy!$1:$1048576,17,0)</f>
        <v xml:space="preserve"> Neoteleostei</v>
      </c>
      <c r="U29" t="str">
        <f>VLOOKUP($A29,[1]taxonomy!$1:$1048576,18,0)</f>
        <v>Acanthomorpha</v>
      </c>
      <c r="V29" t="str">
        <f>VLOOKUP($A29,[1]taxonomy!$1:$1048576,20,0)</f>
        <v xml:space="preserve"> Percomorpha</v>
      </c>
      <c r="W29" t="str">
        <f>VLOOKUP($A29,[1]taxonomy!$1:$1048576,21,0)</f>
        <v xml:space="preserve"> Perciformes</v>
      </c>
      <c r="X29" t="str">
        <f>VLOOKUP($A29,[1]taxonomy!$1:$1048576,22,0)</f>
        <v xml:space="preserve"> Percoidei</v>
      </c>
      <c r="Y29" t="str">
        <f>VLOOKUP($A29,[1]taxonomy!$1:$1048576,23,0)</f>
        <v>Lateolabracidae</v>
      </c>
      <c r="Z29" t="str">
        <f>VLOOKUP($A29,[1]taxonomy!$1:$1048576,24,0)</f>
        <v xml:space="preserve"> Lateolabrax.</v>
      </c>
      <c r="AA29">
        <f>VLOOKUP($A29,[1]taxonomy!$1:$1048576,25,0)</f>
        <v>0</v>
      </c>
      <c r="AB29" t="str">
        <f>VLOOKUP($A29,[1]taxonomy!$1:$1048576,3,0)</f>
        <v xml:space="preserve"> Lateolabrax japonicus (Japanese sea perch) (Japanese sea bass).</v>
      </c>
    </row>
    <row r="30" spans="1:28" x14ac:dyDescent="0.25">
      <c r="A30" t="s">
        <v>47</v>
      </c>
      <c r="B30" t="s">
        <v>48</v>
      </c>
      <c r="C30">
        <v>192</v>
      </c>
      <c r="D30" t="s">
        <v>10</v>
      </c>
      <c r="E30">
        <v>71</v>
      </c>
      <c r="F30">
        <v>184</v>
      </c>
      <c r="G30">
        <v>589</v>
      </c>
      <c r="H30" t="s">
        <v>11</v>
      </c>
      <c r="I30">
        <f t="shared" si="0"/>
        <v>114</v>
      </c>
      <c r="J30" t="str">
        <f>VLOOKUP($A30,[1]taxonomy!$1:$1048576,7,0)</f>
        <v>Eukaryota</v>
      </c>
      <c r="K30" t="str">
        <f>VLOOKUP($A30,[1]taxonomy!$1:$1048576,8,0)</f>
        <v xml:space="preserve"> Metazoa</v>
      </c>
      <c r="L30" t="str">
        <f>VLOOKUP($A30,[1]taxonomy!$1:$1048576,9,0)</f>
        <v xml:space="preserve"> Chordata</v>
      </c>
      <c r="M30" t="str">
        <f>VLOOKUP($A30,[1]taxonomy!$1:$1048576,10,0)</f>
        <v xml:space="preserve"> Craniata</v>
      </c>
      <c r="N30" t="str">
        <f>VLOOKUP($A30,[1]taxonomy!$1:$1048576,11,0)</f>
        <v xml:space="preserve"> Vertebrata</v>
      </c>
      <c r="O30" t="str">
        <f>VLOOKUP($A30,[1]taxonomy!$1:$1048576,12,0)</f>
        <v xml:space="preserve"> Euteleostomi</v>
      </c>
      <c r="P30" t="str">
        <f>VLOOKUP($A30,[1]taxonomy!$1:$1048576,13,0)</f>
        <v>Mammalia</v>
      </c>
      <c r="Q30" t="str">
        <f>VLOOKUP($A30,[1]taxonomy!$1:$1048576,14,0)</f>
        <v xml:space="preserve"> Eutheria</v>
      </c>
      <c r="R30" t="str">
        <f>VLOOKUP($A30,[1]taxonomy!$1:$1048576,15,0)</f>
        <v xml:space="preserve"> Laurasiatheria</v>
      </c>
      <c r="S30" t="str">
        <f>VLOOKUP($A30,[1]taxonomy!$1:$1048576,16,0)</f>
        <v xml:space="preserve"> Cetartiodactyla</v>
      </c>
      <c r="T30" t="str">
        <f>VLOOKUP($A30,[1]taxonomy!$1:$1048576,17,0)</f>
        <v xml:space="preserve"> Suina</v>
      </c>
      <c r="U30" t="str">
        <f>VLOOKUP($A30,[1]taxonomy!$1:$1048576,18,0)</f>
        <v xml:space="preserve"> Suidae</v>
      </c>
      <c r="V30">
        <f>VLOOKUP($A30,[1]taxonomy!$1:$1048576,20,0)</f>
        <v>0</v>
      </c>
      <c r="W30">
        <f>VLOOKUP($A30,[1]taxonomy!$1:$1048576,21,0)</f>
        <v>0</v>
      </c>
      <c r="X30">
        <f>VLOOKUP($A30,[1]taxonomy!$1:$1048576,22,0)</f>
        <v>0</v>
      </c>
      <c r="Y30">
        <f>VLOOKUP($A30,[1]taxonomy!$1:$1048576,23,0)</f>
        <v>0</v>
      </c>
      <c r="Z30">
        <f>VLOOKUP($A30,[1]taxonomy!$1:$1048576,24,0)</f>
        <v>0</v>
      </c>
      <c r="AA30">
        <f>VLOOKUP($A30,[1]taxonomy!$1:$1048576,25,0)</f>
        <v>0</v>
      </c>
      <c r="AB30" t="str">
        <f>VLOOKUP($A30,[1]taxonomy!$1:$1048576,3,0)</f>
        <v xml:space="preserve"> Sus scrofa (Pig).</v>
      </c>
    </row>
    <row r="31" spans="1:28" x14ac:dyDescent="0.25">
      <c r="A31" t="s">
        <v>47</v>
      </c>
      <c r="B31" t="s">
        <v>48</v>
      </c>
      <c r="C31">
        <v>192</v>
      </c>
      <c r="D31" t="s">
        <v>27</v>
      </c>
      <c r="E31">
        <v>1</v>
      </c>
      <c r="F31">
        <v>68</v>
      </c>
      <c r="G31">
        <v>45</v>
      </c>
      <c r="H31" t="s">
        <v>27</v>
      </c>
      <c r="I31">
        <f t="shared" si="0"/>
        <v>68</v>
      </c>
      <c r="J31" t="str">
        <f>VLOOKUP($A31,[1]taxonomy!$1:$1048576,7,0)</f>
        <v>Eukaryota</v>
      </c>
      <c r="K31" t="str">
        <f>VLOOKUP($A31,[1]taxonomy!$1:$1048576,8,0)</f>
        <v xml:space="preserve"> Metazoa</v>
      </c>
      <c r="L31" t="str">
        <f>VLOOKUP($A31,[1]taxonomy!$1:$1048576,9,0)</f>
        <v xml:space="preserve"> Chordata</v>
      </c>
      <c r="M31" t="str">
        <f>VLOOKUP($A31,[1]taxonomy!$1:$1048576,10,0)</f>
        <v xml:space="preserve"> Craniata</v>
      </c>
      <c r="N31" t="str">
        <f>VLOOKUP($A31,[1]taxonomy!$1:$1048576,11,0)</f>
        <v xml:space="preserve"> Vertebrata</v>
      </c>
      <c r="O31" t="str">
        <f>VLOOKUP($A31,[1]taxonomy!$1:$1048576,12,0)</f>
        <v xml:space="preserve"> Euteleostomi</v>
      </c>
      <c r="P31" t="str">
        <f>VLOOKUP($A31,[1]taxonomy!$1:$1048576,13,0)</f>
        <v>Mammalia</v>
      </c>
      <c r="Q31" t="str">
        <f>VLOOKUP($A31,[1]taxonomy!$1:$1048576,14,0)</f>
        <v xml:space="preserve"> Eutheria</v>
      </c>
      <c r="R31" t="str">
        <f>VLOOKUP($A31,[1]taxonomy!$1:$1048576,15,0)</f>
        <v xml:space="preserve"> Laurasiatheria</v>
      </c>
      <c r="S31" t="str">
        <f>VLOOKUP($A31,[1]taxonomy!$1:$1048576,16,0)</f>
        <v xml:space="preserve"> Cetartiodactyla</v>
      </c>
      <c r="T31" t="str">
        <f>VLOOKUP($A31,[1]taxonomy!$1:$1048576,17,0)</f>
        <v xml:space="preserve"> Suina</v>
      </c>
      <c r="U31" t="str">
        <f>VLOOKUP($A31,[1]taxonomy!$1:$1048576,18,0)</f>
        <v xml:space="preserve"> Suidae</v>
      </c>
      <c r="V31">
        <f>VLOOKUP($A31,[1]taxonomy!$1:$1048576,20,0)</f>
        <v>0</v>
      </c>
      <c r="W31">
        <f>VLOOKUP($A31,[1]taxonomy!$1:$1048576,21,0)</f>
        <v>0</v>
      </c>
      <c r="X31">
        <f>VLOOKUP($A31,[1]taxonomy!$1:$1048576,22,0)</f>
        <v>0</v>
      </c>
      <c r="Y31">
        <f>VLOOKUP($A31,[1]taxonomy!$1:$1048576,23,0)</f>
        <v>0</v>
      </c>
      <c r="Z31">
        <f>VLOOKUP($A31,[1]taxonomy!$1:$1048576,24,0)</f>
        <v>0</v>
      </c>
      <c r="AA31">
        <f>VLOOKUP($A31,[1]taxonomy!$1:$1048576,25,0)</f>
        <v>0</v>
      </c>
      <c r="AB31" t="str">
        <f>VLOOKUP($A31,[1]taxonomy!$1:$1048576,3,0)</f>
        <v xml:space="preserve"> Sus scrofa (Pig).</v>
      </c>
    </row>
    <row r="32" spans="1:28" x14ac:dyDescent="0.25">
      <c r="A32" t="s">
        <v>49</v>
      </c>
      <c r="B32" t="s">
        <v>50</v>
      </c>
      <c r="C32">
        <v>193</v>
      </c>
      <c r="D32" t="s">
        <v>10</v>
      </c>
      <c r="E32">
        <v>72</v>
      </c>
      <c r="F32">
        <v>185</v>
      </c>
      <c r="G32">
        <v>589</v>
      </c>
      <c r="H32" t="s">
        <v>11</v>
      </c>
      <c r="I32">
        <f t="shared" si="0"/>
        <v>114</v>
      </c>
      <c r="J32" t="str">
        <f>VLOOKUP($A32,[1]taxonomy!$1:$1048576,7,0)</f>
        <v>Eukaryota</v>
      </c>
      <c r="K32" t="str">
        <f>VLOOKUP($A32,[1]taxonomy!$1:$1048576,8,0)</f>
        <v xml:space="preserve"> Metazoa</v>
      </c>
      <c r="L32" t="str">
        <f>VLOOKUP($A32,[1]taxonomy!$1:$1048576,9,0)</f>
        <v xml:space="preserve"> Chordata</v>
      </c>
      <c r="M32" t="str">
        <f>VLOOKUP($A32,[1]taxonomy!$1:$1048576,10,0)</f>
        <v xml:space="preserve"> Craniata</v>
      </c>
      <c r="N32" t="str">
        <f>VLOOKUP($A32,[1]taxonomy!$1:$1048576,11,0)</f>
        <v xml:space="preserve"> Vertebrata</v>
      </c>
      <c r="O32" t="str">
        <f>VLOOKUP($A32,[1]taxonomy!$1:$1048576,12,0)</f>
        <v xml:space="preserve"> Euteleostomi</v>
      </c>
      <c r="P32" t="str">
        <f>VLOOKUP($A32,[1]taxonomy!$1:$1048576,13,0)</f>
        <v>Mammalia</v>
      </c>
      <c r="Q32" t="str">
        <f>VLOOKUP($A32,[1]taxonomy!$1:$1048576,14,0)</f>
        <v xml:space="preserve"> Eutheria</v>
      </c>
      <c r="R32" t="str">
        <f>VLOOKUP($A32,[1]taxonomy!$1:$1048576,15,0)</f>
        <v xml:space="preserve"> Laurasiatheria</v>
      </c>
      <c r="S32" t="str">
        <f>VLOOKUP($A32,[1]taxonomy!$1:$1048576,16,0)</f>
        <v xml:space="preserve"> Carnivora</v>
      </c>
      <c r="T32" t="str">
        <f>VLOOKUP($A32,[1]taxonomy!$1:$1048576,17,0)</f>
        <v xml:space="preserve"> Caniformia</v>
      </c>
      <c r="U32" t="str">
        <f>VLOOKUP($A32,[1]taxonomy!$1:$1048576,18,0)</f>
        <v xml:space="preserve"> Canidae</v>
      </c>
      <c r="V32">
        <f>VLOOKUP($A32,[1]taxonomy!$1:$1048576,20,0)</f>
        <v>0</v>
      </c>
      <c r="W32">
        <f>VLOOKUP($A32,[1]taxonomy!$1:$1048576,21,0)</f>
        <v>0</v>
      </c>
      <c r="X32">
        <f>VLOOKUP($A32,[1]taxonomy!$1:$1048576,22,0)</f>
        <v>0</v>
      </c>
      <c r="Y32">
        <f>VLOOKUP($A32,[1]taxonomy!$1:$1048576,23,0)</f>
        <v>0</v>
      </c>
      <c r="Z32">
        <f>VLOOKUP($A32,[1]taxonomy!$1:$1048576,24,0)</f>
        <v>0</v>
      </c>
      <c r="AA32">
        <f>VLOOKUP($A32,[1]taxonomy!$1:$1048576,25,0)</f>
        <v>0</v>
      </c>
      <c r="AB32" t="str">
        <f>VLOOKUP($A32,[1]taxonomy!$1:$1048576,3,0)</f>
        <v xml:space="preserve"> Vulpes vulpes (Red fox).</v>
      </c>
    </row>
    <row r="33" spans="1:28" x14ac:dyDescent="0.25">
      <c r="A33" t="s">
        <v>49</v>
      </c>
      <c r="B33" t="s">
        <v>50</v>
      </c>
      <c r="C33">
        <v>193</v>
      </c>
      <c r="D33" t="s">
        <v>27</v>
      </c>
      <c r="E33">
        <v>1</v>
      </c>
      <c r="F33">
        <v>69</v>
      </c>
      <c r="G33">
        <v>45</v>
      </c>
      <c r="H33" t="s">
        <v>27</v>
      </c>
      <c r="I33">
        <f t="shared" si="0"/>
        <v>69</v>
      </c>
      <c r="J33" t="str">
        <f>VLOOKUP($A33,[1]taxonomy!$1:$1048576,7,0)</f>
        <v>Eukaryota</v>
      </c>
      <c r="K33" t="str">
        <f>VLOOKUP($A33,[1]taxonomy!$1:$1048576,8,0)</f>
        <v xml:space="preserve"> Metazoa</v>
      </c>
      <c r="L33" t="str">
        <f>VLOOKUP($A33,[1]taxonomy!$1:$1048576,9,0)</f>
        <v xml:space="preserve"> Chordata</v>
      </c>
      <c r="M33" t="str">
        <f>VLOOKUP($A33,[1]taxonomy!$1:$1048576,10,0)</f>
        <v xml:space="preserve"> Craniata</v>
      </c>
      <c r="N33" t="str">
        <f>VLOOKUP($A33,[1]taxonomy!$1:$1048576,11,0)</f>
        <v xml:space="preserve"> Vertebrata</v>
      </c>
      <c r="O33" t="str">
        <f>VLOOKUP($A33,[1]taxonomy!$1:$1048576,12,0)</f>
        <v xml:space="preserve"> Euteleostomi</v>
      </c>
      <c r="P33" t="str">
        <f>VLOOKUP($A33,[1]taxonomy!$1:$1048576,13,0)</f>
        <v>Mammalia</v>
      </c>
      <c r="Q33" t="str">
        <f>VLOOKUP($A33,[1]taxonomy!$1:$1048576,14,0)</f>
        <v xml:space="preserve"> Eutheria</v>
      </c>
      <c r="R33" t="str">
        <f>VLOOKUP($A33,[1]taxonomy!$1:$1048576,15,0)</f>
        <v xml:space="preserve"> Laurasiatheria</v>
      </c>
      <c r="S33" t="str">
        <f>VLOOKUP($A33,[1]taxonomy!$1:$1048576,16,0)</f>
        <v xml:space="preserve"> Carnivora</v>
      </c>
      <c r="T33" t="str">
        <f>VLOOKUP($A33,[1]taxonomy!$1:$1048576,17,0)</f>
        <v xml:space="preserve"> Caniformia</v>
      </c>
      <c r="U33" t="str">
        <f>VLOOKUP($A33,[1]taxonomy!$1:$1048576,18,0)</f>
        <v xml:space="preserve"> Canidae</v>
      </c>
      <c r="V33">
        <f>VLOOKUP($A33,[1]taxonomy!$1:$1048576,20,0)</f>
        <v>0</v>
      </c>
      <c r="W33">
        <f>VLOOKUP($A33,[1]taxonomy!$1:$1048576,21,0)</f>
        <v>0</v>
      </c>
      <c r="X33">
        <f>VLOOKUP($A33,[1]taxonomy!$1:$1048576,22,0)</f>
        <v>0</v>
      </c>
      <c r="Y33">
        <f>VLOOKUP($A33,[1]taxonomy!$1:$1048576,23,0)</f>
        <v>0</v>
      </c>
      <c r="Z33">
        <f>VLOOKUP($A33,[1]taxonomy!$1:$1048576,24,0)</f>
        <v>0</v>
      </c>
      <c r="AA33">
        <f>VLOOKUP($A33,[1]taxonomy!$1:$1048576,25,0)</f>
        <v>0</v>
      </c>
      <c r="AB33" t="str">
        <f>VLOOKUP($A33,[1]taxonomy!$1:$1048576,3,0)</f>
        <v xml:space="preserve"> Vulpes vulpes (Red fox).</v>
      </c>
    </row>
    <row r="34" spans="1:28" x14ac:dyDescent="0.25">
      <c r="A34" t="s">
        <v>51</v>
      </c>
      <c r="B34" t="s">
        <v>52</v>
      </c>
      <c r="C34">
        <v>248</v>
      </c>
      <c r="D34" t="s">
        <v>10</v>
      </c>
      <c r="E34">
        <v>121</v>
      </c>
      <c r="F34">
        <v>245</v>
      </c>
      <c r="G34">
        <v>589</v>
      </c>
      <c r="H34" t="s">
        <v>11</v>
      </c>
      <c r="I34">
        <f t="shared" si="0"/>
        <v>125</v>
      </c>
      <c r="J34" t="str">
        <f>VLOOKUP($A34,[1]taxonomy!$1:$1048576,7,0)</f>
        <v>Eukaryota</v>
      </c>
      <c r="K34" t="str">
        <f>VLOOKUP($A34,[1]taxonomy!$1:$1048576,8,0)</f>
        <v xml:space="preserve"> Metazoa</v>
      </c>
      <c r="L34" t="str">
        <f>VLOOKUP($A34,[1]taxonomy!$1:$1048576,9,0)</f>
        <v xml:space="preserve"> Chordata</v>
      </c>
      <c r="M34" t="str">
        <f>VLOOKUP($A34,[1]taxonomy!$1:$1048576,10,0)</f>
        <v xml:space="preserve"> Craniata</v>
      </c>
      <c r="N34" t="str">
        <f>VLOOKUP($A34,[1]taxonomy!$1:$1048576,11,0)</f>
        <v xml:space="preserve"> Vertebrata</v>
      </c>
      <c r="O34" t="str">
        <f>VLOOKUP($A34,[1]taxonomy!$1:$1048576,12,0)</f>
        <v xml:space="preserve"> Euteleostomi</v>
      </c>
      <c r="P34" t="str">
        <f>VLOOKUP($A34,[1]taxonomy!$1:$1048576,13,0)</f>
        <v>Actinopterygii</v>
      </c>
      <c r="Q34" t="str">
        <f>VLOOKUP($A34,[1]taxonomy!$1:$1048576,14,0)</f>
        <v xml:space="preserve"> Neopterygii</v>
      </c>
      <c r="R34" t="str">
        <f>VLOOKUP($A34,[1]taxonomy!$1:$1048576,15,0)</f>
        <v xml:space="preserve"> Teleostei</v>
      </c>
      <c r="S34" t="str">
        <f>VLOOKUP($A34,[1]taxonomy!$1:$1048576,16,0)</f>
        <v xml:space="preserve"> Anguilliformes</v>
      </c>
      <c r="T34" t="str">
        <f>VLOOKUP($A34,[1]taxonomy!$1:$1048576,17,0)</f>
        <v xml:space="preserve"> Congridae</v>
      </c>
      <c r="U34" t="str">
        <f>VLOOKUP($A34,[1]taxonomy!$1:$1048576,18,0)</f>
        <v>Conger.</v>
      </c>
      <c r="V34">
        <f>VLOOKUP($A34,[1]taxonomy!$1:$1048576,20,0)</f>
        <v>0</v>
      </c>
      <c r="W34">
        <f>VLOOKUP($A34,[1]taxonomy!$1:$1048576,21,0)</f>
        <v>0</v>
      </c>
      <c r="X34">
        <f>VLOOKUP($A34,[1]taxonomy!$1:$1048576,22,0)</f>
        <v>0</v>
      </c>
      <c r="Y34">
        <f>VLOOKUP($A34,[1]taxonomy!$1:$1048576,23,0)</f>
        <v>0</v>
      </c>
      <c r="Z34">
        <f>VLOOKUP($A34,[1]taxonomy!$1:$1048576,24,0)</f>
        <v>0</v>
      </c>
      <c r="AA34">
        <f>VLOOKUP($A34,[1]taxonomy!$1:$1048576,25,0)</f>
        <v>0</v>
      </c>
      <c r="AB34" t="str">
        <f>VLOOKUP($A34,[1]taxonomy!$1:$1048576,3,0)</f>
        <v xml:space="preserve"> Conger myriaster (Conger eel).</v>
      </c>
    </row>
    <row r="35" spans="1:28" x14ac:dyDescent="0.25">
      <c r="A35" t="s">
        <v>51</v>
      </c>
      <c r="B35" t="s">
        <v>52</v>
      </c>
      <c r="C35">
        <v>248</v>
      </c>
      <c r="D35" t="s">
        <v>12</v>
      </c>
      <c r="E35">
        <v>4</v>
      </c>
      <c r="F35">
        <v>75</v>
      </c>
      <c r="G35">
        <v>206</v>
      </c>
      <c r="H35" t="s">
        <v>13</v>
      </c>
      <c r="I35">
        <f t="shared" si="0"/>
        <v>72</v>
      </c>
      <c r="J35" t="str">
        <f>VLOOKUP($A35,[1]taxonomy!$1:$1048576,7,0)</f>
        <v>Eukaryota</v>
      </c>
      <c r="K35" t="str">
        <f>VLOOKUP($A35,[1]taxonomy!$1:$1048576,8,0)</f>
        <v xml:space="preserve"> Metazoa</v>
      </c>
      <c r="L35" t="str">
        <f>VLOOKUP($A35,[1]taxonomy!$1:$1048576,9,0)</f>
        <v xml:space="preserve"> Chordata</v>
      </c>
      <c r="M35" t="str">
        <f>VLOOKUP($A35,[1]taxonomy!$1:$1048576,10,0)</f>
        <v xml:space="preserve"> Craniata</v>
      </c>
      <c r="N35" t="str">
        <f>VLOOKUP($A35,[1]taxonomy!$1:$1048576,11,0)</f>
        <v xml:space="preserve"> Vertebrata</v>
      </c>
      <c r="O35" t="str">
        <f>VLOOKUP($A35,[1]taxonomy!$1:$1048576,12,0)</f>
        <v xml:space="preserve"> Euteleostomi</v>
      </c>
      <c r="P35" t="str">
        <f>VLOOKUP($A35,[1]taxonomy!$1:$1048576,13,0)</f>
        <v>Actinopterygii</v>
      </c>
      <c r="Q35" t="str">
        <f>VLOOKUP($A35,[1]taxonomy!$1:$1048576,14,0)</f>
        <v xml:space="preserve"> Neopterygii</v>
      </c>
      <c r="R35" t="str">
        <f>VLOOKUP($A35,[1]taxonomy!$1:$1048576,15,0)</f>
        <v xml:space="preserve"> Teleostei</v>
      </c>
      <c r="S35" t="str">
        <f>VLOOKUP($A35,[1]taxonomy!$1:$1048576,16,0)</f>
        <v xml:space="preserve"> Anguilliformes</v>
      </c>
      <c r="T35" t="str">
        <f>VLOOKUP($A35,[1]taxonomy!$1:$1048576,17,0)</f>
        <v xml:space="preserve"> Congridae</v>
      </c>
      <c r="U35" t="str">
        <f>VLOOKUP($A35,[1]taxonomy!$1:$1048576,18,0)</f>
        <v>Conger.</v>
      </c>
      <c r="V35">
        <f>VLOOKUP($A35,[1]taxonomy!$1:$1048576,20,0)</f>
        <v>0</v>
      </c>
      <c r="W35">
        <f>VLOOKUP($A35,[1]taxonomy!$1:$1048576,21,0)</f>
        <v>0</v>
      </c>
      <c r="X35">
        <f>VLOOKUP($A35,[1]taxonomy!$1:$1048576,22,0)</f>
        <v>0</v>
      </c>
      <c r="Y35">
        <f>VLOOKUP($A35,[1]taxonomy!$1:$1048576,23,0)</f>
        <v>0</v>
      </c>
      <c r="Z35">
        <f>VLOOKUP($A35,[1]taxonomy!$1:$1048576,24,0)</f>
        <v>0</v>
      </c>
      <c r="AA35">
        <f>VLOOKUP($A35,[1]taxonomy!$1:$1048576,25,0)</f>
        <v>0</v>
      </c>
      <c r="AB35" t="str">
        <f>VLOOKUP($A35,[1]taxonomy!$1:$1048576,3,0)</f>
        <v xml:space="preserve"> Conger myriaster (Conger eel).</v>
      </c>
    </row>
    <row r="36" spans="1:28" x14ac:dyDescent="0.25">
      <c r="A36" t="s">
        <v>53</v>
      </c>
      <c r="B36" t="s">
        <v>54</v>
      </c>
      <c r="C36">
        <v>149</v>
      </c>
      <c r="D36" t="s">
        <v>10</v>
      </c>
      <c r="E36">
        <v>51</v>
      </c>
      <c r="F36">
        <v>149</v>
      </c>
      <c r="G36">
        <v>589</v>
      </c>
      <c r="H36" t="s">
        <v>11</v>
      </c>
      <c r="I36">
        <f t="shared" si="0"/>
        <v>99</v>
      </c>
      <c r="J36" t="str">
        <f>VLOOKUP($A36,[1]taxonomy!$1:$1048576,7,0)</f>
        <v>Eukaryota</v>
      </c>
      <c r="K36" t="str">
        <f>VLOOKUP($A36,[1]taxonomy!$1:$1048576,8,0)</f>
        <v xml:space="preserve"> Metazoa</v>
      </c>
      <c r="L36" t="str">
        <f>VLOOKUP($A36,[1]taxonomy!$1:$1048576,9,0)</f>
        <v xml:space="preserve"> Chordata</v>
      </c>
      <c r="M36" t="str">
        <f>VLOOKUP($A36,[1]taxonomy!$1:$1048576,10,0)</f>
        <v xml:space="preserve"> Craniata</v>
      </c>
      <c r="N36" t="str">
        <f>VLOOKUP($A36,[1]taxonomy!$1:$1048576,11,0)</f>
        <v xml:space="preserve"> Vertebrata</v>
      </c>
      <c r="O36" t="str">
        <f>VLOOKUP($A36,[1]taxonomy!$1:$1048576,12,0)</f>
        <v xml:space="preserve"> Euteleostomi</v>
      </c>
      <c r="P36" t="str">
        <f>VLOOKUP($A36,[1]taxonomy!$1:$1048576,13,0)</f>
        <v>Actinopterygii</v>
      </c>
      <c r="Q36" t="str">
        <f>VLOOKUP($A36,[1]taxonomy!$1:$1048576,14,0)</f>
        <v xml:space="preserve"> Neopterygii</v>
      </c>
      <c r="R36" t="str">
        <f>VLOOKUP($A36,[1]taxonomy!$1:$1048576,15,0)</f>
        <v xml:space="preserve"> Teleostei</v>
      </c>
      <c r="S36" t="str">
        <f>VLOOKUP($A36,[1]taxonomy!$1:$1048576,16,0)</f>
        <v xml:space="preserve"> Ostariophysi</v>
      </c>
      <c r="T36" t="str">
        <f>VLOOKUP($A36,[1]taxonomy!$1:$1048576,17,0)</f>
        <v xml:space="preserve"> Cypriniformes</v>
      </c>
      <c r="U36" t="str">
        <f>VLOOKUP($A36,[1]taxonomy!$1:$1048576,18,0)</f>
        <v>Cyprinidae</v>
      </c>
      <c r="V36">
        <f>VLOOKUP($A36,[1]taxonomy!$1:$1048576,20,0)</f>
        <v>0</v>
      </c>
      <c r="W36">
        <f>VLOOKUP($A36,[1]taxonomy!$1:$1048576,21,0)</f>
        <v>0</v>
      </c>
      <c r="X36">
        <f>VLOOKUP($A36,[1]taxonomy!$1:$1048576,22,0)</f>
        <v>0</v>
      </c>
      <c r="Y36">
        <f>VLOOKUP($A36,[1]taxonomy!$1:$1048576,23,0)</f>
        <v>0</v>
      </c>
      <c r="Z36">
        <f>VLOOKUP($A36,[1]taxonomy!$1:$1048576,24,0)</f>
        <v>0</v>
      </c>
      <c r="AA36">
        <f>VLOOKUP($A36,[1]taxonomy!$1:$1048576,25,0)</f>
        <v>0</v>
      </c>
      <c r="AB36" t="str">
        <f>VLOOKUP($A36,[1]taxonomy!$1:$1048576,3,0)</f>
        <v xml:space="preserve"> Ctenopharyngodon idella (Grass carp) (Leuciscus idella).</v>
      </c>
    </row>
    <row r="37" spans="1:28" x14ac:dyDescent="0.25">
      <c r="A37" t="s">
        <v>53</v>
      </c>
      <c r="B37" t="s">
        <v>54</v>
      </c>
      <c r="C37">
        <v>149</v>
      </c>
      <c r="D37" t="s">
        <v>55</v>
      </c>
      <c r="E37">
        <v>1</v>
      </c>
      <c r="F37">
        <v>49</v>
      </c>
      <c r="G37">
        <v>52</v>
      </c>
      <c r="H37" t="s">
        <v>55</v>
      </c>
      <c r="I37">
        <f t="shared" si="0"/>
        <v>49</v>
      </c>
      <c r="J37" t="str">
        <f>VLOOKUP($A37,[1]taxonomy!$1:$1048576,7,0)</f>
        <v>Eukaryota</v>
      </c>
      <c r="K37" t="str">
        <f>VLOOKUP($A37,[1]taxonomy!$1:$1048576,8,0)</f>
        <v xml:space="preserve"> Metazoa</v>
      </c>
      <c r="L37" t="str">
        <f>VLOOKUP($A37,[1]taxonomy!$1:$1048576,9,0)</f>
        <v xml:space="preserve"> Chordata</v>
      </c>
      <c r="M37" t="str">
        <f>VLOOKUP($A37,[1]taxonomy!$1:$1048576,10,0)</f>
        <v xml:space="preserve"> Craniata</v>
      </c>
      <c r="N37" t="str">
        <f>VLOOKUP($A37,[1]taxonomy!$1:$1048576,11,0)</f>
        <v xml:space="preserve"> Vertebrata</v>
      </c>
      <c r="O37" t="str">
        <f>VLOOKUP($A37,[1]taxonomy!$1:$1048576,12,0)</f>
        <v xml:space="preserve"> Euteleostomi</v>
      </c>
      <c r="P37" t="str">
        <f>VLOOKUP($A37,[1]taxonomy!$1:$1048576,13,0)</f>
        <v>Actinopterygii</v>
      </c>
      <c r="Q37" t="str">
        <f>VLOOKUP($A37,[1]taxonomy!$1:$1048576,14,0)</f>
        <v xml:space="preserve"> Neopterygii</v>
      </c>
      <c r="R37" t="str">
        <f>VLOOKUP($A37,[1]taxonomy!$1:$1048576,15,0)</f>
        <v xml:space="preserve"> Teleostei</v>
      </c>
      <c r="S37" t="str">
        <f>VLOOKUP($A37,[1]taxonomy!$1:$1048576,16,0)</f>
        <v xml:space="preserve"> Ostariophysi</v>
      </c>
      <c r="T37" t="str">
        <f>VLOOKUP($A37,[1]taxonomy!$1:$1048576,17,0)</f>
        <v xml:space="preserve"> Cypriniformes</v>
      </c>
      <c r="U37" t="str">
        <f>VLOOKUP($A37,[1]taxonomy!$1:$1048576,18,0)</f>
        <v>Cyprinidae</v>
      </c>
      <c r="V37">
        <f>VLOOKUP($A37,[1]taxonomy!$1:$1048576,20,0)</f>
        <v>0</v>
      </c>
      <c r="W37">
        <f>VLOOKUP($A37,[1]taxonomy!$1:$1048576,21,0)</f>
        <v>0</v>
      </c>
      <c r="X37">
        <f>VLOOKUP($A37,[1]taxonomy!$1:$1048576,22,0)</f>
        <v>0</v>
      </c>
      <c r="Y37">
        <f>VLOOKUP($A37,[1]taxonomy!$1:$1048576,23,0)</f>
        <v>0</v>
      </c>
      <c r="Z37">
        <f>VLOOKUP($A37,[1]taxonomy!$1:$1048576,24,0)</f>
        <v>0</v>
      </c>
      <c r="AA37">
        <f>VLOOKUP($A37,[1]taxonomy!$1:$1048576,25,0)</f>
        <v>0</v>
      </c>
      <c r="AB37" t="str">
        <f>VLOOKUP($A37,[1]taxonomy!$1:$1048576,3,0)</f>
        <v xml:space="preserve"> Ctenopharyngodon idella (Grass carp) (Leuciscus idella).</v>
      </c>
    </row>
    <row r="38" spans="1:28" x14ac:dyDescent="0.25">
      <c r="A38" t="s">
        <v>56</v>
      </c>
      <c r="B38" t="s">
        <v>57</v>
      </c>
      <c r="C38">
        <v>266</v>
      </c>
      <c r="D38" t="s">
        <v>10</v>
      </c>
      <c r="E38">
        <v>144</v>
      </c>
      <c r="F38">
        <v>261</v>
      </c>
      <c r="G38">
        <v>589</v>
      </c>
      <c r="H38" t="s">
        <v>11</v>
      </c>
      <c r="I38">
        <f t="shared" si="0"/>
        <v>118</v>
      </c>
      <c r="J38" t="str">
        <f>VLOOKUP($A38,[1]taxonomy!$1:$1048576,7,0)</f>
        <v>Eukaryota</v>
      </c>
      <c r="K38" t="str">
        <f>VLOOKUP($A38,[1]taxonomy!$1:$1048576,8,0)</f>
        <v xml:space="preserve"> Metazoa</v>
      </c>
      <c r="L38" t="str">
        <f>VLOOKUP($A38,[1]taxonomy!$1:$1048576,9,0)</f>
        <v xml:space="preserve"> Chordata</v>
      </c>
      <c r="M38" t="str">
        <f>VLOOKUP($A38,[1]taxonomy!$1:$1048576,10,0)</f>
        <v xml:space="preserve"> Craniata</v>
      </c>
      <c r="N38" t="str">
        <f>VLOOKUP($A38,[1]taxonomy!$1:$1048576,11,0)</f>
        <v xml:space="preserve"> Vertebrata</v>
      </c>
      <c r="O38" t="str">
        <f>VLOOKUP($A38,[1]taxonomy!$1:$1048576,12,0)</f>
        <v xml:space="preserve"> Euteleostomi</v>
      </c>
      <c r="P38" t="str">
        <f>VLOOKUP($A38,[1]taxonomy!$1:$1048576,13,0)</f>
        <v>Mammalia</v>
      </c>
      <c r="Q38" t="str">
        <f>VLOOKUP($A38,[1]taxonomy!$1:$1048576,14,0)</f>
        <v xml:space="preserve"> Eutheria</v>
      </c>
      <c r="R38" t="str">
        <f>VLOOKUP($A38,[1]taxonomy!$1:$1048576,15,0)</f>
        <v xml:space="preserve"> Laurasiatheria</v>
      </c>
      <c r="S38" t="str">
        <f>VLOOKUP($A38,[1]taxonomy!$1:$1048576,16,0)</f>
        <v xml:space="preserve"> Cetartiodactyla</v>
      </c>
      <c r="T38" t="str">
        <f>VLOOKUP($A38,[1]taxonomy!$1:$1048576,17,0)</f>
        <v xml:space="preserve"> Ruminantia</v>
      </c>
      <c r="U38" t="str">
        <f>VLOOKUP($A38,[1]taxonomy!$1:$1048576,18,0)</f>
        <v>Pecora</v>
      </c>
      <c r="V38" t="str">
        <f>VLOOKUP($A38,[1]taxonomy!$1:$1048576,20,0)</f>
        <v xml:space="preserve"> Caprinae</v>
      </c>
      <c r="W38" t="str">
        <f>VLOOKUP($A38,[1]taxonomy!$1:$1048576,21,0)</f>
        <v xml:space="preserve"> Capra.</v>
      </c>
      <c r="X38">
        <f>VLOOKUP($A38,[1]taxonomy!$1:$1048576,22,0)</f>
        <v>0</v>
      </c>
      <c r="Y38">
        <f>VLOOKUP($A38,[1]taxonomy!$1:$1048576,23,0)</f>
        <v>0</v>
      </c>
      <c r="Z38">
        <f>VLOOKUP($A38,[1]taxonomy!$1:$1048576,24,0)</f>
        <v>0</v>
      </c>
      <c r="AA38">
        <f>VLOOKUP($A38,[1]taxonomy!$1:$1048576,25,0)</f>
        <v>0</v>
      </c>
      <c r="AB38" t="str">
        <f>VLOOKUP($A38,[1]taxonomy!$1:$1048576,3,0)</f>
        <v xml:space="preserve"> Capra hircus (Goat).</v>
      </c>
    </row>
    <row r="39" spans="1:28" x14ac:dyDescent="0.25">
      <c r="A39" t="s">
        <v>56</v>
      </c>
      <c r="B39" t="s">
        <v>57</v>
      </c>
      <c r="C39">
        <v>266</v>
      </c>
      <c r="D39" t="s">
        <v>12</v>
      </c>
      <c r="E39">
        <v>1</v>
      </c>
      <c r="F39">
        <v>101</v>
      </c>
      <c r="G39">
        <v>206</v>
      </c>
      <c r="H39" t="s">
        <v>13</v>
      </c>
      <c r="I39">
        <f t="shared" si="0"/>
        <v>101</v>
      </c>
      <c r="J39" t="str">
        <f>VLOOKUP($A39,[1]taxonomy!$1:$1048576,7,0)</f>
        <v>Eukaryota</v>
      </c>
      <c r="K39" t="str">
        <f>VLOOKUP($A39,[1]taxonomy!$1:$1048576,8,0)</f>
        <v xml:space="preserve"> Metazoa</v>
      </c>
      <c r="L39" t="str">
        <f>VLOOKUP($A39,[1]taxonomy!$1:$1048576,9,0)</f>
        <v xml:space="preserve"> Chordata</v>
      </c>
      <c r="M39" t="str">
        <f>VLOOKUP($A39,[1]taxonomy!$1:$1048576,10,0)</f>
        <v xml:space="preserve"> Craniata</v>
      </c>
      <c r="N39" t="str">
        <f>VLOOKUP($A39,[1]taxonomy!$1:$1048576,11,0)</f>
        <v xml:space="preserve"> Vertebrata</v>
      </c>
      <c r="O39" t="str">
        <f>VLOOKUP($A39,[1]taxonomy!$1:$1048576,12,0)</f>
        <v xml:space="preserve"> Euteleostomi</v>
      </c>
      <c r="P39" t="str">
        <f>VLOOKUP($A39,[1]taxonomy!$1:$1048576,13,0)</f>
        <v>Mammalia</v>
      </c>
      <c r="Q39" t="str">
        <f>VLOOKUP($A39,[1]taxonomy!$1:$1048576,14,0)</f>
        <v xml:space="preserve"> Eutheria</v>
      </c>
      <c r="R39" t="str">
        <f>VLOOKUP($A39,[1]taxonomy!$1:$1048576,15,0)</f>
        <v xml:space="preserve"> Laurasiatheria</v>
      </c>
      <c r="S39" t="str">
        <f>VLOOKUP($A39,[1]taxonomy!$1:$1048576,16,0)</f>
        <v xml:space="preserve"> Cetartiodactyla</v>
      </c>
      <c r="T39" t="str">
        <f>VLOOKUP($A39,[1]taxonomy!$1:$1048576,17,0)</f>
        <v xml:space="preserve"> Ruminantia</v>
      </c>
      <c r="U39" t="str">
        <f>VLOOKUP($A39,[1]taxonomy!$1:$1048576,18,0)</f>
        <v>Pecora</v>
      </c>
      <c r="V39" t="str">
        <f>VLOOKUP($A39,[1]taxonomy!$1:$1048576,20,0)</f>
        <v xml:space="preserve"> Caprinae</v>
      </c>
      <c r="W39" t="str">
        <f>VLOOKUP($A39,[1]taxonomy!$1:$1048576,21,0)</f>
        <v xml:space="preserve"> Capra.</v>
      </c>
      <c r="X39">
        <f>VLOOKUP($A39,[1]taxonomy!$1:$1048576,22,0)</f>
        <v>0</v>
      </c>
      <c r="Y39">
        <f>VLOOKUP($A39,[1]taxonomy!$1:$1048576,23,0)</f>
        <v>0</v>
      </c>
      <c r="Z39">
        <f>VLOOKUP($A39,[1]taxonomy!$1:$1048576,24,0)</f>
        <v>0</v>
      </c>
      <c r="AA39">
        <f>VLOOKUP($A39,[1]taxonomy!$1:$1048576,25,0)</f>
        <v>0</v>
      </c>
      <c r="AB39" t="str">
        <f>VLOOKUP($A39,[1]taxonomy!$1:$1048576,3,0)</f>
        <v xml:space="preserve"> Capra hircus (Goat).</v>
      </c>
    </row>
    <row r="40" spans="1:28" x14ac:dyDescent="0.25">
      <c r="A40" t="s">
        <v>58</v>
      </c>
      <c r="B40" t="s">
        <v>59</v>
      </c>
      <c r="C40">
        <v>192</v>
      </c>
      <c r="D40" t="s">
        <v>10</v>
      </c>
      <c r="E40">
        <v>71</v>
      </c>
      <c r="F40">
        <v>184</v>
      </c>
      <c r="G40">
        <v>589</v>
      </c>
      <c r="H40" t="s">
        <v>11</v>
      </c>
      <c r="I40">
        <f t="shared" si="0"/>
        <v>114</v>
      </c>
      <c r="J40" t="str">
        <f>VLOOKUP($A40,[1]taxonomy!$1:$1048576,7,0)</f>
        <v>Eukaryota</v>
      </c>
      <c r="K40" t="str">
        <f>VLOOKUP($A40,[1]taxonomy!$1:$1048576,8,0)</f>
        <v xml:space="preserve"> Metazoa</v>
      </c>
      <c r="L40" t="str">
        <f>VLOOKUP($A40,[1]taxonomy!$1:$1048576,9,0)</f>
        <v xml:space="preserve"> Chordata</v>
      </c>
      <c r="M40" t="str">
        <f>VLOOKUP($A40,[1]taxonomy!$1:$1048576,10,0)</f>
        <v xml:space="preserve"> Craniata</v>
      </c>
      <c r="N40" t="str">
        <f>VLOOKUP($A40,[1]taxonomy!$1:$1048576,11,0)</f>
        <v xml:space="preserve"> Vertebrata</v>
      </c>
      <c r="O40" t="str">
        <f>VLOOKUP($A40,[1]taxonomy!$1:$1048576,12,0)</f>
        <v xml:space="preserve"> Euteleostomi</v>
      </c>
      <c r="P40" t="str">
        <f>VLOOKUP($A40,[1]taxonomy!$1:$1048576,13,0)</f>
        <v>Mammalia</v>
      </c>
      <c r="Q40" t="str">
        <f>VLOOKUP($A40,[1]taxonomy!$1:$1048576,14,0)</f>
        <v xml:space="preserve"> Eutheria</v>
      </c>
      <c r="R40" t="str">
        <f>VLOOKUP($A40,[1]taxonomy!$1:$1048576,15,0)</f>
        <v xml:space="preserve"> Laurasiatheria</v>
      </c>
      <c r="S40" t="str">
        <f>VLOOKUP($A40,[1]taxonomy!$1:$1048576,16,0)</f>
        <v xml:space="preserve"> Cetartiodactyla</v>
      </c>
      <c r="T40" t="str">
        <f>VLOOKUP($A40,[1]taxonomy!$1:$1048576,17,0)</f>
        <v xml:space="preserve"> Suina</v>
      </c>
      <c r="U40" t="str">
        <f>VLOOKUP($A40,[1]taxonomy!$1:$1048576,18,0)</f>
        <v xml:space="preserve"> Suidae</v>
      </c>
      <c r="V40">
        <f>VLOOKUP($A40,[1]taxonomy!$1:$1048576,20,0)</f>
        <v>0</v>
      </c>
      <c r="W40">
        <f>VLOOKUP($A40,[1]taxonomy!$1:$1048576,21,0)</f>
        <v>0</v>
      </c>
      <c r="X40">
        <f>VLOOKUP($A40,[1]taxonomy!$1:$1048576,22,0)</f>
        <v>0</v>
      </c>
      <c r="Y40">
        <f>VLOOKUP($A40,[1]taxonomy!$1:$1048576,23,0)</f>
        <v>0</v>
      </c>
      <c r="Z40">
        <f>VLOOKUP($A40,[1]taxonomy!$1:$1048576,24,0)</f>
        <v>0</v>
      </c>
      <c r="AA40">
        <f>VLOOKUP($A40,[1]taxonomy!$1:$1048576,25,0)</f>
        <v>0</v>
      </c>
      <c r="AB40" t="str">
        <f>VLOOKUP($A40,[1]taxonomy!$1:$1048576,3,0)</f>
        <v xml:space="preserve"> Sus scrofa (Pig).</v>
      </c>
    </row>
    <row r="41" spans="1:28" x14ac:dyDescent="0.25">
      <c r="A41" t="s">
        <v>58</v>
      </c>
      <c r="B41" t="s">
        <v>59</v>
      </c>
      <c r="C41">
        <v>192</v>
      </c>
      <c r="D41" t="s">
        <v>27</v>
      </c>
      <c r="E41">
        <v>1</v>
      </c>
      <c r="F41">
        <v>68</v>
      </c>
      <c r="G41">
        <v>45</v>
      </c>
      <c r="H41" t="s">
        <v>27</v>
      </c>
      <c r="I41">
        <f t="shared" si="0"/>
        <v>68</v>
      </c>
      <c r="J41" t="str">
        <f>VLOOKUP($A41,[1]taxonomy!$1:$1048576,7,0)</f>
        <v>Eukaryota</v>
      </c>
      <c r="K41" t="str">
        <f>VLOOKUP($A41,[1]taxonomy!$1:$1048576,8,0)</f>
        <v xml:space="preserve"> Metazoa</v>
      </c>
      <c r="L41" t="str">
        <f>VLOOKUP($A41,[1]taxonomy!$1:$1048576,9,0)</f>
        <v xml:space="preserve"> Chordata</v>
      </c>
      <c r="M41" t="str">
        <f>VLOOKUP($A41,[1]taxonomy!$1:$1048576,10,0)</f>
        <v xml:space="preserve"> Craniata</v>
      </c>
      <c r="N41" t="str">
        <f>VLOOKUP($A41,[1]taxonomy!$1:$1048576,11,0)</f>
        <v xml:space="preserve"> Vertebrata</v>
      </c>
      <c r="O41" t="str">
        <f>VLOOKUP($A41,[1]taxonomy!$1:$1048576,12,0)</f>
        <v xml:space="preserve"> Euteleostomi</v>
      </c>
      <c r="P41" t="str">
        <f>VLOOKUP($A41,[1]taxonomy!$1:$1048576,13,0)</f>
        <v>Mammalia</v>
      </c>
      <c r="Q41" t="str">
        <f>VLOOKUP($A41,[1]taxonomy!$1:$1048576,14,0)</f>
        <v xml:space="preserve"> Eutheria</v>
      </c>
      <c r="R41" t="str">
        <f>VLOOKUP($A41,[1]taxonomy!$1:$1048576,15,0)</f>
        <v xml:space="preserve"> Laurasiatheria</v>
      </c>
      <c r="S41" t="str">
        <f>VLOOKUP($A41,[1]taxonomy!$1:$1048576,16,0)</f>
        <v xml:space="preserve"> Cetartiodactyla</v>
      </c>
      <c r="T41" t="str">
        <f>VLOOKUP($A41,[1]taxonomy!$1:$1048576,17,0)</f>
        <v xml:space="preserve"> Suina</v>
      </c>
      <c r="U41" t="str">
        <f>VLOOKUP($A41,[1]taxonomy!$1:$1048576,18,0)</f>
        <v xml:space="preserve"> Suidae</v>
      </c>
      <c r="V41">
        <f>VLOOKUP($A41,[1]taxonomy!$1:$1048576,20,0)</f>
        <v>0</v>
      </c>
      <c r="W41">
        <f>VLOOKUP($A41,[1]taxonomy!$1:$1048576,21,0)</f>
        <v>0</v>
      </c>
      <c r="X41">
        <f>VLOOKUP($A41,[1]taxonomy!$1:$1048576,22,0)</f>
        <v>0</v>
      </c>
      <c r="Y41">
        <f>VLOOKUP($A41,[1]taxonomy!$1:$1048576,23,0)</f>
        <v>0</v>
      </c>
      <c r="Z41">
        <f>VLOOKUP($A41,[1]taxonomy!$1:$1048576,24,0)</f>
        <v>0</v>
      </c>
      <c r="AA41">
        <f>VLOOKUP($A41,[1]taxonomy!$1:$1048576,25,0)</f>
        <v>0</v>
      </c>
      <c r="AB41" t="str">
        <f>VLOOKUP($A41,[1]taxonomy!$1:$1048576,3,0)</f>
        <v xml:space="preserve"> Sus scrofa (Pig).</v>
      </c>
    </row>
    <row r="42" spans="1:28" x14ac:dyDescent="0.25">
      <c r="A42" t="s">
        <v>60</v>
      </c>
      <c r="B42" t="s">
        <v>61</v>
      </c>
      <c r="C42">
        <v>193</v>
      </c>
      <c r="D42" t="s">
        <v>10</v>
      </c>
      <c r="E42">
        <v>72</v>
      </c>
      <c r="F42">
        <v>185</v>
      </c>
      <c r="G42">
        <v>589</v>
      </c>
      <c r="H42" t="s">
        <v>11</v>
      </c>
      <c r="I42">
        <f t="shared" si="0"/>
        <v>114</v>
      </c>
      <c r="J42" t="str">
        <f>VLOOKUP($A42,[1]taxonomy!$1:$1048576,7,0)</f>
        <v>Eukaryota</v>
      </c>
      <c r="K42" t="str">
        <f>VLOOKUP($A42,[1]taxonomy!$1:$1048576,8,0)</f>
        <v xml:space="preserve"> Metazoa</v>
      </c>
      <c r="L42" t="str">
        <f>VLOOKUP($A42,[1]taxonomy!$1:$1048576,9,0)</f>
        <v xml:space="preserve"> Chordata</v>
      </c>
      <c r="M42" t="str">
        <f>VLOOKUP($A42,[1]taxonomy!$1:$1048576,10,0)</f>
        <v xml:space="preserve"> Craniata</v>
      </c>
      <c r="N42" t="str">
        <f>VLOOKUP($A42,[1]taxonomy!$1:$1048576,11,0)</f>
        <v xml:space="preserve"> Vertebrata</v>
      </c>
      <c r="O42" t="str">
        <f>VLOOKUP($A42,[1]taxonomy!$1:$1048576,12,0)</f>
        <v xml:space="preserve"> Euteleostomi</v>
      </c>
      <c r="P42" t="str">
        <f>VLOOKUP($A42,[1]taxonomy!$1:$1048576,13,0)</f>
        <v>Mammalia</v>
      </c>
      <c r="Q42" t="str">
        <f>VLOOKUP($A42,[1]taxonomy!$1:$1048576,14,0)</f>
        <v xml:space="preserve"> Eutheria</v>
      </c>
      <c r="R42" t="str">
        <f>VLOOKUP($A42,[1]taxonomy!$1:$1048576,15,0)</f>
        <v xml:space="preserve"> Laurasiatheria</v>
      </c>
      <c r="S42" t="str">
        <f>VLOOKUP($A42,[1]taxonomy!$1:$1048576,16,0)</f>
        <v xml:space="preserve"> Carnivora</v>
      </c>
      <c r="T42" t="str">
        <f>VLOOKUP($A42,[1]taxonomy!$1:$1048576,17,0)</f>
        <v xml:space="preserve"> Caniformia</v>
      </c>
      <c r="U42" t="str">
        <f>VLOOKUP($A42,[1]taxonomy!$1:$1048576,18,0)</f>
        <v xml:space="preserve"> Canidae</v>
      </c>
      <c r="V42">
        <f>VLOOKUP($A42,[1]taxonomy!$1:$1048576,20,0)</f>
        <v>0</v>
      </c>
      <c r="W42">
        <f>VLOOKUP($A42,[1]taxonomy!$1:$1048576,21,0)</f>
        <v>0</v>
      </c>
      <c r="X42">
        <f>VLOOKUP($A42,[1]taxonomy!$1:$1048576,22,0)</f>
        <v>0</v>
      </c>
      <c r="Y42">
        <f>VLOOKUP($A42,[1]taxonomy!$1:$1048576,23,0)</f>
        <v>0</v>
      </c>
      <c r="Z42">
        <f>VLOOKUP($A42,[1]taxonomy!$1:$1048576,24,0)</f>
        <v>0</v>
      </c>
      <c r="AA42">
        <f>VLOOKUP($A42,[1]taxonomy!$1:$1048576,25,0)</f>
        <v>0</v>
      </c>
      <c r="AB42" t="str">
        <f>VLOOKUP($A42,[1]taxonomy!$1:$1048576,3,0)</f>
        <v xml:space="preserve"> Nyctereutes procyonoides (Raccoon dog) (Canis procyonoides).</v>
      </c>
    </row>
    <row r="43" spans="1:28" x14ac:dyDescent="0.25">
      <c r="A43" t="s">
        <v>60</v>
      </c>
      <c r="B43" t="s">
        <v>61</v>
      </c>
      <c r="C43">
        <v>193</v>
      </c>
      <c r="D43" t="s">
        <v>27</v>
      </c>
      <c r="E43">
        <v>1</v>
      </c>
      <c r="F43">
        <v>69</v>
      </c>
      <c r="G43">
        <v>45</v>
      </c>
      <c r="H43" t="s">
        <v>27</v>
      </c>
      <c r="I43">
        <f t="shared" si="0"/>
        <v>69</v>
      </c>
      <c r="J43" t="str">
        <f>VLOOKUP($A43,[1]taxonomy!$1:$1048576,7,0)</f>
        <v>Eukaryota</v>
      </c>
      <c r="K43" t="str">
        <f>VLOOKUP($A43,[1]taxonomy!$1:$1048576,8,0)</f>
        <v xml:space="preserve"> Metazoa</v>
      </c>
      <c r="L43" t="str">
        <f>VLOOKUP($A43,[1]taxonomy!$1:$1048576,9,0)</f>
        <v xml:space="preserve"> Chordata</v>
      </c>
      <c r="M43" t="str">
        <f>VLOOKUP($A43,[1]taxonomy!$1:$1048576,10,0)</f>
        <v xml:space="preserve"> Craniata</v>
      </c>
      <c r="N43" t="str">
        <f>VLOOKUP($A43,[1]taxonomy!$1:$1048576,11,0)</f>
        <v xml:space="preserve"> Vertebrata</v>
      </c>
      <c r="O43" t="str">
        <f>VLOOKUP($A43,[1]taxonomy!$1:$1048576,12,0)</f>
        <v xml:space="preserve"> Euteleostomi</v>
      </c>
      <c r="P43" t="str">
        <f>VLOOKUP($A43,[1]taxonomy!$1:$1048576,13,0)</f>
        <v>Mammalia</v>
      </c>
      <c r="Q43" t="str">
        <f>VLOOKUP($A43,[1]taxonomy!$1:$1048576,14,0)</f>
        <v xml:space="preserve"> Eutheria</v>
      </c>
      <c r="R43" t="str">
        <f>VLOOKUP($A43,[1]taxonomy!$1:$1048576,15,0)</f>
        <v xml:space="preserve"> Laurasiatheria</v>
      </c>
      <c r="S43" t="str">
        <f>VLOOKUP($A43,[1]taxonomy!$1:$1048576,16,0)</f>
        <v xml:space="preserve"> Carnivora</v>
      </c>
      <c r="T43" t="str">
        <f>VLOOKUP($A43,[1]taxonomy!$1:$1048576,17,0)</f>
        <v xml:space="preserve"> Caniformia</v>
      </c>
      <c r="U43" t="str">
        <f>VLOOKUP($A43,[1]taxonomy!$1:$1048576,18,0)</f>
        <v xml:space="preserve"> Canidae</v>
      </c>
      <c r="V43">
        <f>VLOOKUP($A43,[1]taxonomy!$1:$1048576,20,0)</f>
        <v>0</v>
      </c>
      <c r="W43">
        <f>VLOOKUP($A43,[1]taxonomy!$1:$1048576,21,0)</f>
        <v>0</v>
      </c>
      <c r="X43">
        <f>VLOOKUP($A43,[1]taxonomy!$1:$1048576,22,0)</f>
        <v>0</v>
      </c>
      <c r="Y43">
        <f>VLOOKUP($A43,[1]taxonomy!$1:$1048576,23,0)</f>
        <v>0</v>
      </c>
      <c r="Z43">
        <f>VLOOKUP($A43,[1]taxonomy!$1:$1048576,24,0)</f>
        <v>0</v>
      </c>
      <c r="AA43">
        <f>VLOOKUP($A43,[1]taxonomy!$1:$1048576,25,0)</f>
        <v>0</v>
      </c>
      <c r="AB43" t="str">
        <f>VLOOKUP($A43,[1]taxonomy!$1:$1048576,3,0)</f>
        <v xml:space="preserve"> Nyctereutes procyonoides (Raccoon dog) (Canis procyonoides).</v>
      </c>
    </row>
    <row r="44" spans="1:28" x14ac:dyDescent="0.25">
      <c r="A44" t="s">
        <v>62</v>
      </c>
      <c r="B44" t="s">
        <v>63</v>
      </c>
      <c r="C44">
        <v>265</v>
      </c>
      <c r="D44" t="s">
        <v>10</v>
      </c>
      <c r="E44">
        <v>144</v>
      </c>
      <c r="F44">
        <v>261</v>
      </c>
      <c r="G44">
        <v>589</v>
      </c>
      <c r="H44" t="s">
        <v>11</v>
      </c>
      <c r="I44">
        <f t="shared" si="0"/>
        <v>118</v>
      </c>
      <c r="J44" t="str">
        <f>VLOOKUP($A44,[1]taxonomy!$1:$1048576,7,0)</f>
        <v>Eukaryota</v>
      </c>
      <c r="K44" t="str">
        <f>VLOOKUP($A44,[1]taxonomy!$1:$1048576,8,0)</f>
        <v xml:space="preserve"> Metazoa</v>
      </c>
      <c r="L44" t="str">
        <f>VLOOKUP($A44,[1]taxonomy!$1:$1048576,9,0)</f>
        <v xml:space="preserve"> Chordata</v>
      </c>
      <c r="M44" t="str">
        <f>VLOOKUP($A44,[1]taxonomy!$1:$1048576,10,0)</f>
        <v xml:space="preserve"> Craniata</v>
      </c>
      <c r="N44" t="str">
        <f>VLOOKUP($A44,[1]taxonomy!$1:$1048576,11,0)</f>
        <v xml:space="preserve"> Vertebrata</v>
      </c>
      <c r="O44" t="str">
        <f>VLOOKUP($A44,[1]taxonomy!$1:$1048576,12,0)</f>
        <v xml:space="preserve"> Euteleostomi</v>
      </c>
      <c r="P44" t="str">
        <f>VLOOKUP($A44,[1]taxonomy!$1:$1048576,13,0)</f>
        <v>Mammalia</v>
      </c>
      <c r="Q44" t="str">
        <f>VLOOKUP($A44,[1]taxonomy!$1:$1048576,14,0)</f>
        <v xml:space="preserve"> Eutheria</v>
      </c>
      <c r="R44" t="str">
        <f>VLOOKUP($A44,[1]taxonomy!$1:$1048576,15,0)</f>
        <v xml:space="preserve"> Laurasiatheria</v>
      </c>
      <c r="S44" t="str">
        <f>VLOOKUP($A44,[1]taxonomy!$1:$1048576,16,0)</f>
        <v xml:space="preserve"> Carnivora</v>
      </c>
      <c r="T44" t="str">
        <f>VLOOKUP($A44,[1]taxonomy!$1:$1048576,17,0)</f>
        <v xml:space="preserve"> Caniformia</v>
      </c>
      <c r="U44" t="str">
        <f>VLOOKUP($A44,[1]taxonomy!$1:$1048576,18,0)</f>
        <v xml:space="preserve"> Canidae</v>
      </c>
      <c r="V44">
        <f>VLOOKUP($A44,[1]taxonomy!$1:$1048576,20,0)</f>
        <v>0</v>
      </c>
      <c r="W44">
        <f>VLOOKUP($A44,[1]taxonomy!$1:$1048576,21,0)</f>
        <v>0</v>
      </c>
      <c r="X44">
        <f>VLOOKUP($A44,[1]taxonomy!$1:$1048576,22,0)</f>
        <v>0</v>
      </c>
      <c r="Y44">
        <f>VLOOKUP($A44,[1]taxonomy!$1:$1048576,23,0)</f>
        <v>0</v>
      </c>
      <c r="Z44">
        <f>VLOOKUP($A44,[1]taxonomy!$1:$1048576,24,0)</f>
        <v>0</v>
      </c>
      <c r="AA44">
        <f>VLOOKUP($A44,[1]taxonomy!$1:$1048576,25,0)</f>
        <v>0</v>
      </c>
      <c r="AB44" t="str">
        <f>VLOOKUP($A44,[1]taxonomy!$1:$1048576,3,0)</f>
        <v xml:space="preserve"> Canis familiaris (Dog) (Canis lupus familiaris).</v>
      </c>
    </row>
    <row r="45" spans="1:28" x14ac:dyDescent="0.25">
      <c r="A45" t="s">
        <v>62</v>
      </c>
      <c r="B45" t="s">
        <v>63</v>
      </c>
      <c r="C45">
        <v>265</v>
      </c>
      <c r="D45" t="s">
        <v>12</v>
      </c>
      <c r="E45">
        <v>1</v>
      </c>
      <c r="F45">
        <v>101</v>
      </c>
      <c r="G45">
        <v>206</v>
      </c>
      <c r="H45" t="s">
        <v>13</v>
      </c>
      <c r="I45">
        <f t="shared" si="0"/>
        <v>101</v>
      </c>
      <c r="J45" t="str">
        <f>VLOOKUP($A45,[1]taxonomy!$1:$1048576,7,0)</f>
        <v>Eukaryota</v>
      </c>
      <c r="K45" t="str">
        <f>VLOOKUP($A45,[1]taxonomy!$1:$1048576,8,0)</f>
        <v xml:space="preserve"> Metazoa</v>
      </c>
      <c r="L45" t="str">
        <f>VLOOKUP($A45,[1]taxonomy!$1:$1048576,9,0)</f>
        <v xml:space="preserve"> Chordata</v>
      </c>
      <c r="M45" t="str">
        <f>VLOOKUP($A45,[1]taxonomy!$1:$1048576,10,0)</f>
        <v xml:space="preserve"> Craniata</v>
      </c>
      <c r="N45" t="str">
        <f>VLOOKUP($A45,[1]taxonomy!$1:$1048576,11,0)</f>
        <v xml:space="preserve"> Vertebrata</v>
      </c>
      <c r="O45" t="str">
        <f>VLOOKUP($A45,[1]taxonomy!$1:$1048576,12,0)</f>
        <v xml:space="preserve"> Euteleostomi</v>
      </c>
      <c r="P45" t="str">
        <f>VLOOKUP($A45,[1]taxonomy!$1:$1048576,13,0)</f>
        <v>Mammalia</v>
      </c>
      <c r="Q45" t="str">
        <f>VLOOKUP($A45,[1]taxonomy!$1:$1048576,14,0)</f>
        <v xml:space="preserve"> Eutheria</v>
      </c>
      <c r="R45" t="str">
        <f>VLOOKUP($A45,[1]taxonomy!$1:$1048576,15,0)</f>
        <v xml:space="preserve"> Laurasiatheria</v>
      </c>
      <c r="S45" t="str">
        <f>VLOOKUP($A45,[1]taxonomy!$1:$1048576,16,0)</f>
        <v xml:space="preserve"> Carnivora</v>
      </c>
      <c r="T45" t="str">
        <f>VLOOKUP($A45,[1]taxonomy!$1:$1048576,17,0)</f>
        <v xml:space="preserve"> Caniformia</v>
      </c>
      <c r="U45" t="str">
        <f>VLOOKUP($A45,[1]taxonomy!$1:$1048576,18,0)</f>
        <v xml:space="preserve"> Canidae</v>
      </c>
      <c r="V45">
        <f>VLOOKUP($A45,[1]taxonomy!$1:$1048576,20,0)</f>
        <v>0</v>
      </c>
      <c r="W45">
        <f>VLOOKUP($A45,[1]taxonomy!$1:$1048576,21,0)</f>
        <v>0</v>
      </c>
      <c r="X45">
        <f>VLOOKUP($A45,[1]taxonomy!$1:$1048576,22,0)</f>
        <v>0</v>
      </c>
      <c r="Y45">
        <f>VLOOKUP($A45,[1]taxonomy!$1:$1048576,23,0)</f>
        <v>0</v>
      </c>
      <c r="Z45">
        <f>VLOOKUP($A45,[1]taxonomy!$1:$1048576,24,0)</f>
        <v>0</v>
      </c>
      <c r="AA45">
        <f>VLOOKUP($A45,[1]taxonomy!$1:$1048576,25,0)</f>
        <v>0</v>
      </c>
      <c r="AB45" t="str">
        <f>VLOOKUP($A45,[1]taxonomy!$1:$1048576,3,0)</f>
        <v xml:space="preserve"> Canis familiaris (Dog) (Canis lupus familiaris).</v>
      </c>
    </row>
    <row r="46" spans="1:28" x14ac:dyDescent="0.25">
      <c r="A46" t="s">
        <v>64</v>
      </c>
      <c r="B46" t="s">
        <v>65</v>
      </c>
      <c r="C46">
        <v>259</v>
      </c>
      <c r="D46" t="s">
        <v>10</v>
      </c>
      <c r="E46">
        <v>135</v>
      </c>
      <c r="F46">
        <v>255</v>
      </c>
      <c r="G46">
        <v>589</v>
      </c>
      <c r="H46" t="s">
        <v>11</v>
      </c>
      <c r="I46">
        <f t="shared" si="0"/>
        <v>121</v>
      </c>
      <c r="J46" t="str">
        <f>VLOOKUP($A46,[1]taxonomy!$1:$1048576,7,0)</f>
        <v>Eukaryota</v>
      </c>
      <c r="K46" t="str">
        <f>VLOOKUP($A46,[1]taxonomy!$1:$1048576,8,0)</f>
        <v xml:space="preserve"> Metazoa</v>
      </c>
      <c r="L46" t="str">
        <f>VLOOKUP($A46,[1]taxonomy!$1:$1048576,9,0)</f>
        <v xml:space="preserve"> Chordata</v>
      </c>
      <c r="M46" t="str">
        <f>VLOOKUP($A46,[1]taxonomy!$1:$1048576,10,0)</f>
        <v xml:space="preserve"> Craniata</v>
      </c>
      <c r="N46" t="str">
        <f>VLOOKUP($A46,[1]taxonomy!$1:$1048576,11,0)</f>
        <v xml:space="preserve"> Vertebrata</v>
      </c>
      <c r="O46" t="str">
        <f>VLOOKUP($A46,[1]taxonomy!$1:$1048576,12,0)</f>
        <v xml:space="preserve"> Euteleostomi</v>
      </c>
      <c r="P46" t="str">
        <f>VLOOKUP($A46,[1]taxonomy!$1:$1048576,13,0)</f>
        <v>Actinopterygii</v>
      </c>
      <c r="Q46" t="str">
        <f>VLOOKUP($A46,[1]taxonomy!$1:$1048576,14,0)</f>
        <v xml:space="preserve"> Neopterygii</v>
      </c>
      <c r="R46" t="str">
        <f>VLOOKUP($A46,[1]taxonomy!$1:$1048576,15,0)</f>
        <v xml:space="preserve"> Teleostei</v>
      </c>
      <c r="S46" t="str">
        <f>VLOOKUP($A46,[1]taxonomy!$1:$1048576,16,0)</f>
        <v xml:space="preserve"> Euteleostei</v>
      </c>
      <c r="T46" t="str">
        <f>VLOOKUP($A46,[1]taxonomy!$1:$1048576,17,0)</f>
        <v>Protacanthopterygii</v>
      </c>
      <c r="U46" t="str">
        <f>VLOOKUP($A46,[1]taxonomy!$1:$1048576,18,0)</f>
        <v xml:space="preserve"> Salmoniformes</v>
      </c>
      <c r="V46" t="str">
        <f>VLOOKUP($A46,[1]taxonomy!$1:$1048576,20,0)</f>
        <v xml:space="preserve"> Salmoninae</v>
      </c>
      <c r="W46" t="str">
        <f>VLOOKUP($A46,[1]taxonomy!$1:$1048576,21,0)</f>
        <v>Salvelinus.</v>
      </c>
      <c r="X46">
        <f>VLOOKUP($A46,[1]taxonomy!$1:$1048576,22,0)</f>
        <v>0</v>
      </c>
      <c r="Y46">
        <f>VLOOKUP($A46,[1]taxonomy!$1:$1048576,23,0)</f>
        <v>0</v>
      </c>
      <c r="Z46">
        <f>VLOOKUP($A46,[1]taxonomy!$1:$1048576,24,0)</f>
        <v>0</v>
      </c>
      <c r="AA46">
        <f>VLOOKUP($A46,[1]taxonomy!$1:$1048576,25,0)</f>
        <v>0</v>
      </c>
      <c r="AB46" t="str">
        <f>VLOOKUP($A46,[1]taxonomy!$1:$1048576,3,0)</f>
        <v xml:space="preserve"> Salvelinus alpinus (Arctic char) (Salmo alpinus).</v>
      </c>
    </row>
    <row r="47" spans="1:28" x14ac:dyDescent="0.25">
      <c r="A47" t="s">
        <v>66</v>
      </c>
      <c r="B47" t="s">
        <v>67</v>
      </c>
      <c r="C47">
        <v>165</v>
      </c>
      <c r="D47" t="s">
        <v>10</v>
      </c>
      <c r="E47">
        <v>53</v>
      </c>
      <c r="F47">
        <v>162</v>
      </c>
      <c r="G47">
        <v>589</v>
      </c>
      <c r="H47" t="s">
        <v>11</v>
      </c>
      <c r="I47">
        <f t="shared" si="0"/>
        <v>110</v>
      </c>
      <c r="J47" t="str">
        <f>VLOOKUP($A47,[1]taxonomy!$1:$1048576,7,0)</f>
        <v>Eukaryota</v>
      </c>
      <c r="K47" t="str">
        <f>VLOOKUP($A47,[1]taxonomy!$1:$1048576,8,0)</f>
        <v xml:space="preserve"> Metazoa</v>
      </c>
      <c r="L47" t="str">
        <f>VLOOKUP($A47,[1]taxonomy!$1:$1048576,9,0)</f>
        <v xml:space="preserve"> Chordata</v>
      </c>
      <c r="M47" t="str">
        <f>VLOOKUP($A47,[1]taxonomy!$1:$1048576,10,0)</f>
        <v xml:space="preserve"> Craniata</v>
      </c>
      <c r="N47" t="str">
        <f>VLOOKUP($A47,[1]taxonomy!$1:$1048576,11,0)</f>
        <v xml:space="preserve"> Vertebrata</v>
      </c>
      <c r="O47" t="str">
        <f>VLOOKUP($A47,[1]taxonomy!$1:$1048576,12,0)</f>
        <v xml:space="preserve"> Euteleostomi</v>
      </c>
      <c r="P47" t="str">
        <f>VLOOKUP($A47,[1]taxonomy!$1:$1048576,13,0)</f>
        <v>Mammalia</v>
      </c>
      <c r="Q47" t="str">
        <f>VLOOKUP($A47,[1]taxonomy!$1:$1048576,14,0)</f>
        <v xml:space="preserve"> Eutheria</v>
      </c>
      <c r="R47" t="str">
        <f>VLOOKUP($A47,[1]taxonomy!$1:$1048576,15,0)</f>
        <v xml:space="preserve"> Euarchontoglires</v>
      </c>
      <c r="S47" t="str">
        <f>VLOOKUP($A47,[1]taxonomy!$1:$1048576,16,0)</f>
        <v xml:space="preserve"> Glires</v>
      </c>
      <c r="T47" t="str">
        <f>VLOOKUP($A47,[1]taxonomy!$1:$1048576,17,0)</f>
        <v xml:space="preserve"> Rodentia</v>
      </c>
      <c r="U47" t="str">
        <f>VLOOKUP($A47,[1]taxonomy!$1:$1048576,18,0)</f>
        <v xml:space="preserve"> Sciurognathi</v>
      </c>
      <c r="V47" t="str">
        <f>VLOOKUP($A47,[1]taxonomy!$1:$1048576,20,0)</f>
        <v xml:space="preserve"> Muridae</v>
      </c>
      <c r="W47" t="str">
        <f>VLOOKUP($A47,[1]taxonomy!$1:$1048576,21,0)</f>
        <v xml:space="preserve"> Murinae</v>
      </c>
      <c r="X47" t="str">
        <f>VLOOKUP($A47,[1]taxonomy!$1:$1048576,22,0)</f>
        <v xml:space="preserve"> Rattus.</v>
      </c>
      <c r="Y47">
        <f>VLOOKUP($A47,[1]taxonomy!$1:$1048576,23,0)</f>
        <v>0</v>
      </c>
      <c r="Z47">
        <f>VLOOKUP($A47,[1]taxonomy!$1:$1048576,24,0)</f>
        <v>0</v>
      </c>
      <c r="AA47">
        <f>VLOOKUP($A47,[1]taxonomy!$1:$1048576,25,0)</f>
        <v>0</v>
      </c>
      <c r="AB47" t="str">
        <f>VLOOKUP($A47,[1]taxonomy!$1:$1048576,3,0)</f>
        <v xml:space="preserve"> Rattus norvegicus (Rat).</v>
      </c>
    </row>
    <row r="48" spans="1:28" x14ac:dyDescent="0.25">
      <c r="A48" t="s">
        <v>68</v>
      </c>
      <c r="B48" t="s">
        <v>69</v>
      </c>
      <c r="C48">
        <v>193</v>
      </c>
      <c r="D48" t="s">
        <v>10</v>
      </c>
      <c r="E48">
        <v>72</v>
      </c>
      <c r="F48">
        <v>185</v>
      </c>
      <c r="G48">
        <v>589</v>
      </c>
      <c r="H48" t="s">
        <v>11</v>
      </c>
      <c r="I48">
        <f t="shared" si="0"/>
        <v>114</v>
      </c>
      <c r="J48" t="str">
        <f>VLOOKUP($A48,[1]taxonomy!$1:$1048576,7,0)</f>
        <v>Eukaryota</v>
      </c>
      <c r="K48" t="str">
        <f>VLOOKUP($A48,[1]taxonomy!$1:$1048576,8,0)</f>
        <v xml:space="preserve"> Metazoa</v>
      </c>
      <c r="L48" t="str">
        <f>VLOOKUP($A48,[1]taxonomy!$1:$1048576,9,0)</f>
        <v xml:space="preserve"> Chordata</v>
      </c>
      <c r="M48" t="str">
        <f>VLOOKUP($A48,[1]taxonomy!$1:$1048576,10,0)</f>
        <v xml:space="preserve"> Craniata</v>
      </c>
      <c r="N48" t="str">
        <f>VLOOKUP($A48,[1]taxonomy!$1:$1048576,11,0)</f>
        <v xml:space="preserve"> Vertebrata</v>
      </c>
      <c r="O48" t="str">
        <f>VLOOKUP($A48,[1]taxonomy!$1:$1048576,12,0)</f>
        <v xml:space="preserve"> Euteleostomi</v>
      </c>
      <c r="P48" t="str">
        <f>VLOOKUP($A48,[1]taxonomy!$1:$1048576,13,0)</f>
        <v>Mammalia</v>
      </c>
      <c r="Q48" t="str">
        <f>VLOOKUP($A48,[1]taxonomy!$1:$1048576,14,0)</f>
        <v xml:space="preserve"> Eutheria</v>
      </c>
      <c r="R48" t="str">
        <f>VLOOKUP($A48,[1]taxonomy!$1:$1048576,15,0)</f>
        <v xml:space="preserve"> Euarchontoglires</v>
      </c>
      <c r="S48" t="str">
        <f>VLOOKUP($A48,[1]taxonomy!$1:$1048576,16,0)</f>
        <v xml:space="preserve"> Primates</v>
      </c>
      <c r="T48" t="str">
        <f>VLOOKUP($A48,[1]taxonomy!$1:$1048576,17,0)</f>
        <v xml:space="preserve"> Haplorrhini</v>
      </c>
      <c r="U48" t="str">
        <f>VLOOKUP($A48,[1]taxonomy!$1:$1048576,18,0)</f>
        <v>Catarrhini</v>
      </c>
      <c r="V48" t="str">
        <f>VLOOKUP($A48,[1]taxonomy!$1:$1048576,20,0)</f>
        <v xml:space="preserve"> Homo.</v>
      </c>
      <c r="W48">
        <f>VLOOKUP($A48,[1]taxonomy!$1:$1048576,21,0)</f>
        <v>0</v>
      </c>
      <c r="X48">
        <f>VLOOKUP($A48,[1]taxonomy!$1:$1048576,22,0)</f>
        <v>0</v>
      </c>
      <c r="Y48">
        <f>VLOOKUP($A48,[1]taxonomy!$1:$1048576,23,0)</f>
        <v>0</v>
      </c>
      <c r="Z48">
        <f>VLOOKUP($A48,[1]taxonomy!$1:$1048576,24,0)</f>
        <v>0</v>
      </c>
      <c r="AA48">
        <f>VLOOKUP($A48,[1]taxonomy!$1:$1048576,25,0)</f>
        <v>0</v>
      </c>
      <c r="AB48" t="str">
        <f>VLOOKUP($A48,[1]taxonomy!$1:$1048576,3,0)</f>
        <v xml:space="preserve"> Homo sapiens (Human).</v>
      </c>
    </row>
    <row r="49" spans="1:28" x14ac:dyDescent="0.25">
      <c r="A49" t="s">
        <v>68</v>
      </c>
      <c r="B49" t="s">
        <v>69</v>
      </c>
      <c r="C49">
        <v>193</v>
      </c>
      <c r="D49" t="s">
        <v>27</v>
      </c>
      <c r="E49">
        <v>1</v>
      </c>
      <c r="F49">
        <v>69</v>
      </c>
      <c r="G49">
        <v>45</v>
      </c>
      <c r="H49" t="s">
        <v>27</v>
      </c>
      <c r="I49">
        <f t="shared" si="0"/>
        <v>69</v>
      </c>
      <c r="J49" t="str">
        <f>VLOOKUP($A49,[1]taxonomy!$1:$1048576,7,0)</f>
        <v>Eukaryota</v>
      </c>
      <c r="K49" t="str">
        <f>VLOOKUP($A49,[1]taxonomy!$1:$1048576,8,0)</f>
        <v xml:space="preserve"> Metazoa</v>
      </c>
      <c r="L49" t="str">
        <f>VLOOKUP($A49,[1]taxonomy!$1:$1048576,9,0)</f>
        <v xml:space="preserve"> Chordata</v>
      </c>
      <c r="M49" t="str">
        <f>VLOOKUP($A49,[1]taxonomy!$1:$1048576,10,0)</f>
        <v xml:space="preserve"> Craniata</v>
      </c>
      <c r="N49" t="str">
        <f>VLOOKUP($A49,[1]taxonomy!$1:$1048576,11,0)</f>
        <v xml:space="preserve"> Vertebrata</v>
      </c>
      <c r="O49" t="str">
        <f>VLOOKUP($A49,[1]taxonomy!$1:$1048576,12,0)</f>
        <v xml:space="preserve"> Euteleostomi</v>
      </c>
      <c r="P49" t="str">
        <f>VLOOKUP($A49,[1]taxonomy!$1:$1048576,13,0)</f>
        <v>Mammalia</v>
      </c>
      <c r="Q49" t="str">
        <f>VLOOKUP($A49,[1]taxonomy!$1:$1048576,14,0)</f>
        <v xml:space="preserve"> Eutheria</v>
      </c>
      <c r="R49" t="str">
        <f>VLOOKUP($A49,[1]taxonomy!$1:$1048576,15,0)</f>
        <v xml:space="preserve"> Euarchontoglires</v>
      </c>
      <c r="S49" t="str">
        <f>VLOOKUP($A49,[1]taxonomy!$1:$1048576,16,0)</f>
        <v xml:space="preserve"> Primates</v>
      </c>
      <c r="T49" t="str">
        <f>VLOOKUP($A49,[1]taxonomy!$1:$1048576,17,0)</f>
        <v xml:space="preserve"> Haplorrhini</v>
      </c>
      <c r="U49" t="str">
        <f>VLOOKUP($A49,[1]taxonomy!$1:$1048576,18,0)</f>
        <v>Catarrhini</v>
      </c>
      <c r="V49" t="str">
        <f>VLOOKUP($A49,[1]taxonomy!$1:$1048576,20,0)</f>
        <v xml:space="preserve"> Homo.</v>
      </c>
      <c r="W49">
        <f>VLOOKUP($A49,[1]taxonomy!$1:$1048576,21,0)</f>
        <v>0</v>
      </c>
      <c r="X49">
        <f>VLOOKUP($A49,[1]taxonomy!$1:$1048576,22,0)</f>
        <v>0</v>
      </c>
      <c r="Y49">
        <f>VLOOKUP($A49,[1]taxonomy!$1:$1048576,23,0)</f>
        <v>0</v>
      </c>
      <c r="Z49">
        <f>VLOOKUP($A49,[1]taxonomy!$1:$1048576,24,0)</f>
        <v>0</v>
      </c>
      <c r="AA49">
        <f>VLOOKUP($A49,[1]taxonomy!$1:$1048576,25,0)</f>
        <v>0</v>
      </c>
      <c r="AB49" t="str">
        <f>VLOOKUP($A49,[1]taxonomy!$1:$1048576,3,0)</f>
        <v xml:space="preserve"> Homo sapiens (Human).</v>
      </c>
    </row>
    <row r="50" spans="1:28" x14ac:dyDescent="0.25">
      <c r="A50" t="s">
        <v>70</v>
      </c>
      <c r="B50" t="s">
        <v>71</v>
      </c>
      <c r="C50">
        <v>160</v>
      </c>
      <c r="D50" t="s">
        <v>10</v>
      </c>
      <c r="E50">
        <v>60</v>
      </c>
      <c r="F50">
        <v>160</v>
      </c>
      <c r="G50">
        <v>589</v>
      </c>
      <c r="H50" t="s">
        <v>11</v>
      </c>
      <c r="I50">
        <f t="shared" si="0"/>
        <v>101</v>
      </c>
      <c r="J50" t="str">
        <f>VLOOKUP($A50,[1]taxonomy!$1:$1048576,7,0)</f>
        <v>Eukaryota</v>
      </c>
      <c r="K50" t="str">
        <f>VLOOKUP($A50,[1]taxonomy!$1:$1048576,8,0)</f>
        <v xml:space="preserve"> Metazoa</v>
      </c>
      <c r="L50" t="str">
        <f>VLOOKUP($A50,[1]taxonomy!$1:$1048576,9,0)</f>
        <v xml:space="preserve"> Chordata</v>
      </c>
      <c r="M50" t="str">
        <f>VLOOKUP($A50,[1]taxonomy!$1:$1048576,10,0)</f>
        <v xml:space="preserve"> Craniata</v>
      </c>
      <c r="N50" t="str">
        <f>VLOOKUP($A50,[1]taxonomy!$1:$1048576,11,0)</f>
        <v xml:space="preserve"> Vertebrata</v>
      </c>
      <c r="O50" t="str">
        <f>VLOOKUP($A50,[1]taxonomy!$1:$1048576,12,0)</f>
        <v xml:space="preserve"> Euteleostomi</v>
      </c>
      <c r="P50" t="str">
        <f>VLOOKUP($A50,[1]taxonomy!$1:$1048576,13,0)</f>
        <v>Testudines + Archosauria group</v>
      </c>
      <c r="Q50" t="str">
        <f>VLOOKUP($A50,[1]taxonomy!$1:$1048576,14,0)</f>
        <v xml:space="preserve"> Testudines</v>
      </c>
      <c r="R50" t="str">
        <f>VLOOKUP($A50,[1]taxonomy!$1:$1048576,15,0)</f>
        <v xml:space="preserve"> Cryptodira</v>
      </c>
      <c r="S50" t="str">
        <f>VLOOKUP($A50,[1]taxonomy!$1:$1048576,16,0)</f>
        <v xml:space="preserve"> Chelonioidea</v>
      </c>
      <c r="T50" t="str">
        <f>VLOOKUP($A50,[1]taxonomy!$1:$1048576,17,0)</f>
        <v>Cheloniidae</v>
      </c>
      <c r="U50" t="str">
        <f>VLOOKUP($A50,[1]taxonomy!$1:$1048576,18,0)</f>
        <v xml:space="preserve"> Caretta.</v>
      </c>
      <c r="V50">
        <f>VLOOKUP($A50,[1]taxonomy!$1:$1048576,20,0)</f>
        <v>0</v>
      </c>
      <c r="W50">
        <f>VLOOKUP($A50,[1]taxonomy!$1:$1048576,21,0)</f>
        <v>0</v>
      </c>
      <c r="X50">
        <f>VLOOKUP($A50,[1]taxonomy!$1:$1048576,22,0)</f>
        <v>0</v>
      </c>
      <c r="Y50">
        <f>VLOOKUP($A50,[1]taxonomy!$1:$1048576,23,0)</f>
        <v>0</v>
      </c>
      <c r="Z50">
        <f>VLOOKUP($A50,[1]taxonomy!$1:$1048576,24,0)</f>
        <v>0</v>
      </c>
      <c r="AA50">
        <f>VLOOKUP($A50,[1]taxonomy!$1:$1048576,25,0)</f>
        <v>0</v>
      </c>
      <c r="AB50" t="str">
        <f>VLOOKUP($A50,[1]taxonomy!$1:$1048576,3,0)</f>
        <v xml:space="preserve"> Caretta caretta (Loggerhead sea turtle).</v>
      </c>
    </row>
    <row r="51" spans="1:28" x14ac:dyDescent="0.25">
      <c r="A51" t="s">
        <v>70</v>
      </c>
      <c r="B51" t="s">
        <v>71</v>
      </c>
      <c r="C51">
        <v>160</v>
      </c>
      <c r="D51" t="s">
        <v>72</v>
      </c>
      <c r="E51">
        <v>1</v>
      </c>
      <c r="F51">
        <v>40</v>
      </c>
      <c r="G51">
        <v>4</v>
      </c>
      <c r="H51" t="s">
        <v>72</v>
      </c>
      <c r="I51">
        <f t="shared" si="0"/>
        <v>40</v>
      </c>
      <c r="J51" t="str">
        <f>VLOOKUP($A51,[1]taxonomy!$1:$1048576,7,0)</f>
        <v>Eukaryota</v>
      </c>
      <c r="K51" t="str">
        <f>VLOOKUP($A51,[1]taxonomy!$1:$1048576,8,0)</f>
        <v xml:space="preserve"> Metazoa</v>
      </c>
      <c r="L51" t="str">
        <f>VLOOKUP($A51,[1]taxonomy!$1:$1048576,9,0)</f>
        <v xml:space="preserve"> Chordata</v>
      </c>
      <c r="M51" t="str">
        <f>VLOOKUP($A51,[1]taxonomy!$1:$1048576,10,0)</f>
        <v xml:space="preserve"> Craniata</v>
      </c>
      <c r="N51" t="str">
        <f>VLOOKUP($A51,[1]taxonomy!$1:$1048576,11,0)</f>
        <v xml:space="preserve"> Vertebrata</v>
      </c>
      <c r="O51" t="str">
        <f>VLOOKUP($A51,[1]taxonomy!$1:$1048576,12,0)</f>
        <v xml:space="preserve"> Euteleostomi</v>
      </c>
      <c r="P51" t="str">
        <f>VLOOKUP($A51,[1]taxonomy!$1:$1048576,13,0)</f>
        <v>Testudines + Archosauria group</v>
      </c>
      <c r="Q51" t="str">
        <f>VLOOKUP($A51,[1]taxonomy!$1:$1048576,14,0)</f>
        <v xml:space="preserve"> Testudines</v>
      </c>
      <c r="R51" t="str">
        <f>VLOOKUP($A51,[1]taxonomy!$1:$1048576,15,0)</f>
        <v xml:space="preserve"> Cryptodira</v>
      </c>
      <c r="S51" t="str">
        <f>VLOOKUP($A51,[1]taxonomy!$1:$1048576,16,0)</f>
        <v xml:space="preserve"> Chelonioidea</v>
      </c>
      <c r="T51" t="str">
        <f>VLOOKUP($A51,[1]taxonomy!$1:$1048576,17,0)</f>
        <v>Cheloniidae</v>
      </c>
      <c r="U51" t="str">
        <f>VLOOKUP($A51,[1]taxonomy!$1:$1048576,18,0)</f>
        <v xml:space="preserve"> Caretta.</v>
      </c>
      <c r="V51">
        <f>VLOOKUP($A51,[1]taxonomy!$1:$1048576,20,0)</f>
        <v>0</v>
      </c>
      <c r="W51">
        <f>VLOOKUP($A51,[1]taxonomy!$1:$1048576,21,0)</f>
        <v>0</v>
      </c>
      <c r="X51">
        <f>VLOOKUP($A51,[1]taxonomy!$1:$1048576,22,0)</f>
        <v>0</v>
      </c>
      <c r="Y51">
        <f>VLOOKUP($A51,[1]taxonomy!$1:$1048576,23,0)</f>
        <v>0</v>
      </c>
      <c r="Z51">
        <f>VLOOKUP($A51,[1]taxonomy!$1:$1048576,24,0)</f>
        <v>0</v>
      </c>
      <c r="AA51">
        <f>VLOOKUP($A51,[1]taxonomy!$1:$1048576,25,0)</f>
        <v>0</v>
      </c>
      <c r="AB51" t="str">
        <f>VLOOKUP($A51,[1]taxonomy!$1:$1048576,3,0)</f>
        <v xml:space="preserve"> Caretta caretta (Loggerhead sea turtle).</v>
      </c>
    </row>
    <row r="52" spans="1:28" x14ac:dyDescent="0.25">
      <c r="A52" t="s">
        <v>73</v>
      </c>
      <c r="B52" t="s">
        <v>74</v>
      </c>
      <c r="C52">
        <v>160</v>
      </c>
      <c r="D52" t="s">
        <v>10</v>
      </c>
      <c r="E52">
        <v>60</v>
      </c>
      <c r="F52">
        <v>157</v>
      </c>
      <c r="G52">
        <v>589</v>
      </c>
      <c r="H52" t="s">
        <v>11</v>
      </c>
      <c r="I52">
        <f t="shared" si="0"/>
        <v>98</v>
      </c>
      <c r="J52" t="str">
        <f>VLOOKUP($A52,[1]taxonomy!$1:$1048576,7,0)</f>
        <v>Eukaryota</v>
      </c>
      <c r="K52" t="str">
        <f>VLOOKUP($A52,[1]taxonomy!$1:$1048576,8,0)</f>
        <v xml:space="preserve"> Metazoa</v>
      </c>
      <c r="L52" t="str">
        <f>VLOOKUP($A52,[1]taxonomy!$1:$1048576,9,0)</f>
        <v xml:space="preserve"> Chordata</v>
      </c>
      <c r="M52" t="str">
        <f>VLOOKUP($A52,[1]taxonomy!$1:$1048576,10,0)</f>
        <v xml:space="preserve"> Craniata</v>
      </c>
      <c r="N52" t="str">
        <f>VLOOKUP($A52,[1]taxonomy!$1:$1048576,11,0)</f>
        <v xml:space="preserve"> Vertebrata</v>
      </c>
      <c r="O52" t="str">
        <f>VLOOKUP($A52,[1]taxonomy!$1:$1048576,12,0)</f>
        <v xml:space="preserve"> Chondrichthyes</v>
      </c>
      <c r="P52" t="str">
        <f>VLOOKUP($A52,[1]taxonomy!$1:$1048576,13,0)</f>
        <v>Elasmobranchii</v>
      </c>
      <c r="Q52" t="str">
        <f>VLOOKUP($A52,[1]taxonomy!$1:$1048576,14,0)</f>
        <v xml:space="preserve"> Galeomorphii</v>
      </c>
      <c r="R52" t="str">
        <f>VLOOKUP($A52,[1]taxonomy!$1:$1048576,15,0)</f>
        <v xml:space="preserve"> Galeoidea</v>
      </c>
      <c r="S52" t="str">
        <f>VLOOKUP($A52,[1]taxonomy!$1:$1048576,16,0)</f>
        <v xml:space="preserve"> Carcharhiniformes</v>
      </c>
      <c r="T52" t="str">
        <f>VLOOKUP($A52,[1]taxonomy!$1:$1048576,17,0)</f>
        <v>Carcharhinidae</v>
      </c>
      <c r="U52" t="str">
        <f>VLOOKUP($A52,[1]taxonomy!$1:$1048576,18,0)</f>
        <v xml:space="preserve"> Sphyrna.</v>
      </c>
      <c r="V52">
        <f>VLOOKUP($A52,[1]taxonomy!$1:$1048576,20,0)</f>
        <v>0</v>
      </c>
      <c r="W52">
        <f>VLOOKUP($A52,[1]taxonomy!$1:$1048576,21,0)</f>
        <v>0</v>
      </c>
      <c r="X52">
        <f>VLOOKUP($A52,[1]taxonomy!$1:$1048576,22,0)</f>
        <v>0</v>
      </c>
      <c r="Y52">
        <f>VLOOKUP($A52,[1]taxonomy!$1:$1048576,23,0)</f>
        <v>0</v>
      </c>
      <c r="Z52">
        <f>VLOOKUP($A52,[1]taxonomy!$1:$1048576,24,0)</f>
        <v>0</v>
      </c>
      <c r="AA52">
        <f>VLOOKUP($A52,[1]taxonomy!$1:$1048576,25,0)</f>
        <v>0</v>
      </c>
      <c r="AB52" t="str">
        <f>VLOOKUP($A52,[1]taxonomy!$1:$1048576,3,0)</f>
        <v xml:space="preserve"> Sphyrna tiburo (bonnethead).</v>
      </c>
    </row>
    <row r="53" spans="1:28" x14ac:dyDescent="0.25">
      <c r="A53" t="s">
        <v>73</v>
      </c>
      <c r="B53" t="s">
        <v>74</v>
      </c>
      <c r="C53">
        <v>160</v>
      </c>
      <c r="D53" t="s">
        <v>72</v>
      </c>
      <c r="E53">
        <v>1</v>
      </c>
      <c r="F53">
        <v>40</v>
      </c>
      <c r="G53">
        <v>4</v>
      </c>
      <c r="H53" t="s">
        <v>72</v>
      </c>
      <c r="I53">
        <f t="shared" si="0"/>
        <v>40</v>
      </c>
      <c r="J53" t="str">
        <f>VLOOKUP($A53,[1]taxonomy!$1:$1048576,7,0)</f>
        <v>Eukaryota</v>
      </c>
      <c r="K53" t="str">
        <f>VLOOKUP($A53,[1]taxonomy!$1:$1048576,8,0)</f>
        <v xml:space="preserve"> Metazoa</v>
      </c>
      <c r="L53" t="str">
        <f>VLOOKUP($A53,[1]taxonomy!$1:$1048576,9,0)</f>
        <v xml:space="preserve"> Chordata</v>
      </c>
      <c r="M53" t="str">
        <f>VLOOKUP($A53,[1]taxonomy!$1:$1048576,10,0)</f>
        <v xml:space="preserve"> Craniata</v>
      </c>
      <c r="N53" t="str">
        <f>VLOOKUP($A53,[1]taxonomy!$1:$1048576,11,0)</f>
        <v xml:space="preserve"> Vertebrata</v>
      </c>
      <c r="O53" t="str">
        <f>VLOOKUP($A53,[1]taxonomy!$1:$1048576,12,0)</f>
        <v xml:space="preserve"> Chondrichthyes</v>
      </c>
      <c r="P53" t="str">
        <f>VLOOKUP($A53,[1]taxonomy!$1:$1048576,13,0)</f>
        <v>Elasmobranchii</v>
      </c>
      <c r="Q53" t="str">
        <f>VLOOKUP($A53,[1]taxonomy!$1:$1048576,14,0)</f>
        <v xml:space="preserve"> Galeomorphii</v>
      </c>
      <c r="R53" t="str">
        <f>VLOOKUP($A53,[1]taxonomy!$1:$1048576,15,0)</f>
        <v xml:space="preserve"> Galeoidea</v>
      </c>
      <c r="S53" t="str">
        <f>VLOOKUP($A53,[1]taxonomy!$1:$1048576,16,0)</f>
        <v xml:space="preserve"> Carcharhiniformes</v>
      </c>
      <c r="T53" t="str">
        <f>VLOOKUP($A53,[1]taxonomy!$1:$1048576,17,0)</f>
        <v>Carcharhinidae</v>
      </c>
      <c r="U53" t="str">
        <f>VLOOKUP($A53,[1]taxonomy!$1:$1048576,18,0)</f>
        <v xml:space="preserve"> Sphyrna.</v>
      </c>
      <c r="V53">
        <f>VLOOKUP($A53,[1]taxonomy!$1:$1048576,20,0)</f>
        <v>0</v>
      </c>
      <c r="W53">
        <f>VLOOKUP($A53,[1]taxonomy!$1:$1048576,21,0)</f>
        <v>0</v>
      </c>
      <c r="X53">
        <f>VLOOKUP($A53,[1]taxonomy!$1:$1048576,22,0)</f>
        <v>0</v>
      </c>
      <c r="Y53">
        <f>VLOOKUP($A53,[1]taxonomy!$1:$1048576,23,0)</f>
        <v>0</v>
      </c>
      <c r="Z53">
        <f>VLOOKUP($A53,[1]taxonomy!$1:$1048576,24,0)</f>
        <v>0</v>
      </c>
      <c r="AA53">
        <f>VLOOKUP($A53,[1]taxonomy!$1:$1048576,25,0)</f>
        <v>0</v>
      </c>
      <c r="AB53" t="str">
        <f>VLOOKUP($A53,[1]taxonomy!$1:$1048576,3,0)</f>
        <v xml:space="preserve"> Sphyrna tiburo (bonnethead).</v>
      </c>
    </row>
    <row r="54" spans="1:28" x14ac:dyDescent="0.25">
      <c r="A54" t="s">
        <v>75</v>
      </c>
      <c r="B54" t="s">
        <v>76</v>
      </c>
      <c r="C54">
        <v>192</v>
      </c>
      <c r="D54" t="s">
        <v>10</v>
      </c>
      <c r="E54">
        <v>71</v>
      </c>
      <c r="F54">
        <v>185</v>
      </c>
      <c r="G54">
        <v>589</v>
      </c>
      <c r="H54" t="s">
        <v>11</v>
      </c>
      <c r="I54">
        <f t="shared" si="0"/>
        <v>115</v>
      </c>
      <c r="J54" t="str">
        <f>VLOOKUP($A54,[1]taxonomy!$1:$1048576,7,0)</f>
        <v>Eukaryota</v>
      </c>
      <c r="K54" t="str">
        <f>VLOOKUP($A54,[1]taxonomy!$1:$1048576,8,0)</f>
        <v xml:space="preserve"> Metazoa</v>
      </c>
      <c r="L54" t="str">
        <f>VLOOKUP($A54,[1]taxonomy!$1:$1048576,9,0)</f>
        <v xml:space="preserve"> Chordata</v>
      </c>
      <c r="M54" t="str">
        <f>VLOOKUP($A54,[1]taxonomy!$1:$1048576,10,0)</f>
        <v xml:space="preserve"> Craniata</v>
      </c>
      <c r="N54" t="str">
        <f>VLOOKUP($A54,[1]taxonomy!$1:$1048576,11,0)</f>
        <v xml:space="preserve"> Vertebrata</v>
      </c>
      <c r="O54" t="str">
        <f>VLOOKUP($A54,[1]taxonomy!$1:$1048576,12,0)</f>
        <v xml:space="preserve"> Euteleostomi</v>
      </c>
      <c r="P54" t="str">
        <f>VLOOKUP($A54,[1]taxonomy!$1:$1048576,13,0)</f>
        <v>Mammalia</v>
      </c>
      <c r="Q54" t="str">
        <f>VLOOKUP($A54,[1]taxonomy!$1:$1048576,14,0)</f>
        <v xml:space="preserve"> Eutheria</v>
      </c>
      <c r="R54" t="str">
        <f>VLOOKUP($A54,[1]taxonomy!$1:$1048576,15,0)</f>
        <v xml:space="preserve"> Euarchontoglires</v>
      </c>
      <c r="S54" t="str">
        <f>VLOOKUP($A54,[1]taxonomy!$1:$1048576,16,0)</f>
        <v xml:space="preserve"> Glires</v>
      </c>
      <c r="T54" t="str">
        <f>VLOOKUP($A54,[1]taxonomy!$1:$1048576,17,0)</f>
        <v xml:space="preserve"> Lagomorpha</v>
      </c>
      <c r="U54" t="str">
        <f>VLOOKUP($A54,[1]taxonomy!$1:$1048576,18,0)</f>
        <v xml:space="preserve"> Leporidae</v>
      </c>
      <c r="V54">
        <f>VLOOKUP($A54,[1]taxonomy!$1:$1048576,20,0)</f>
        <v>0</v>
      </c>
      <c r="W54">
        <f>VLOOKUP($A54,[1]taxonomy!$1:$1048576,21,0)</f>
        <v>0</v>
      </c>
      <c r="X54">
        <f>VLOOKUP($A54,[1]taxonomy!$1:$1048576,22,0)</f>
        <v>0</v>
      </c>
      <c r="Y54">
        <f>VLOOKUP($A54,[1]taxonomy!$1:$1048576,23,0)</f>
        <v>0</v>
      </c>
      <c r="Z54">
        <f>VLOOKUP($A54,[1]taxonomy!$1:$1048576,24,0)</f>
        <v>0</v>
      </c>
      <c r="AA54">
        <f>VLOOKUP($A54,[1]taxonomy!$1:$1048576,25,0)</f>
        <v>0</v>
      </c>
      <c r="AB54" t="str">
        <f>VLOOKUP($A54,[1]taxonomy!$1:$1048576,3,0)</f>
        <v xml:space="preserve"> Oryctolagus cuniculus (Rabbit).</v>
      </c>
    </row>
    <row r="55" spans="1:28" x14ac:dyDescent="0.25">
      <c r="A55" t="s">
        <v>75</v>
      </c>
      <c r="B55" t="s">
        <v>76</v>
      </c>
      <c r="C55">
        <v>192</v>
      </c>
      <c r="D55" t="s">
        <v>27</v>
      </c>
      <c r="E55">
        <v>1</v>
      </c>
      <c r="F55">
        <v>68</v>
      </c>
      <c r="G55">
        <v>45</v>
      </c>
      <c r="H55" t="s">
        <v>27</v>
      </c>
      <c r="I55">
        <f t="shared" si="0"/>
        <v>68</v>
      </c>
      <c r="J55" t="str">
        <f>VLOOKUP($A55,[1]taxonomy!$1:$1048576,7,0)</f>
        <v>Eukaryota</v>
      </c>
      <c r="K55" t="str">
        <f>VLOOKUP($A55,[1]taxonomy!$1:$1048576,8,0)</f>
        <v xml:space="preserve"> Metazoa</v>
      </c>
      <c r="L55" t="str">
        <f>VLOOKUP($A55,[1]taxonomy!$1:$1048576,9,0)</f>
        <v xml:space="preserve"> Chordata</v>
      </c>
      <c r="M55" t="str">
        <f>VLOOKUP($A55,[1]taxonomy!$1:$1048576,10,0)</f>
        <v xml:space="preserve"> Craniata</v>
      </c>
      <c r="N55" t="str">
        <f>VLOOKUP($A55,[1]taxonomy!$1:$1048576,11,0)</f>
        <v xml:space="preserve"> Vertebrata</v>
      </c>
      <c r="O55" t="str">
        <f>VLOOKUP($A55,[1]taxonomy!$1:$1048576,12,0)</f>
        <v xml:space="preserve"> Euteleostomi</v>
      </c>
      <c r="P55" t="str">
        <f>VLOOKUP($A55,[1]taxonomy!$1:$1048576,13,0)</f>
        <v>Mammalia</v>
      </c>
      <c r="Q55" t="str">
        <f>VLOOKUP($A55,[1]taxonomy!$1:$1048576,14,0)</f>
        <v xml:space="preserve"> Eutheria</v>
      </c>
      <c r="R55" t="str">
        <f>VLOOKUP($A55,[1]taxonomy!$1:$1048576,15,0)</f>
        <v xml:space="preserve"> Euarchontoglires</v>
      </c>
      <c r="S55" t="str">
        <f>VLOOKUP($A55,[1]taxonomy!$1:$1048576,16,0)</f>
        <v xml:space="preserve"> Glires</v>
      </c>
      <c r="T55" t="str">
        <f>VLOOKUP($A55,[1]taxonomy!$1:$1048576,17,0)</f>
        <v xml:space="preserve"> Lagomorpha</v>
      </c>
      <c r="U55" t="str">
        <f>VLOOKUP($A55,[1]taxonomy!$1:$1048576,18,0)</f>
        <v xml:space="preserve"> Leporidae</v>
      </c>
      <c r="V55">
        <f>VLOOKUP($A55,[1]taxonomy!$1:$1048576,20,0)</f>
        <v>0</v>
      </c>
      <c r="W55">
        <f>VLOOKUP($A55,[1]taxonomy!$1:$1048576,21,0)</f>
        <v>0</v>
      </c>
      <c r="X55">
        <f>VLOOKUP($A55,[1]taxonomy!$1:$1048576,22,0)</f>
        <v>0</v>
      </c>
      <c r="Y55">
        <f>VLOOKUP($A55,[1]taxonomy!$1:$1048576,23,0)</f>
        <v>0</v>
      </c>
      <c r="Z55">
        <f>VLOOKUP($A55,[1]taxonomy!$1:$1048576,24,0)</f>
        <v>0</v>
      </c>
      <c r="AA55">
        <f>VLOOKUP($A55,[1]taxonomy!$1:$1048576,25,0)</f>
        <v>0</v>
      </c>
      <c r="AB55" t="str">
        <f>VLOOKUP($A55,[1]taxonomy!$1:$1048576,3,0)</f>
        <v xml:space="preserve"> Oryctolagus cuniculus (Rabbit).</v>
      </c>
    </row>
    <row r="56" spans="1:28" x14ac:dyDescent="0.25">
      <c r="A56" t="s">
        <v>77</v>
      </c>
      <c r="B56" t="s">
        <v>78</v>
      </c>
      <c r="C56">
        <v>268</v>
      </c>
      <c r="D56" t="s">
        <v>10</v>
      </c>
      <c r="E56">
        <v>146</v>
      </c>
      <c r="F56">
        <v>263</v>
      </c>
      <c r="G56">
        <v>589</v>
      </c>
      <c r="H56" t="s">
        <v>11</v>
      </c>
      <c r="I56">
        <f t="shared" si="0"/>
        <v>118</v>
      </c>
      <c r="J56" t="str">
        <f>VLOOKUP($A56,[1]taxonomy!$1:$1048576,7,0)</f>
        <v>Eukaryota</v>
      </c>
      <c r="K56" t="str">
        <f>VLOOKUP($A56,[1]taxonomy!$1:$1048576,8,0)</f>
        <v xml:space="preserve"> Metazoa</v>
      </c>
      <c r="L56" t="str">
        <f>VLOOKUP($A56,[1]taxonomy!$1:$1048576,9,0)</f>
        <v xml:space="preserve"> Chordata</v>
      </c>
      <c r="M56" t="str">
        <f>VLOOKUP($A56,[1]taxonomy!$1:$1048576,10,0)</f>
        <v xml:space="preserve"> Craniata</v>
      </c>
      <c r="N56" t="str">
        <f>VLOOKUP($A56,[1]taxonomy!$1:$1048576,11,0)</f>
        <v xml:space="preserve"> Vertebrata</v>
      </c>
      <c r="O56" t="str">
        <f>VLOOKUP($A56,[1]taxonomy!$1:$1048576,12,0)</f>
        <v xml:space="preserve"> Euteleostomi</v>
      </c>
      <c r="P56" t="str">
        <f>VLOOKUP($A56,[1]taxonomy!$1:$1048576,13,0)</f>
        <v>Mammalia</v>
      </c>
      <c r="Q56" t="str">
        <f>VLOOKUP($A56,[1]taxonomy!$1:$1048576,14,0)</f>
        <v xml:space="preserve"> Eutheria</v>
      </c>
      <c r="R56" t="str">
        <f>VLOOKUP($A56,[1]taxonomy!$1:$1048576,15,0)</f>
        <v xml:space="preserve"> Laurasiatheria</v>
      </c>
      <c r="S56" t="str">
        <f>VLOOKUP($A56,[1]taxonomy!$1:$1048576,16,0)</f>
        <v xml:space="preserve"> Perissodactyla</v>
      </c>
      <c r="T56" t="str">
        <f>VLOOKUP($A56,[1]taxonomy!$1:$1048576,17,0)</f>
        <v xml:space="preserve"> Equidae</v>
      </c>
      <c r="U56" t="str">
        <f>VLOOKUP($A56,[1]taxonomy!$1:$1048576,18,0)</f>
        <v xml:space="preserve"> Equus.</v>
      </c>
      <c r="V56">
        <f>VLOOKUP($A56,[1]taxonomy!$1:$1048576,20,0)</f>
        <v>0</v>
      </c>
      <c r="W56">
        <f>VLOOKUP($A56,[1]taxonomy!$1:$1048576,21,0)</f>
        <v>0</v>
      </c>
      <c r="X56">
        <f>VLOOKUP($A56,[1]taxonomy!$1:$1048576,22,0)</f>
        <v>0</v>
      </c>
      <c r="Y56">
        <f>VLOOKUP($A56,[1]taxonomy!$1:$1048576,23,0)</f>
        <v>0</v>
      </c>
      <c r="Z56">
        <f>VLOOKUP($A56,[1]taxonomy!$1:$1048576,24,0)</f>
        <v>0</v>
      </c>
      <c r="AA56">
        <f>VLOOKUP($A56,[1]taxonomy!$1:$1048576,25,0)</f>
        <v>0</v>
      </c>
      <c r="AB56" t="str">
        <f>VLOOKUP($A56,[1]taxonomy!$1:$1048576,3,0)</f>
        <v xml:space="preserve"> Equus caballus (Horse).</v>
      </c>
    </row>
    <row r="57" spans="1:28" x14ac:dyDescent="0.25">
      <c r="A57" t="s">
        <v>77</v>
      </c>
      <c r="B57" t="s">
        <v>78</v>
      </c>
      <c r="C57">
        <v>268</v>
      </c>
      <c r="D57" t="s">
        <v>12</v>
      </c>
      <c r="E57">
        <v>1</v>
      </c>
      <c r="F57">
        <v>103</v>
      </c>
      <c r="G57">
        <v>206</v>
      </c>
      <c r="H57" t="s">
        <v>13</v>
      </c>
      <c r="I57">
        <f t="shared" si="0"/>
        <v>103</v>
      </c>
      <c r="J57" t="str">
        <f>VLOOKUP($A57,[1]taxonomy!$1:$1048576,7,0)</f>
        <v>Eukaryota</v>
      </c>
      <c r="K57" t="str">
        <f>VLOOKUP($A57,[1]taxonomy!$1:$1048576,8,0)</f>
        <v xml:space="preserve"> Metazoa</v>
      </c>
      <c r="L57" t="str">
        <f>VLOOKUP($A57,[1]taxonomy!$1:$1048576,9,0)</f>
        <v xml:space="preserve"> Chordata</v>
      </c>
      <c r="M57" t="str">
        <f>VLOOKUP($A57,[1]taxonomy!$1:$1048576,10,0)</f>
        <v xml:space="preserve"> Craniata</v>
      </c>
      <c r="N57" t="str">
        <f>VLOOKUP($A57,[1]taxonomy!$1:$1048576,11,0)</f>
        <v xml:space="preserve"> Vertebrata</v>
      </c>
      <c r="O57" t="str">
        <f>VLOOKUP($A57,[1]taxonomy!$1:$1048576,12,0)</f>
        <v xml:space="preserve"> Euteleostomi</v>
      </c>
      <c r="P57" t="str">
        <f>VLOOKUP($A57,[1]taxonomy!$1:$1048576,13,0)</f>
        <v>Mammalia</v>
      </c>
      <c r="Q57" t="str">
        <f>VLOOKUP($A57,[1]taxonomy!$1:$1048576,14,0)</f>
        <v xml:space="preserve"> Eutheria</v>
      </c>
      <c r="R57" t="str">
        <f>VLOOKUP($A57,[1]taxonomy!$1:$1048576,15,0)</f>
        <v xml:space="preserve"> Laurasiatheria</v>
      </c>
      <c r="S57" t="str">
        <f>VLOOKUP($A57,[1]taxonomy!$1:$1048576,16,0)</f>
        <v xml:space="preserve"> Perissodactyla</v>
      </c>
      <c r="T57" t="str">
        <f>VLOOKUP($A57,[1]taxonomy!$1:$1048576,17,0)</f>
        <v xml:space="preserve"> Equidae</v>
      </c>
      <c r="U57" t="str">
        <f>VLOOKUP($A57,[1]taxonomy!$1:$1048576,18,0)</f>
        <v xml:space="preserve"> Equus.</v>
      </c>
      <c r="V57">
        <f>VLOOKUP($A57,[1]taxonomy!$1:$1048576,20,0)</f>
        <v>0</v>
      </c>
      <c r="W57">
        <f>VLOOKUP($A57,[1]taxonomy!$1:$1048576,21,0)</f>
        <v>0</v>
      </c>
      <c r="X57">
        <f>VLOOKUP($A57,[1]taxonomy!$1:$1048576,22,0)</f>
        <v>0</v>
      </c>
      <c r="Y57">
        <f>VLOOKUP($A57,[1]taxonomy!$1:$1048576,23,0)</f>
        <v>0</v>
      </c>
      <c r="Z57">
        <f>VLOOKUP($A57,[1]taxonomy!$1:$1048576,24,0)</f>
        <v>0</v>
      </c>
      <c r="AA57">
        <f>VLOOKUP($A57,[1]taxonomy!$1:$1048576,25,0)</f>
        <v>0</v>
      </c>
      <c r="AB57" t="str">
        <f>VLOOKUP($A57,[1]taxonomy!$1:$1048576,3,0)</f>
        <v xml:space="preserve"> Equus caballus (Horse).</v>
      </c>
    </row>
    <row r="58" spans="1:28" x14ac:dyDescent="0.25">
      <c r="A58" t="s">
        <v>79</v>
      </c>
      <c r="B58" t="s">
        <v>80</v>
      </c>
      <c r="C58">
        <v>193</v>
      </c>
      <c r="D58" t="s">
        <v>10</v>
      </c>
      <c r="E58">
        <v>72</v>
      </c>
      <c r="F58">
        <v>185</v>
      </c>
      <c r="G58">
        <v>589</v>
      </c>
      <c r="H58" t="s">
        <v>11</v>
      </c>
      <c r="I58">
        <f t="shared" si="0"/>
        <v>114</v>
      </c>
      <c r="J58" t="str">
        <f>VLOOKUP($A58,[1]taxonomy!$1:$1048576,7,0)</f>
        <v>Eukaryota</v>
      </c>
      <c r="K58" t="str">
        <f>VLOOKUP($A58,[1]taxonomy!$1:$1048576,8,0)</f>
        <v xml:space="preserve"> Metazoa</v>
      </c>
      <c r="L58" t="str">
        <f>VLOOKUP($A58,[1]taxonomy!$1:$1048576,9,0)</f>
        <v xml:space="preserve"> Chordata</v>
      </c>
      <c r="M58" t="str">
        <f>VLOOKUP($A58,[1]taxonomy!$1:$1048576,10,0)</f>
        <v xml:space="preserve"> Craniata</v>
      </c>
      <c r="N58" t="str">
        <f>VLOOKUP($A58,[1]taxonomy!$1:$1048576,11,0)</f>
        <v xml:space="preserve"> Vertebrata</v>
      </c>
      <c r="O58" t="str">
        <f>VLOOKUP($A58,[1]taxonomy!$1:$1048576,12,0)</f>
        <v xml:space="preserve"> Euteleostomi</v>
      </c>
      <c r="P58" t="str">
        <f>VLOOKUP($A58,[1]taxonomy!$1:$1048576,13,0)</f>
        <v>Mammalia</v>
      </c>
      <c r="Q58" t="str">
        <f>VLOOKUP($A58,[1]taxonomy!$1:$1048576,14,0)</f>
        <v xml:space="preserve"> Eutheria</v>
      </c>
      <c r="R58" t="str">
        <f>VLOOKUP($A58,[1]taxonomy!$1:$1048576,15,0)</f>
        <v xml:space="preserve"> Laurasiatheria</v>
      </c>
      <c r="S58" t="str">
        <f>VLOOKUP($A58,[1]taxonomy!$1:$1048576,16,0)</f>
        <v xml:space="preserve"> Perissodactyla</v>
      </c>
      <c r="T58" t="str">
        <f>VLOOKUP($A58,[1]taxonomy!$1:$1048576,17,0)</f>
        <v xml:space="preserve"> Equidae</v>
      </c>
      <c r="U58" t="str">
        <f>VLOOKUP($A58,[1]taxonomy!$1:$1048576,18,0)</f>
        <v xml:space="preserve"> Equus.</v>
      </c>
      <c r="V58">
        <f>VLOOKUP($A58,[1]taxonomy!$1:$1048576,20,0)</f>
        <v>0</v>
      </c>
      <c r="W58">
        <f>VLOOKUP($A58,[1]taxonomy!$1:$1048576,21,0)</f>
        <v>0</v>
      </c>
      <c r="X58">
        <f>VLOOKUP($A58,[1]taxonomy!$1:$1048576,22,0)</f>
        <v>0</v>
      </c>
      <c r="Y58">
        <f>VLOOKUP($A58,[1]taxonomy!$1:$1048576,23,0)</f>
        <v>0</v>
      </c>
      <c r="Z58">
        <f>VLOOKUP($A58,[1]taxonomy!$1:$1048576,24,0)</f>
        <v>0</v>
      </c>
      <c r="AA58">
        <f>VLOOKUP($A58,[1]taxonomy!$1:$1048576,25,0)</f>
        <v>0</v>
      </c>
      <c r="AB58" t="str">
        <f>VLOOKUP($A58,[1]taxonomy!$1:$1048576,3,0)</f>
        <v xml:space="preserve"> Equus caballus (Horse).</v>
      </c>
    </row>
    <row r="59" spans="1:28" x14ac:dyDescent="0.25">
      <c r="A59" t="s">
        <v>81</v>
      </c>
      <c r="B59" t="s">
        <v>82</v>
      </c>
      <c r="C59">
        <v>266</v>
      </c>
      <c r="D59" t="s">
        <v>10</v>
      </c>
      <c r="E59">
        <v>144</v>
      </c>
      <c r="F59">
        <v>261</v>
      </c>
      <c r="G59">
        <v>589</v>
      </c>
      <c r="H59" t="s">
        <v>11</v>
      </c>
      <c r="I59">
        <f t="shared" si="0"/>
        <v>118</v>
      </c>
      <c r="J59" t="str">
        <f>VLOOKUP($A59,[1]taxonomy!$1:$1048576,7,0)</f>
        <v>Eukaryota</v>
      </c>
      <c r="K59" t="str">
        <f>VLOOKUP($A59,[1]taxonomy!$1:$1048576,8,0)</f>
        <v xml:space="preserve"> Metazoa</v>
      </c>
      <c r="L59" t="str">
        <f>VLOOKUP($A59,[1]taxonomy!$1:$1048576,9,0)</f>
        <v xml:space="preserve"> Chordata</v>
      </c>
      <c r="M59" t="str">
        <f>VLOOKUP($A59,[1]taxonomy!$1:$1048576,10,0)</f>
        <v xml:space="preserve"> Craniata</v>
      </c>
      <c r="N59" t="str">
        <f>VLOOKUP($A59,[1]taxonomy!$1:$1048576,11,0)</f>
        <v xml:space="preserve"> Vertebrata</v>
      </c>
      <c r="O59" t="str">
        <f>VLOOKUP($A59,[1]taxonomy!$1:$1048576,12,0)</f>
        <v xml:space="preserve"> Euteleostomi</v>
      </c>
      <c r="P59" t="str">
        <f>VLOOKUP($A59,[1]taxonomy!$1:$1048576,13,0)</f>
        <v>Mammalia</v>
      </c>
      <c r="Q59" t="str">
        <f>VLOOKUP($A59,[1]taxonomy!$1:$1048576,14,0)</f>
        <v xml:space="preserve"> Eutheria</v>
      </c>
      <c r="R59" t="str">
        <f>VLOOKUP($A59,[1]taxonomy!$1:$1048576,15,0)</f>
        <v xml:space="preserve"> Laurasiatheria</v>
      </c>
      <c r="S59" t="str">
        <f>VLOOKUP($A59,[1]taxonomy!$1:$1048576,16,0)</f>
        <v xml:space="preserve"> Cetartiodactyla</v>
      </c>
      <c r="T59" t="str">
        <f>VLOOKUP($A59,[1]taxonomy!$1:$1048576,17,0)</f>
        <v xml:space="preserve"> Ruminantia</v>
      </c>
      <c r="U59" t="str">
        <f>VLOOKUP($A59,[1]taxonomy!$1:$1048576,18,0)</f>
        <v>Pecora</v>
      </c>
      <c r="V59" t="str">
        <f>VLOOKUP($A59,[1]taxonomy!$1:$1048576,20,0)</f>
        <v xml:space="preserve"> Caprinae</v>
      </c>
      <c r="W59" t="str">
        <f>VLOOKUP($A59,[1]taxonomy!$1:$1048576,21,0)</f>
        <v xml:space="preserve"> Ovis.</v>
      </c>
      <c r="X59">
        <f>VLOOKUP($A59,[1]taxonomy!$1:$1048576,22,0)</f>
        <v>0</v>
      </c>
      <c r="Y59">
        <f>VLOOKUP($A59,[1]taxonomy!$1:$1048576,23,0)</f>
        <v>0</v>
      </c>
      <c r="Z59">
        <f>VLOOKUP($A59,[1]taxonomy!$1:$1048576,24,0)</f>
        <v>0</v>
      </c>
      <c r="AA59">
        <f>VLOOKUP($A59,[1]taxonomy!$1:$1048576,25,0)</f>
        <v>0</v>
      </c>
      <c r="AB59" t="str">
        <f>VLOOKUP($A59,[1]taxonomy!$1:$1048576,3,0)</f>
        <v xml:space="preserve"> Ovis canadensis (Bighorn sheep).</v>
      </c>
    </row>
    <row r="60" spans="1:28" x14ac:dyDescent="0.25">
      <c r="A60" t="s">
        <v>81</v>
      </c>
      <c r="B60" t="s">
        <v>82</v>
      </c>
      <c r="C60">
        <v>266</v>
      </c>
      <c r="D60" t="s">
        <v>12</v>
      </c>
      <c r="E60">
        <v>1</v>
      </c>
      <c r="F60">
        <v>101</v>
      </c>
      <c r="G60">
        <v>206</v>
      </c>
      <c r="H60" t="s">
        <v>13</v>
      </c>
      <c r="I60">
        <f t="shared" si="0"/>
        <v>101</v>
      </c>
      <c r="J60" t="str">
        <f>VLOOKUP($A60,[1]taxonomy!$1:$1048576,7,0)</f>
        <v>Eukaryota</v>
      </c>
      <c r="K60" t="str">
        <f>VLOOKUP($A60,[1]taxonomy!$1:$1048576,8,0)</f>
        <v xml:space="preserve"> Metazoa</v>
      </c>
      <c r="L60" t="str">
        <f>VLOOKUP($A60,[1]taxonomy!$1:$1048576,9,0)</f>
        <v xml:space="preserve"> Chordata</v>
      </c>
      <c r="M60" t="str">
        <f>VLOOKUP($A60,[1]taxonomy!$1:$1048576,10,0)</f>
        <v xml:space="preserve"> Craniata</v>
      </c>
      <c r="N60" t="str">
        <f>VLOOKUP($A60,[1]taxonomy!$1:$1048576,11,0)</f>
        <v xml:space="preserve"> Vertebrata</v>
      </c>
      <c r="O60" t="str">
        <f>VLOOKUP($A60,[1]taxonomy!$1:$1048576,12,0)</f>
        <v xml:space="preserve"> Euteleostomi</v>
      </c>
      <c r="P60" t="str">
        <f>VLOOKUP($A60,[1]taxonomy!$1:$1048576,13,0)</f>
        <v>Mammalia</v>
      </c>
      <c r="Q60" t="str">
        <f>VLOOKUP($A60,[1]taxonomy!$1:$1048576,14,0)</f>
        <v xml:space="preserve"> Eutheria</v>
      </c>
      <c r="R60" t="str">
        <f>VLOOKUP($A60,[1]taxonomy!$1:$1048576,15,0)</f>
        <v xml:space="preserve"> Laurasiatheria</v>
      </c>
      <c r="S60" t="str">
        <f>VLOOKUP($A60,[1]taxonomy!$1:$1048576,16,0)</f>
        <v xml:space="preserve"> Cetartiodactyla</v>
      </c>
      <c r="T60" t="str">
        <f>VLOOKUP($A60,[1]taxonomy!$1:$1048576,17,0)</f>
        <v xml:space="preserve"> Ruminantia</v>
      </c>
      <c r="U60" t="str">
        <f>VLOOKUP($A60,[1]taxonomy!$1:$1048576,18,0)</f>
        <v>Pecora</v>
      </c>
      <c r="V60" t="str">
        <f>VLOOKUP($A60,[1]taxonomy!$1:$1048576,20,0)</f>
        <v xml:space="preserve"> Caprinae</v>
      </c>
      <c r="W60" t="str">
        <f>VLOOKUP($A60,[1]taxonomy!$1:$1048576,21,0)</f>
        <v xml:space="preserve"> Ovis.</v>
      </c>
      <c r="X60">
        <f>VLOOKUP($A60,[1]taxonomy!$1:$1048576,22,0)</f>
        <v>0</v>
      </c>
      <c r="Y60">
        <f>VLOOKUP($A60,[1]taxonomy!$1:$1048576,23,0)</f>
        <v>0</v>
      </c>
      <c r="Z60">
        <f>VLOOKUP($A60,[1]taxonomy!$1:$1048576,24,0)</f>
        <v>0</v>
      </c>
      <c r="AA60">
        <f>VLOOKUP($A60,[1]taxonomy!$1:$1048576,25,0)</f>
        <v>0</v>
      </c>
      <c r="AB60" t="str">
        <f>VLOOKUP($A60,[1]taxonomy!$1:$1048576,3,0)</f>
        <v xml:space="preserve"> Ovis canadensis (Bighorn sheep).</v>
      </c>
    </row>
    <row r="61" spans="1:28" x14ac:dyDescent="0.25">
      <c r="A61" t="s">
        <v>83</v>
      </c>
      <c r="B61" t="s">
        <v>84</v>
      </c>
      <c r="C61">
        <v>110</v>
      </c>
      <c r="D61" t="s">
        <v>10</v>
      </c>
      <c r="E61">
        <v>52</v>
      </c>
      <c r="F61">
        <v>110</v>
      </c>
      <c r="G61">
        <v>589</v>
      </c>
      <c r="H61" t="s">
        <v>11</v>
      </c>
      <c r="I61">
        <f t="shared" si="0"/>
        <v>59</v>
      </c>
      <c r="J61" t="str">
        <f>VLOOKUP($A61,[1]taxonomy!$1:$1048576,7,0)</f>
        <v>Eukaryota</v>
      </c>
      <c r="K61" t="str">
        <f>VLOOKUP($A61,[1]taxonomy!$1:$1048576,8,0)</f>
        <v xml:space="preserve"> Metazoa</v>
      </c>
      <c r="L61" t="str">
        <f>VLOOKUP($A61,[1]taxonomy!$1:$1048576,9,0)</f>
        <v xml:space="preserve"> Chordata</v>
      </c>
      <c r="M61" t="str">
        <f>VLOOKUP($A61,[1]taxonomy!$1:$1048576,10,0)</f>
        <v xml:space="preserve"> Craniata</v>
      </c>
      <c r="N61" t="str">
        <f>VLOOKUP($A61,[1]taxonomy!$1:$1048576,11,0)</f>
        <v xml:space="preserve"> Vertebrata</v>
      </c>
      <c r="O61" t="str">
        <f>VLOOKUP($A61,[1]taxonomy!$1:$1048576,12,0)</f>
        <v xml:space="preserve"> Euteleostomi</v>
      </c>
      <c r="P61" t="str">
        <f>VLOOKUP($A61,[1]taxonomy!$1:$1048576,13,0)</f>
        <v>Mammalia</v>
      </c>
      <c r="Q61" t="str">
        <f>VLOOKUP($A61,[1]taxonomy!$1:$1048576,14,0)</f>
        <v xml:space="preserve"> Eutheria</v>
      </c>
      <c r="R61" t="str">
        <f>VLOOKUP($A61,[1]taxonomy!$1:$1048576,15,0)</f>
        <v xml:space="preserve"> Euarchontoglires</v>
      </c>
      <c r="S61" t="str">
        <f>VLOOKUP($A61,[1]taxonomy!$1:$1048576,16,0)</f>
        <v xml:space="preserve"> Glires</v>
      </c>
      <c r="T61" t="str">
        <f>VLOOKUP($A61,[1]taxonomy!$1:$1048576,17,0)</f>
        <v xml:space="preserve"> Rodentia</v>
      </c>
      <c r="U61" t="str">
        <f>VLOOKUP($A61,[1]taxonomy!$1:$1048576,18,0)</f>
        <v xml:space="preserve"> Sciurognathi</v>
      </c>
      <c r="V61" t="str">
        <f>VLOOKUP($A61,[1]taxonomy!$1:$1048576,20,0)</f>
        <v xml:space="preserve"> Xerinae</v>
      </c>
      <c r="W61" t="str">
        <f>VLOOKUP($A61,[1]taxonomy!$1:$1048576,21,0)</f>
        <v xml:space="preserve"> Marmotini</v>
      </c>
      <c r="X61" t="str">
        <f>VLOOKUP($A61,[1]taxonomy!$1:$1048576,22,0)</f>
        <v xml:space="preserve"> Marmota.</v>
      </c>
      <c r="Y61">
        <f>VLOOKUP($A61,[1]taxonomy!$1:$1048576,23,0)</f>
        <v>0</v>
      </c>
      <c r="Z61">
        <f>VLOOKUP($A61,[1]taxonomy!$1:$1048576,24,0)</f>
        <v>0</v>
      </c>
      <c r="AA61">
        <f>VLOOKUP($A61,[1]taxonomy!$1:$1048576,25,0)</f>
        <v>0</v>
      </c>
      <c r="AB61" t="str">
        <f>VLOOKUP($A61,[1]taxonomy!$1:$1048576,3,0)</f>
        <v xml:space="preserve"> Marmota monax (Woodchuck).</v>
      </c>
    </row>
    <row r="62" spans="1:28" x14ac:dyDescent="0.25">
      <c r="A62" t="s">
        <v>85</v>
      </c>
      <c r="B62" t="s">
        <v>86</v>
      </c>
      <c r="C62">
        <v>187</v>
      </c>
      <c r="D62" t="s">
        <v>10</v>
      </c>
      <c r="E62">
        <v>57</v>
      </c>
      <c r="F62">
        <v>181</v>
      </c>
      <c r="G62">
        <v>589</v>
      </c>
      <c r="H62" t="s">
        <v>11</v>
      </c>
      <c r="I62">
        <f t="shared" si="0"/>
        <v>125</v>
      </c>
      <c r="J62" t="str">
        <f>VLOOKUP($A62,[1]taxonomy!$1:$1048576,7,0)</f>
        <v>Eukaryota</v>
      </c>
      <c r="K62" t="str">
        <f>VLOOKUP($A62,[1]taxonomy!$1:$1048576,8,0)</f>
        <v xml:space="preserve"> Metazoa</v>
      </c>
      <c r="L62" t="str">
        <f>VLOOKUP($A62,[1]taxonomy!$1:$1048576,9,0)</f>
        <v xml:space="preserve"> Chordata</v>
      </c>
      <c r="M62" t="str">
        <f>VLOOKUP($A62,[1]taxonomy!$1:$1048576,10,0)</f>
        <v xml:space="preserve"> Craniata</v>
      </c>
      <c r="N62" t="str">
        <f>VLOOKUP($A62,[1]taxonomy!$1:$1048576,11,0)</f>
        <v xml:space="preserve"> Vertebrata</v>
      </c>
      <c r="O62" t="str">
        <f>VLOOKUP($A62,[1]taxonomy!$1:$1048576,12,0)</f>
        <v xml:space="preserve"> Euteleostomi</v>
      </c>
      <c r="P62" t="str">
        <f>VLOOKUP($A62,[1]taxonomy!$1:$1048576,13,0)</f>
        <v>Actinopterygii</v>
      </c>
      <c r="Q62" t="str">
        <f>VLOOKUP($A62,[1]taxonomy!$1:$1048576,14,0)</f>
        <v xml:space="preserve"> Neopterygii</v>
      </c>
      <c r="R62" t="str">
        <f>VLOOKUP($A62,[1]taxonomy!$1:$1048576,15,0)</f>
        <v xml:space="preserve"> Teleostei</v>
      </c>
      <c r="S62" t="str">
        <f>VLOOKUP($A62,[1]taxonomy!$1:$1048576,16,0)</f>
        <v xml:space="preserve"> Ostariophysi</v>
      </c>
      <c r="T62" t="str">
        <f>VLOOKUP($A62,[1]taxonomy!$1:$1048576,17,0)</f>
        <v xml:space="preserve"> Cypriniformes</v>
      </c>
      <c r="U62" t="str">
        <f>VLOOKUP($A62,[1]taxonomy!$1:$1048576,18,0)</f>
        <v>Cyprinidae</v>
      </c>
      <c r="V62">
        <f>VLOOKUP($A62,[1]taxonomy!$1:$1048576,20,0)</f>
        <v>0</v>
      </c>
      <c r="W62">
        <f>VLOOKUP($A62,[1]taxonomy!$1:$1048576,21,0)</f>
        <v>0</v>
      </c>
      <c r="X62">
        <f>VLOOKUP($A62,[1]taxonomy!$1:$1048576,22,0)</f>
        <v>0</v>
      </c>
      <c r="Y62">
        <f>VLOOKUP($A62,[1]taxonomy!$1:$1048576,23,0)</f>
        <v>0</v>
      </c>
      <c r="Z62">
        <f>VLOOKUP($A62,[1]taxonomy!$1:$1048576,24,0)</f>
        <v>0</v>
      </c>
      <c r="AA62">
        <f>VLOOKUP($A62,[1]taxonomy!$1:$1048576,25,0)</f>
        <v>0</v>
      </c>
      <c r="AB62" t="str">
        <f>VLOOKUP($A62,[1]taxonomy!$1:$1048576,3,0)</f>
        <v xml:space="preserve"> Labeo rohita (Indian major carp).</v>
      </c>
    </row>
    <row r="63" spans="1:28" x14ac:dyDescent="0.25">
      <c r="A63" t="s">
        <v>87</v>
      </c>
      <c r="B63" t="s">
        <v>88</v>
      </c>
      <c r="C63">
        <v>133</v>
      </c>
      <c r="D63" t="s">
        <v>10</v>
      </c>
      <c r="E63">
        <v>44</v>
      </c>
      <c r="F63">
        <v>133</v>
      </c>
      <c r="G63">
        <v>589</v>
      </c>
      <c r="H63" t="s">
        <v>11</v>
      </c>
      <c r="I63">
        <f t="shared" si="0"/>
        <v>90</v>
      </c>
      <c r="J63" t="str">
        <f>VLOOKUP($A63,[1]taxonomy!$1:$1048576,7,0)</f>
        <v>Eukaryota</v>
      </c>
      <c r="K63" t="str">
        <f>VLOOKUP($A63,[1]taxonomy!$1:$1048576,8,0)</f>
        <v xml:space="preserve"> Metazoa</v>
      </c>
      <c r="L63" t="str">
        <f>VLOOKUP($A63,[1]taxonomy!$1:$1048576,9,0)</f>
        <v xml:space="preserve"> Chordata</v>
      </c>
      <c r="M63" t="str">
        <f>VLOOKUP($A63,[1]taxonomy!$1:$1048576,10,0)</f>
        <v xml:space="preserve"> Craniata</v>
      </c>
      <c r="N63" t="str">
        <f>VLOOKUP($A63,[1]taxonomy!$1:$1048576,11,0)</f>
        <v xml:space="preserve"> Vertebrata</v>
      </c>
      <c r="O63" t="str">
        <f>VLOOKUP($A63,[1]taxonomy!$1:$1048576,12,0)</f>
        <v xml:space="preserve"> Euteleostomi</v>
      </c>
      <c r="P63" t="str">
        <f>VLOOKUP($A63,[1]taxonomy!$1:$1048576,13,0)</f>
        <v>Actinopterygii</v>
      </c>
      <c r="Q63" t="str">
        <f>VLOOKUP($A63,[1]taxonomy!$1:$1048576,14,0)</f>
        <v xml:space="preserve"> Neopterygii</v>
      </c>
      <c r="R63" t="str">
        <f>VLOOKUP($A63,[1]taxonomy!$1:$1048576,15,0)</f>
        <v xml:space="preserve"> Teleostei</v>
      </c>
      <c r="S63" t="str">
        <f>VLOOKUP($A63,[1]taxonomy!$1:$1048576,16,0)</f>
        <v xml:space="preserve"> Euteleostei</v>
      </c>
      <c r="T63" t="str">
        <f>VLOOKUP($A63,[1]taxonomy!$1:$1048576,17,0)</f>
        <v>Protacanthopterygii</v>
      </c>
      <c r="U63" t="str">
        <f>VLOOKUP($A63,[1]taxonomy!$1:$1048576,18,0)</f>
        <v xml:space="preserve"> Salmoniformes</v>
      </c>
      <c r="V63" t="str">
        <f>VLOOKUP($A63,[1]taxonomy!$1:$1048576,20,0)</f>
        <v xml:space="preserve"> Salmoninae</v>
      </c>
      <c r="W63" t="str">
        <f>VLOOKUP($A63,[1]taxonomy!$1:$1048576,21,0)</f>
        <v xml:space="preserve"> Salmo.</v>
      </c>
      <c r="X63">
        <f>VLOOKUP($A63,[1]taxonomy!$1:$1048576,22,0)</f>
        <v>0</v>
      </c>
      <c r="Y63">
        <f>VLOOKUP($A63,[1]taxonomy!$1:$1048576,23,0)</f>
        <v>0</v>
      </c>
      <c r="Z63">
        <f>VLOOKUP($A63,[1]taxonomy!$1:$1048576,24,0)</f>
        <v>0</v>
      </c>
      <c r="AA63">
        <f>VLOOKUP($A63,[1]taxonomy!$1:$1048576,25,0)</f>
        <v>0</v>
      </c>
      <c r="AB63" t="str">
        <f>VLOOKUP($A63,[1]taxonomy!$1:$1048576,3,0)</f>
        <v xml:space="preserve"> Salmo salar (Atlantic salmon).</v>
      </c>
    </row>
    <row r="64" spans="1:28" x14ac:dyDescent="0.25">
      <c r="A64" t="s">
        <v>89</v>
      </c>
      <c r="B64" t="s">
        <v>90</v>
      </c>
      <c r="C64">
        <v>193</v>
      </c>
      <c r="D64" t="s">
        <v>10</v>
      </c>
      <c r="E64">
        <v>72</v>
      </c>
      <c r="F64">
        <v>185</v>
      </c>
      <c r="G64">
        <v>589</v>
      </c>
      <c r="H64" t="s">
        <v>11</v>
      </c>
      <c r="I64">
        <f t="shared" si="0"/>
        <v>114</v>
      </c>
      <c r="J64" t="str">
        <f>VLOOKUP($A64,[1]taxonomy!$1:$1048576,7,0)</f>
        <v>Eukaryota</v>
      </c>
      <c r="K64" t="str">
        <f>VLOOKUP($A64,[1]taxonomy!$1:$1048576,8,0)</f>
        <v xml:space="preserve"> Metazoa</v>
      </c>
      <c r="L64" t="str">
        <f>VLOOKUP($A64,[1]taxonomy!$1:$1048576,9,0)</f>
        <v xml:space="preserve"> Chordata</v>
      </c>
      <c r="M64" t="str">
        <f>VLOOKUP($A64,[1]taxonomy!$1:$1048576,10,0)</f>
        <v xml:space="preserve"> Craniata</v>
      </c>
      <c r="N64" t="str">
        <f>VLOOKUP($A64,[1]taxonomy!$1:$1048576,11,0)</f>
        <v xml:space="preserve"> Vertebrata</v>
      </c>
      <c r="O64" t="str">
        <f>VLOOKUP($A64,[1]taxonomy!$1:$1048576,12,0)</f>
        <v xml:space="preserve"> Euteleostomi</v>
      </c>
      <c r="P64" t="str">
        <f>VLOOKUP($A64,[1]taxonomy!$1:$1048576,13,0)</f>
        <v>Mammalia</v>
      </c>
      <c r="Q64" t="str">
        <f>VLOOKUP($A64,[1]taxonomy!$1:$1048576,14,0)</f>
        <v xml:space="preserve"> Eutheria</v>
      </c>
      <c r="R64" t="str">
        <f>VLOOKUP($A64,[1]taxonomy!$1:$1048576,15,0)</f>
        <v xml:space="preserve"> Laurasiatheria</v>
      </c>
      <c r="S64" t="str">
        <f>VLOOKUP($A64,[1]taxonomy!$1:$1048576,16,0)</f>
        <v xml:space="preserve"> Cetartiodactyla</v>
      </c>
      <c r="T64" t="str">
        <f>VLOOKUP($A64,[1]taxonomy!$1:$1048576,17,0)</f>
        <v xml:space="preserve"> Ruminantia</v>
      </c>
      <c r="U64" t="str">
        <f>VLOOKUP($A64,[1]taxonomy!$1:$1048576,18,0)</f>
        <v>Pecora</v>
      </c>
      <c r="V64" t="str">
        <f>VLOOKUP($A64,[1]taxonomy!$1:$1048576,20,0)</f>
        <v xml:space="preserve"> Bovinae</v>
      </c>
      <c r="W64" t="str">
        <f>VLOOKUP($A64,[1]taxonomy!$1:$1048576,21,0)</f>
        <v xml:space="preserve"> Bos.</v>
      </c>
      <c r="X64">
        <f>VLOOKUP($A64,[1]taxonomy!$1:$1048576,22,0)</f>
        <v>0</v>
      </c>
      <c r="Y64">
        <f>VLOOKUP($A64,[1]taxonomy!$1:$1048576,23,0)</f>
        <v>0</v>
      </c>
      <c r="Z64">
        <f>VLOOKUP($A64,[1]taxonomy!$1:$1048576,24,0)</f>
        <v>0</v>
      </c>
      <c r="AA64">
        <f>VLOOKUP($A64,[1]taxonomy!$1:$1048576,25,0)</f>
        <v>0</v>
      </c>
      <c r="AB64" t="str">
        <f>VLOOKUP($A64,[1]taxonomy!$1:$1048576,3,0)</f>
        <v xml:space="preserve"> Bos taurus (Bovine).</v>
      </c>
    </row>
    <row r="65" spans="1:28" x14ac:dyDescent="0.25">
      <c r="A65" t="s">
        <v>91</v>
      </c>
      <c r="B65" t="s">
        <v>92</v>
      </c>
      <c r="C65">
        <v>148</v>
      </c>
      <c r="D65" t="s">
        <v>10</v>
      </c>
      <c r="E65">
        <v>85</v>
      </c>
      <c r="F65">
        <v>146</v>
      </c>
      <c r="G65">
        <v>589</v>
      </c>
      <c r="H65" t="s">
        <v>11</v>
      </c>
      <c r="I65">
        <f t="shared" si="0"/>
        <v>62</v>
      </c>
      <c r="J65" t="str">
        <f>VLOOKUP($A65,[1]taxonomy!$1:$1048576,7,0)</f>
        <v>Eukaryota</v>
      </c>
      <c r="K65" t="str">
        <f>VLOOKUP($A65,[1]taxonomy!$1:$1048576,8,0)</f>
        <v xml:space="preserve"> Metazoa</v>
      </c>
      <c r="L65" t="str">
        <f>VLOOKUP($A65,[1]taxonomy!$1:$1048576,9,0)</f>
        <v xml:space="preserve"> Chordata</v>
      </c>
      <c r="M65" t="str">
        <f>VLOOKUP($A65,[1]taxonomy!$1:$1048576,10,0)</f>
        <v xml:space="preserve"> Craniata</v>
      </c>
      <c r="N65" t="str">
        <f>VLOOKUP($A65,[1]taxonomy!$1:$1048576,11,0)</f>
        <v xml:space="preserve"> Vertebrata</v>
      </c>
      <c r="O65" t="str">
        <f>VLOOKUP($A65,[1]taxonomy!$1:$1048576,12,0)</f>
        <v xml:space="preserve"> Euteleostomi</v>
      </c>
      <c r="P65" t="str">
        <f>VLOOKUP($A65,[1]taxonomy!$1:$1048576,13,0)</f>
        <v>Actinopterygii</v>
      </c>
      <c r="Q65" t="str">
        <f>VLOOKUP($A65,[1]taxonomy!$1:$1048576,14,0)</f>
        <v xml:space="preserve"> Neopterygii</v>
      </c>
      <c r="R65" t="str">
        <f>VLOOKUP($A65,[1]taxonomy!$1:$1048576,15,0)</f>
        <v xml:space="preserve"> Teleostei</v>
      </c>
      <c r="S65" t="str">
        <f>VLOOKUP($A65,[1]taxonomy!$1:$1048576,16,0)</f>
        <v xml:space="preserve"> Euteleostei</v>
      </c>
      <c r="T65" t="str">
        <f>VLOOKUP($A65,[1]taxonomy!$1:$1048576,17,0)</f>
        <v xml:space="preserve"> Neoteleostei</v>
      </c>
      <c r="U65" t="str">
        <f>VLOOKUP($A65,[1]taxonomy!$1:$1048576,18,0)</f>
        <v>Acanthomorpha</v>
      </c>
      <c r="V65" t="str">
        <f>VLOOKUP($A65,[1]taxonomy!$1:$1048576,20,0)</f>
        <v xml:space="preserve"> Percomorpha</v>
      </c>
      <c r="W65" t="str">
        <f>VLOOKUP($A65,[1]taxonomy!$1:$1048576,21,0)</f>
        <v xml:space="preserve"> Perciformes</v>
      </c>
      <c r="X65" t="str">
        <f>VLOOKUP($A65,[1]taxonomy!$1:$1048576,22,0)</f>
        <v xml:space="preserve"> Percoidei</v>
      </c>
      <c r="Y65" t="str">
        <f>VLOOKUP($A65,[1]taxonomy!$1:$1048576,23,0)</f>
        <v>Sparidae</v>
      </c>
      <c r="Z65" t="str">
        <f>VLOOKUP($A65,[1]taxonomy!$1:$1048576,24,0)</f>
        <v xml:space="preserve"> Acanthopagrus.</v>
      </c>
      <c r="AA65">
        <f>VLOOKUP($A65,[1]taxonomy!$1:$1048576,25,0)</f>
        <v>0</v>
      </c>
      <c r="AB65" t="str">
        <f>VLOOKUP($A65,[1]taxonomy!$1:$1048576,3,0)</f>
        <v xml:space="preserve"> Acanthopagrus schlegelii (Black porgy).</v>
      </c>
    </row>
    <row r="66" spans="1:28" x14ac:dyDescent="0.25">
      <c r="A66" t="s">
        <v>93</v>
      </c>
      <c r="B66" t="s">
        <v>94</v>
      </c>
      <c r="C66">
        <v>111</v>
      </c>
      <c r="D66" t="s">
        <v>10</v>
      </c>
      <c r="E66">
        <v>28</v>
      </c>
      <c r="F66">
        <v>111</v>
      </c>
      <c r="G66">
        <v>589</v>
      </c>
      <c r="H66" t="s">
        <v>11</v>
      </c>
      <c r="I66">
        <f t="shared" si="0"/>
        <v>84</v>
      </c>
      <c r="J66" t="str">
        <f>VLOOKUP($A66,[1]taxonomy!$1:$1048576,7,0)</f>
        <v>Eukaryota</v>
      </c>
      <c r="K66" t="str">
        <f>VLOOKUP($A66,[1]taxonomy!$1:$1048576,8,0)</f>
        <v xml:space="preserve"> Metazoa</v>
      </c>
      <c r="L66" t="str">
        <f>VLOOKUP($A66,[1]taxonomy!$1:$1048576,9,0)</f>
        <v xml:space="preserve"> Chordata</v>
      </c>
      <c r="M66" t="str">
        <f>VLOOKUP($A66,[1]taxonomy!$1:$1048576,10,0)</f>
        <v xml:space="preserve"> Craniata</v>
      </c>
      <c r="N66" t="str">
        <f>VLOOKUP($A66,[1]taxonomy!$1:$1048576,11,0)</f>
        <v xml:space="preserve"> Vertebrata</v>
      </c>
      <c r="O66" t="str">
        <f>VLOOKUP($A66,[1]taxonomy!$1:$1048576,12,0)</f>
        <v xml:space="preserve"> Euteleostomi</v>
      </c>
      <c r="P66" t="str">
        <f>VLOOKUP($A66,[1]taxonomy!$1:$1048576,13,0)</f>
        <v>Mammalia</v>
      </c>
      <c r="Q66" t="str">
        <f>VLOOKUP($A66,[1]taxonomy!$1:$1048576,14,0)</f>
        <v xml:space="preserve"> Eutheria</v>
      </c>
      <c r="R66" t="str">
        <f>VLOOKUP($A66,[1]taxonomy!$1:$1048576,15,0)</f>
        <v xml:space="preserve"> Laurasiatheria</v>
      </c>
      <c r="S66" t="str">
        <f>VLOOKUP($A66,[1]taxonomy!$1:$1048576,16,0)</f>
        <v xml:space="preserve"> Cetartiodactyla</v>
      </c>
      <c r="T66" t="str">
        <f>VLOOKUP($A66,[1]taxonomy!$1:$1048576,17,0)</f>
        <v xml:space="preserve"> Cetacea</v>
      </c>
      <c r="U66" t="str">
        <f>VLOOKUP($A66,[1]taxonomy!$1:$1048576,18,0)</f>
        <v>Odontoceti</v>
      </c>
      <c r="V66" t="str">
        <f>VLOOKUP($A66,[1]taxonomy!$1:$1048576,20,0)</f>
        <v xml:space="preserve"> Lagenorhynchus.</v>
      </c>
      <c r="W66">
        <f>VLOOKUP($A66,[1]taxonomy!$1:$1048576,21,0)</f>
        <v>0</v>
      </c>
      <c r="X66">
        <f>VLOOKUP($A66,[1]taxonomy!$1:$1048576,22,0)</f>
        <v>0</v>
      </c>
      <c r="Y66">
        <f>VLOOKUP($A66,[1]taxonomy!$1:$1048576,23,0)</f>
        <v>0</v>
      </c>
      <c r="Z66">
        <f>VLOOKUP($A66,[1]taxonomy!$1:$1048576,24,0)</f>
        <v>0</v>
      </c>
      <c r="AA66">
        <f>VLOOKUP($A66,[1]taxonomy!$1:$1048576,25,0)</f>
        <v>0</v>
      </c>
      <c r="AB66" t="str">
        <f>VLOOKUP($A66,[1]taxonomy!$1:$1048576,3,0)</f>
        <v xml:space="preserve"> Lagenorhynchus obliquidens (Pacific white-sided dolphin).</v>
      </c>
    </row>
    <row r="67" spans="1:28" x14ac:dyDescent="0.25">
      <c r="A67" t="s">
        <v>95</v>
      </c>
      <c r="B67" t="s">
        <v>96</v>
      </c>
      <c r="C67">
        <v>122</v>
      </c>
      <c r="D67" t="s">
        <v>10</v>
      </c>
      <c r="E67">
        <v>28</v>
      </c>
      <c r="F67">
        <v>122</v>
      </c>
      <c r="G67">
        <v>589</v>
      </c>
      <c r="H67" t="s">
        <v>11</v>
      </c>
      <c r="I67">
        <f t="shared" ref="I67:I130" si="1">F67-E67+1</f>
        <v>95</v>
      </c>
      <c r="J67" t="str">
        <f>VLOOKUP($A67,[1]taxonomy!$1:$1048576,7,0)</f>
        <v>Eukaryota</v>
      </c>
      <c r="K67" t="str">
        <f>VLOOKUP($A67,[1]taxonomy!$1:$1048576,8,0)</f>
        <v xml:space="preserve"> Metazoa</v>
      </c>
      <c r="L67" t="str">
        <f>VLOOKUP($A67,[1]taxonomy!$1:$1048576,9,0)</f>
        <v xml:space="preserve"> Chordata</v>
      </c>
      <c r="M67" t="str">
        <f>VLOOKUP($A67,[1]taxonomy!$1:$1048576,10,0)</f>
        <v xml:space="preserve"> Craniata</v>
      </c>
      <c r="N67" t="str">
        <f>VLOOKUP($A67,[1]taxonomy!$1:$1048576,11,0)</f>
        <v xml:space="preserve"> Vertebrata</v>
      </c>
      <c r="O67" t="str">
        <f>VLOOKUP($A67,[1]taxonomy!$1:$1048576,12,0)</f>
        <v xml:space="preserve"> Euteleostomi</v>
      </c>
      <c r="P67" t="str">
        <f>VLOOKUP($A67,[1]taxonomy!$1:$1048576,13,0)</f>
        <v>Mammalia</v>
      </c>
      <c r="Q67" t="str">
        <f>VLOOKUP($A67,[1]taxonomy!$1:$1048576,14,0)</f>
        <v xml:space="preserve"> Eutheria</v>
      </c>
      <c r="R67" t="str">
        <f>VLOOKUP($A67,[1]taxonomy!$1:$1048576,15,0)</f>
        <v xml:space="preserve"> Laurasiatheria</v>
      </c>
      <c r="S67" t="str">
        <f>VLOOKUP($A67,[1]taxonomy!$1:$1048576,16,0)</f>
        <v xml:space="preserve"> Cetartiodactyla</v>
      </c>
      <c r="T67" t="str">
        <f>VLOOKUP($A67,[1]taxonomy!$1:$1048576,17,0)</f>
        <v xml:space="preserve"> Cetacea</v>
      </c>
      <c r="U67" t="str">
        <f>VLOOKUP($A67,[1]taxonomy!$1:$1048576,18,0)</f>
        <v>Odontoceti</v>
      </c>
      <c r="V67" t="str">
        <f>VLOOKUP($A67,[1]taxonomy!$1:$1048576,20,0)</f>
        <v xml:space="preserve"> Tursiops.</v>
      </c>
      <c r="W67">
        <f>VLOOKUP($A67,[1]taxonomy!$1:$1048576,21,0)</f>
        <v>0</v>
      </c>
      <c r="X67">
        <f>VLOOKUP($A67,[1]taxonomy!$1:$1048576,22,0)</f>
        <v>0</v>
      </c>
      <c r="Y67">
        <f>VLOOKUP($A67,[1]taxonomy!$1:$1048576,23,0)</f>
        <v>0</v>
      </c>
      <c r="Z67">
        <f>VLOOKUP($A67,[1]taxonomy!$1:$1048576,24,0)</f>
        <v>0</v>
      </c>
      <c r="AA67">
        <f>VLOOKUP($A67,[1]taxonomy!$1:$1048576,25,0)</f>
        <v>0</v>
      </c>
      <c r="AB67" t="str">
        <f>VLOOKUP($A67,[1]taxonomy!$1:$1048576,3,0)</f>
        <v xml:space="preserve"> Tursiops truncatus (Atlantic bottle-nosed dolphin) (Delphinus truncatus).</v>
      </c>
    </row>
    <row r="68" spans="1:28" x14ac:dyDescent="0.25">
      <c r="A68" t="s">
        <v>97</v>
      </c>
      <c r="B68" t="s">
        <v>98</v>
      </c>
      <c r="C68">
        <v>198</v>
      </c>
      <c r="D68" t="s">
        <v>10</v>
      </c>
      <c r="E68">
        <v>66</v>
      </c>
      <c r="F68">
        <v>187</v>
      </c>
      <c r="G68">
        <v>589</v>
      </c>
      <c r="H68" t="s">
        <v>11</v>
      </c>
      <c r="I68">
        <f t="shared" si="1"/>
        <v>122</v>
      </c>
      <c r="J68" t="str">
        <f>VLOOKUP($A68,[1]taxonomy!$1:$1048576,7,0)</f>
        <v>Eukaryota</v>
      </c>
      <c r="K68" t="str">
        <f>VLOOKUP($A68,[1]taxonomy!$1:$1048576,8,0)</f>
        <v xml:space="preserve"> Metazoa</v>
      </c>
      <c r="L68" t="str">
        <f>VLOOKUP($A68,[1]taxonomy!$1:$1048576,9,0)</f>
        <v xml:space="preserve"> Chordata</v>
      </c>
      <c r="M68" t="str">
        <f>VLOOKUP($A68,[1]taxonomy!$1:$1048576,10,0)</f>
        <v xml:space="preserve"> Craniata</v>
      </c>
      <c r="N68" t="str">
        <f>VLOOKUP($A68,[1]taxonomy!$1:$1048576,11,0)</f>
        <v xml:space="preserve"> Vertebrata</v>
      </c>
      <c r="O68" t="str">
        <f>VLOOKUP($A68,[1]taxonomy!$1:$1048576,12,0)</f>
        <v xml:space="preserve"> Euteleostomi</v>
      </c>
      <c r="P68" t="str">
        <f>VLOOKUP($A68,[1]taxonomy!$1:$1048576,13,0)</f>
        <v>Testudines + Archosauria group</v>
      </c>
      <c r="Q68" t="str">
        <f>VLOOKUP($A68,[1]taxonomy!$1:$1048576,14,0)</f>
        <v xml:space="preserve"> Archosauria</v>
      </c>
      <c r="R68" t="str">
        <f>VLOOKUP($A68,[1]taxonomy!$1:$1048576,15,0)</f>
        <v xml:space="preserve"> Dinosauria</v>
      </c>
      <c r="S68" t="str">
        <f>VLOOKUP($A68,[1]taxonomy!$1:$1048576,16,0)</f>
        <v xml:space="preserve"> Saurischia</v>
      </c>
      <c r="T68" t="str">
        <f>VLOOKUP($A68,[1]taxonomy!$1:$1048576,17,0)</f>
        <v>Theropoda</v>
      </c>
      <c r="U68" t="str">
        <f>VLOOKUP($A68,[1]taxonomy!$1:$1048576,18,0)</f>
        <v xml:space="preserve"> Coelurosauria</v>
      </c>
      <c r="V68" t="str">
        <f>VLOOKUP($A68,[1]taxonomy!$1:$1048576,20,0)</f>
        <v xml:space="preserve"> Neognathae</v>
      </c>
      <c r="W68" t="str">
        <f>VLOOKUP($A68,[1]taxonomy!$1:$1048576,21,0)</f>
        <v xml:space="preserve"> Galliformes</v>
      </c>
      <c r="X68" t="str">
        <f>VLOOKUP($A68,[1]taxonomy!$1:$1048576,22,0)</f>
        <v xml:space="preserve"> Phasianidae</v>
      </c>
      <c r="Y68" t="str">
        <f>VLOOKUP($A68,[1]taxonomy!$1:$1048576,23,0)</f>
        <v>Phasianinae</v>
      </c>
      <c r="Z68" t="str">
        <f>VLOOKUP($A68,[1]taxonomy!$1:$1048576,24,0)</f>
        <v xml:space="preserve"> Gallus.</v>
      </c>
      <c r="AA68">
        <f>VLOOKUP($A68,[1]taxonomy!$1:$1048576,25,0)</f>
        <v>0</v>
      </c>
      <c r="AB68" t="str">
        <f>VLOOKUP($A68,[1]taxonomy!$1:$1048576,3,0)</f>
        <v xml:space="preserve"> Gallus gallus (Chicken).</v>
      </c>
    </row>
    <row r="69" spans="1:28" x14ac:dyDescent="0.25">
      <c r="A69" t="s">
        <v>97</v>
      </c>
      <c r="B69" t="s">
        <v>98</v>
      </c>
      <c r="C69">
        <v>198</v>
      </c>
      <c r="D69" t="s">
        <v>24</v>
      </c>
      <c r="E69">
        <v>1</v>
      </c>
      <c r="F69">
        <v>65</v>
      </c>
      <c r="G69">
        <v>24</v>
      </c>
      <c r="H69" t="s">
        <v>24</v>
      </c>
      <c r="I69">
        <f t="shared" si="1"/>
        <v>65</v>
      </c>
      <c r="J69" t="str">
        <f>VLOOKUP($A69,[1]taxonomy!$1:$1048576,7,0)</f>
        <v>Eukaryota</v>
      </c>
      <c r="K69" t="str">
        <f>VLOOKUP($A69,[1]taxonomy!$1:$1048576,8,0)</f>
        <v xml:space="preserve"> Metazoa</v>
      </c>
      <c r="L69" t="str">
        <f>VLOOKUP($A69,[1]taxonomy!$1:$1048576,9,0)</f>
        <v xml:space="preserve"> Chordata</v>
      </c>
      <c r="M69" t="str">
        <f>VLOOKUP($A69,[1]taxonomy!$1:$1048576,10,0)</f>
        <v xml:space="preserve"> Craniata</v>
      </c>
      <c r="N69" t="str">
        <f>VLOOKUP($A69,[1]taxonomy!$1:$1048576,11,0)</f>
        <v xml:space="preserve"> Vertebrata</v>
      </c>
      <c r="O69" t="str">
        <f>VLOOKUP($A69,[1]taxonomy!$1:$1048576,12,0)</f>
        <v xml:space="preserve"> Euteleostomi</v>
      </c>
      <c r="P69" t="str">
        <f>VLOOKUP($A69,[1]taxonomy!$1:$1048576,13,0)</f>
        <v>Testudines + Archosauria group</v>
      </c>
      <c r="Q69" t="str">
        <f>VLOOKUP($A69,[1]taxonomy!$1:$1048576,14,0)</f>
        <v xml:space="preserve"> Archosauria</v>
      </c>
      <c r="R69" t="str">
        <f>VLOOKUP($A69,[1]taxonomy!$1:$1048576,15,0)</f>
        <v xml:space="preserve"> Dinosauria</v>
      </c>
      <c r="S69" t="str">
        <f>VLOOKUP($A69,[1]taxonomy!$1:$1048576,16,0)</f>
        <v xml:space="preserve"> Saurischia</v>
      </c>
      <c r="T69" t="str">
        <f>VLOOKUP($A69,[1]taxonomy!$1:$1048576,17,0)</f>
        <v>Theropoda</v>
      </c>
      <c r="U69" t="str">
        <f>VLOOKUP($A69,[1]taxonomy!$1:$1048576,18,0)</f>
        <v xml:space="preserve"> Coelurosauria</v>
      </c>
      <c r="V69" t="str">
        <f>VLOOKUP($A69,[1]taxonomy!$1:$1048576,20,0)</f>
        <v xml:space="preserve"> Neognathae</v>
      </c>
      <c r="W69" t="str">
        <f>VLOOKUP($A69,[1]taxonomy!$1:$1048576,21,0)</f>
        <v xml:space="preserve"> Galliformes</v>
      </c>
      <c r="X69" t="str">
        <f>VLOOKUP($A69,[1]taxonomy!$1:$1048576,22,0)</f>
        <v xml:space="preserve"> Phasianidae</v>
      </c>
      <c r="Y69" t="str">
        <f>VLOOKUP($A69,[1]taxonomy!$1:$1048576,23,0)</f>
        <v>Phasianinae</v>
      </c>
      <c r="Z69" t="str">
        <f>VLOOKUP($A69,[1]taxonomy!$1:$1048576,24,0)</f>
        <v xml:space="preserve"> Gallus.</v>
      </c>
      <c r="AA69">
        <f>VLOOKUP($A69,[1]taxonomy!$1:$1048576,25,0)</f>
        <v>0</v>
      </c>
      <c r="AB69" t="str">
        <f>VLOOKUP($A69,[1]taxonomy!$1:$1048576,3,0)</f>
        <v xml:space="preserve"> Gallus gallus (Chicken).</v>
      </c>
    </row>
    <row r="70" spans="1:28" x14ac:dyDescent="0.25">
      <c r="A70" t="s">
        <v>99</v>
      </c>
      <c r="B70" t="s">
        <v>100</v>
      </c>
      <c r="C70">
        <v>197</v>
      </c>
      <c r="D70" t="s">
        <v>10</v>
      </c>
      <c r="E70">
        <v>156</v>
      </c>
      <c r="F70">
        <v>197</v>
      </c>
      <c r="G70">
        <v>589</v>
      </c>
      <c r="H70" t="s">
        <v>11</v>
      </c>
      <c r="I70">
        <f t="shared" si="1"/>
        <v>42</v>
      </c>
      <c r="J70" t="str">
        <f>VLOOKUP($A70,[1]taxonomy!$1:$1048576,7,0)</f>
        <v>Eukaryota</v>
      </c>
      <c r="K70" t="str">
        <f>VLOOKUP($A70,[1]taxonomy!$1:$1048576,8,0)</f>
        <v xml:space="preserve"> Metazoa</v>
      </c>
      <c r="L70" t="str">
        <f>VLOOKUP($A70,[1]taxonomy!$1:$1048576,9,0)</f>
        <v xml:space="preserve"> Chordata</v>
      </c>
      <c r="M70" t="str">
        <f>VLOOKUP($A70,[1]taxonomy!$1:$1048576,10,0)</f>
        <v xml:space="preserve"> Craniata</v>
      </c>
      <c r="N70" t="str">
        <f>VLOOKUP($A70,[1]taxonomy!$1:$1048576,11,0)</f>
        <v xml:space="preserve"> Vertebrata</v>
      </c>
      <c r="O70" t="str">
        <f>VLOOKUP($A70,[1]taxonomy!$1:$1048576,12,0)</f>
        <v xml:space="preserve"> Euteleostomi</v>
      </c>
      <c r="P70" t="str">
        <f>VLOOKUP($A70,[1]taxonomy!$1:$1048576,13,0)</f>
        <v>Mammalia</v>
      </c>
      <c r="Q70" t="str">
        <f>VLOOKUP($A70,[1]taxonomy!$1:$1048576,14,0)</f>
        <v xml:space="preserve"> Eutheria</v>
      </c>
      <c r="R70" t="str">
        <f>VLOOKUP($A70,[1]taxonomy!$1:$1048576,15,0)</f>
        <v xml:space="preserve"> Laurasiatheria</v>
      </c>
      <c r="S70" t="str">
        <f>VLOOKUP($A70,[1]taxonomy!$1:$1048576,16,0)</f>
        <v xml:space="preserve"> Cetartiodactyla</v>
      </c>
      <c r="T70" t="str">
        <f>VLOOKUP($A70,[1]taxonomy!$1:$1048576,17,0)</f>
        <v xml:space="preserve"> Ruminantia</v>
      </c>
      <c r="U70" t="str">
        <f>VLOOKUP($A70,[1]taxonomy!$1:$1048576,18,0)</f>
        <v>Pecora</v>
      </c>
      <c r="V70" t="str">
        <f>VLOOKUP($A70,[1]taxonomy!$1:$1048576,20,0)</f>
        <v xml:space="preserve"> Cervinae</v>
      </c>
      <c r="W70" t="str">
        <f>VLOOKUP($A70,[1]taxonomy!$1:$1048576,21,0)</f>
        <v xml:space="preserve"> Cervus.</v>
      </c>
      <c r="X70">
        <f>VLOOKUP($A70,[1]taxonomy!$1:$1048576,22,0)</f>
        <v>0</v>
      </c>
      <c r="Y70">
        <f>VLOOKUP($A70,[1]taxonomy!$1:$1048576,23,0)</f>
        <v>0</v>
      </c>
      <c r="Z70">
        <f>VLOOKUP($A70,[1]taxonomy!$1:$1048576,24,0)</f>
        <v>0</v>
      </c>
      <c r="AA70">
        <f>VLOOKUP($A70,[1]taxonomy!$1:$1048576,25,0)</f>
        <v>0</v>
      </c>
      <c r="AB70" t="str">
        <f>VLOOKUP($A70,[1]taxonomy!$1:$1048576,3,0)</f>
        <v xml:space="preserve"> Cervus elaphus (Red deer).</v>
      </c>
    </row>
    <row r="71" spans="1:28" x14ac:dyDescent="0.25">
      <c r="A71" t="s">
        <v>99</v>
      </c>
      <c r="B71" t="s">
        <v>100</v>
      </c>
      <c r="C71">
        <v>197</v>
      </c>
      <c r="D71" t="s">
        <v>12</v>
      </c>
      <c r="E71">
        <v>1</v>
      </c>
      <c r="F71">
        <v>109</v>
      </c>
      <c r="G71">
        <v>206</v>
      </c>
      <c r="H71" t="s">
        <v>13</v>
      </c>
      <c r="I71">
        <f t="shared" si="1"/>
        <v>109</v>
      </c>
      <c r="J71" t="str">
        <f>VLOOKUP($A71,[1]taxonomy!$1:$1048576,7,0)</f>
        <v>Eukaryota</v>
      </c>
      <c r="K71" t="str">
        <f>VLOOKUP($A71,[1]taxonomy!$1:$1048576,8,0)</f>
        <v xml:space="preserve"> Metazoa</v>
      </c>
      <c r="L71" t="str">
        <f>VLOOKUP($A71,[1]taxonomy!$1:$1048576,9,0)</f>
        <v xml:space="preserve"> Chordata</v>
      </c>
      <c r="M71" t="str">
        <f>VLOOKUP($A71,[1]taxonomy!$1:$1048576,10,0)</f>
        <v xml:space="preserve"> Craniata</v>
      </c>
      <c r="N71" t="str">
        <f>VLOOKUP($A71,[1]taxonomy!$1:$1048576,11,0)</f>
        <v xml:space="preserve"> Vertebrata</v>
      </c>
      <c r="O71" t="str">
        <f>VLOOKUP($A71,[1]taxonomy!$1:$1048576,12,0)</f>
        <v xml:space="preserve"> Euteleostomi</v>
      </c>
      <c r="P71" t="str">
        <f>VLOOKUP($A71,[1]taxonomy!$1:$1048576,13,0)</f>
        <v>Mammalia</v>
      </c>
      <c r="Q71" t="str">
        <f>VLOOKUP($A71,[1]taxonomy!$1:$1048576,14,0)</f>
        <v xml:space="preserve"> Eutheria</v>
      </c>
      <c r="R71" t="str">
        <f>VLOOKUP($A71,[1]taxonomy!$1:$1048576,15,0)</f>
        <v xml:space="preserve"> Laurasiatheria</v>
      </c>
      <c r="S71" t="str">
        <f>VLOOKUP($A71,[1]taxonomy!$1:$1048576,16,0)</f>
        <v xml:space="preserve"> Cetartiodactyla</v>
      </c>
      <c r="T71" t="str">
        <f>VLOOKUP($A71,[1]taxonomy!$1:$1048576,17,0)</f>
        <v xml:space="preserve"> Ruminantia</v>
      </c>
      <c r="U71" t="str">
        <f>VLOOKUP($A71,[1]taxonomy!$1:$1048576,18,0)</f>
        <v>Pecora</v>
      </c>
      <c r="V71" t="str">
        <f>VLOOKUP($A71,[1]taxonomy!$1:$1048576,20,0)</f>
        <v xml:space="preserve"> Cervinae</v>
      </c>
      <c r="W71" t="str">
        <f>VLOOKUP($A71,[1]taxonomy!$1:$1048576,21,0)</f>
        <v xml:space="preserve"> Cervus.</v>
      </c>
      <c r="X71">
        <f>VLOOKUP($A71,[1]taxonomy!$1:$1048576,22,0)</f>
        <v>0</v>
      </c>
      <c r="Y71">
        <f>VLOOKUP($A71,[1]taxonomy!$1:$1048576,23,0)</f>
        <v>0</v>
      </c>
      <c r="Z71">
        <f>VLOOKUP($A71,[1]taxonomy!$1:$1048576,24,0)</f>
        <v>0</v>
      </c>
      <c r="AA71">
        <f>VLOOKUP($A71,[1]taxonomy!$1:$1048576,25,0)</f>
        <v>0</v>
      </c>
      <c r="AB71" t="str">
        <f>VLOOKUP($A71,[1]taxonomy!$1:$1048576,3,0)</f>
        <v xml:space="preserve"> Cervus elaphus (Red deer).</v>
      </c>
    </row>
    <row r="72" spans="1:28" x14ac:dyDescent="0.25">
      <c r="A72" t="s">
        <v>101</v>
      </c>
      <c r="B72" t="s">
        <v>102</v>
      </c>
      <c r="C72">
        <v>153</v>
      </c>
      <c r="D72" t="s">
        <v>10</v>
      </c>
      <c r="E72">
        <v>31</v>
      </c>
      <c r="F72">
        <v>148</v>
      </c>
      <c r="G72">
        <v>589</v>
      </c>
      <c r="H72" t="s">
        <v>11</v>
      </c>
      <c r="I72">
        <f t="shared" si="1"/>
        <v>118</v>
      </c>
      <c r="J72" t="str">
        <f>VLOOKUP($A72,[1]taxonomy!$1:$1048576,7,0)</f>
        <v>Eukaryota</v>
      </c>
      <c r="K72" t="str">
        <f>VLOOKUP($A72,[1]taxonomy!$1:$1048576,8,0)</f>
        <v xml:space="preserve"> Metazoa</v>
      </c>
      <c r="L72" t="str">
        <f>VLOOKUP($A72,[1]taxonomy!$1:$1048576,9,0)</f>
        <v xml:space="preserve"> Chordata</v>
      </c>
      <c r="M72" t="str">
        <f>VLOOKUP($A72,[1]taxonomy!$1:$1048576,10,0)</f>
        <v xml:space="preserve"> Craniata</v>
      </c>
      <c r="N72" t="str">
        <f>VLOOKUP($A72,[1]taxonomy!$1:$1048576,11,0)</f>
        <v xml:space="preserve"> Vertebrata</v>
      </c>
      <c r="O72" t="str">
        <f>VLOOKUP($A72,[1]taxonomy!$1:$1048576,12,0)</f>
        <v xml:space="preserve"> Euteleostomi</v>
      </c>
      <c r="P72" t="str">
        <f>VLOOKUP($A72,[1]taxonomy!$1:$1048576,13,0)</f>
        <v>Mammalia</v>
      </c>
      <c r="Q72" t="str">
        <f>VLOOKUP($A72,[1]taxonomy!$1:$1048576,14,0)</f>
        <v xml:space="preserve"> Eutheria</v>
      </c>
      <c r="R72" t="str">
        <f>VLOOKUP($A72,[1]taxonomy!$1:$1048576,15,0)</f>
        <v xml:space="preserve"> Euarchontoglires</v>
      </c>
      <c r="S72" t="str">
        <f>VLOOKUP($A72,[1]taxonomy!$1:$1048576,16,0)</f>
        <v xml:space="preserve"> Primates</v>
      </c>
      <c r="T72" t="str">
        <f>VLOOKUP($A72,[1]taxonomy!$1:$1048576,17,0)</f>
        <v xml:space="preserve"> Haplorrhini</v>
      </c>
      <c r="U72" t="str">
        <f>VLOOKUP($A72,[1]taxonomy!$1:$1048576,18,0)</f>
        <v>Catarrhini</v>
      </c>
      <c r="V72" t="str">
        <f>VLOOKUP($A72,[1]taxonomy!$1:$1048576,20,0)</f>
        <v xml:space="preserve"> Homo.</v>
      </c>
      <c r="W72">
        <f>VLOOKUP($A72,[1]taxonomy!$1:$1048576,21,0)</f>
        <v>0</v>
      </c>
      <c r="X72">
        <f>VLOOKUP($A72,[1]taxonomy!$1:$1048576,22,0)</f>
        <v>0</v>
      </c>
      <c r="Y72">
        <f>VLOOKUP($A72,[1]taxonomy!$1:$1048576,23,0)</f>
        <v>0</v>
      </c>
      <c r="Z72">
        <f>VLOOKUP($A72,[1]taxonomy!$1:$1048576,24,0)</f>
        <v>0</v>
      </c>
      <c r="AA72">
        <f>VLOOKUP($A72,[1]taxonomy!$1:$1048576,25,0)</f>
        <v>0</v>
      </c>
      <c r="AB72" t="str">
        <f>VLOOKUP($A72,[1]taxonomy!$1:$1048576,3,0)</f>
        <v xml:space="preserve"> Homo sapiens (Human).</v>
      </c>
    </row>
    <row r="73" spans="1:28" x14ac:dyDescent="0.25">
      <c r="A73" t="s">
        <v>103</v>
      </c>
      <c r="B73" t="s">
        <v>104</v>
      </c>
      <c r="C73">
        <v>261</v>
      </c>
      <c r="D73" t="s">
        <v>10</v>
      </c>
      <c r="E73">
        <v>120</v>
      </c>
      <c r="F73">
        <v>242</v>
      </c>
      <c r="G73">
        <v>589</v>
      </c>
      <c r="H73" t="s">
        <v>11</v>
      </c>
      <c r="I73">
        <f t="shared" si="1"/>
        <v>123</v>
      </c>
      <c r="J73" t="e">
        <f>VLOOKUP($A73,[1]taxonomy!$1:$1048576,7,0)</f>
        <v>#N/A</v>
      </c>
      <c r="K73" t="e">
        <f>VLOOKUP($A73,[1]taxonomy!$1:$1048576,8,0)</f>
        <v>#N/A</v>
      </c>
      <c r="L73" t="e">
        <f>VLOOKUP($A73,[1]taxonomy!$1:$1048576,9,0)</f>
        <v>#N/A</v>
      </c>
      <c r="M73" t="e">
        <f>VLOOKUP($A73,[1]taxonomy!$1:$1048576,10,0)</f>
        <v>#N/A</v>
      </c>
      <c r="N73" t="e">
        <f>VLOOKUP($A73,[1]taxonomy!$1:$1048576,11,0)</f>
        <v>#N/A</v>
      </c>
      <c r="O73" t="e">
        <f>VLOOKUP($A73,[1]taxonomy!$1:$1048576,12,0)</f>
        <v>#N/A</v>
      </c>
      <c r="P73" t="e">
        <f>VLOOKUP($A73,[1]taxonomy!$1:$1048576,13,0)</f>
        <v>#N/A</v>
      </c>
      <c r="Q73" t="e">
        <f>VLOOKUP($A73,[1]taxonomy!$1:$1048576,14,0)</f>
        <v>#N/A</v>
      </c>
      <c r="R73" t="e">
        <f>VLOOKUP($A73,[1]taxonomy!$1:$1048576,15,0)</f>
        <v>#N/A</v>
      </c>
      <c r="S73" t="e">
        <f>VLOOKUP($A73,[1]taxonomy!$1:$1048576,16,0)</f>
        <v>#N/A</v>
      </c>
      <c r="T73" t="e">
        <f>VLOOKUP($A73,[1]taxonomy!$1:$1048576,17,0)</f>
        <v>#N/A</v>
      </c>
      <c r="U73" t="e">
        <f>VLOOKUP($A73,[1]taxonomy!$1:$1048576,18,0)</f>
        <v>#N/A</v>
      </c>
      <c r="V73" t="e">
        <f>VLOOKUP($A73,[1]taxonomy!$1:$1048576,20,0)</f>
        <v>#N/A</v>
      </c>
      <c r="W73" t="e">
        <f>VLOOKUP($A73,[1]taxonomy!$1:$1048576,21,0)</f>
        <v>#N/A</v>
      </c>
      <c r="X73" t="e">
        <f>VLOOKUP($A73,[1]taxonomy!$1:$1048576,22,0)</f>
        <v>#N/A</v>
      </c>
      <c r="Y73" t="e">
        <f>VLOOKUP($A73,[1]taxonomy!$1:$1048576,23,0)</f>
        <v>#N/A</v>
      </c>
      <c r="Z73" t="e">
        <f>VLOOKUP($A73,[1]taxonomy!$1:$1048576,24,0)</f>
        <v>#N/A</v>
      </c>
      <c r="AA73" t="e">
        <f>VLOOKUP($A73,[1]taxonomy!$1:$1048576,25,0)</f>
        <v>#N/A</v>
      </c>
      <c r="AB73" t="e">
        <f>VLOOKUP($A73,[1]taxonomy!$1:$1048576,3,0)</f>
        <v>#N/A</v>
      </c>
    </row>
    <row r="74" spans="1:28" x14ac:dyDescent="0.25">
      <c r="A74" t="s">
        <v>103</v>
      </c>
      <c r="B74" t="s">
        <v>104</v>
      </c>
      <c r="C74">
        <v>261</v>
      </c>
      <c r="D74" t="s">
        <v>105</v>
      </c>
      <c r="E74">
        <v>1</v>
      </c>
      <c r="F74">
        <v>59</v>
      </c>
      <c r="G74">
        <v>9</v>
      </c>
      <c r="H74" t="s">
        <v>105</v>
      </c>
      <c r="I74">
        <f t="shared" si="1"/>
        <v>59</v>
      </c>
      <c r="J74" t="e">
        <f>VLOOKUP($A74,[1]taxonomy!$1:$1048576,7,0)</f>
        <v>#N/A</v>
      </c>
      <c r="K74" t="e">
        <f>VLOOKUP($A74,[1]taxonomy!$1:$1048576,8,0)</f>
        <v>#N/A</v>
      </c>
      <c r="L74" t="e">
        <f>VLOOKUP($A74,[1]taxonomy!$1:$1048576,9,0)</f>
        <v>#N/A</v>
      </c>
      <c r="M74" t="e">
        <f>VLOOKUP($A74,[1]taxonomy!$1:$1048576,10,0)</f>
        <v>#N/A</v>
      </c>
      <c r="N74" t="e">
        <f>VLOOKUP($A74,[1]taxonomy!$1:$1048576,11,0)</f>
        <v>#N/A</v>
      </c>
      <c r="O74" t="e">
        <f>VLOOKUP($A74,[1]taxonomy!$1:$1048576,12,0)</f>
        <v>#N/A</v>
      </c>
      <c r="P74" t="e">
        <f>VLOOKUP($A74,[1]taxonomy!$1:$1048576,13,0)</f>
        <v>#N/A</v>
      </c>
      <c r="Q74" t="e">
        <f>VLOOKUP($A74,[1]taxonomy!$1:$1048576,14,0)</f>
        <v>#N/A</v>
      </c>
      <c r="R74" t="e">
        <f>VLOOKUP($A74,[1]taxonomy!$1:$1048576,15,0)</f>
        <v>#N/A</v>
      </c>
      <c r="S74" t="e">
        <f>VLOOKUP($A74,[1]taxonomy!$1:$1048576,16,0)</f>
        <v>#N/A</v>
      </c>
      <c r="T74" t="e">
        <f>VLOOKUP($A74,[1]taxonomy!$1:$1048576,17,0)</f>
        <v>#N/A</v>
      </c>
      <c r="U74" t="e">
        <f>VLOOKUP($A74,[1]taxonomy!$1:$1048576,18,0)</f>
        <v>#N/A</v>
      </c>
      <c r="V74" t="e">
        <f>VLOOKUP($A74,[1]taxonomy!$1:$1048576,20,0)</f>
        <v>#N/A</v>
      </c>
      <c r="W74" t="e">
        <f>VLOOKUP($A74,[1]taxonomy!$1:$1048576,21,0)</f>
        <v>#N/A</v>
      </c>
      <c r="X74" t="e">
        <f>VLOOKUP($A74,[1]taxonomy!$1:$1048576,22,0)</f>
        <v>#N/A</v>
      </c>
      <c r="Y74" t="e">
        <f>VLOOKUP($A74,[1]taxonomy!$1:$1048576,23,0)</f>
        <v>#N/A</v>
      </c>
      <c r="Z74" t="e">
        <f>VLOOKUP($A74,[1]taxonomy!$1:$1048576,24,0)</f>
        <v>#N/A</v>
      </c>
      <c r="AA74" t="e">
        <f>VLOOKUP($A74,[1]taxonomy!$1:$1048576,25,0)</f>
        <v>#N/A</v>
      </c>
      <c r="AB74" t="e">
        <f>VLOOKUP($A74,[1]taxonomy!$1:$1048576,3,0)</f>
        <v>#N/A</v>
      </c>
    </row>
    <row r="75" spans="1:28" x14ac:dyDescent="0.25">
      <c r="A75" t="s">
        <v>106</v>
      </c>
      <c r="B75" t="s">
        <v>107</v>
      </c>
      <c r="C75">
        <v>206</v>
      </c>
      <c r="D75" t="s">
        <v>10</v>
      </c>
      <c r="E75">
        <v>67</v>
      </c>
      <c r="F75">
        <v>191</v>
      </c>
      <c r="G75">
        <v>589</v>
      </c>
      <c r="H75" t="s">
        <v>11</v>
      </c>
      <c r="I75">
        <f t="shared" si="1"/>
        <v>125</v>
      </c>
      <c r="J75" t="str">
        <f>VLOOKUP($A75,[1]taxonomy!$1:$1048576,7,0)</f>
        <v>Eukaryota</v>
      </c>
      <c r="K75" t="str">
        <f>VLOOKUP($A75,[1]taxonomy!$1:$1048576,8,0)</f>
        <v xml:space="preserve"> Metazoa</v>
      </c>
      <c r="L75" t="str">
        <f>VLOOKUP($A75,[1]taxonomy!$1:$1048576,9,0)</f>
        <v xml:space="preserve"> Chordata</v>
      </c>
      <c r="M75" t="str">
        <f>VLOOKUP($A75,[1]taxonomy!$1:$1048576,10,0)</f>
        <v xml:space="preserve"> Craniata</v>
      </c>
      <c r="N75" t="str">
        <f>VLOOKUP($A75,[1]taxonomy!$1:$1048576,11,0)</f>
        <v xml:space="preserve"> Vertebrata</v>
      </c>
      <c r="O75" t="str">
        <f>VLOOKUP($A75,[1]taxonomy!$1:$1048576,12,0)</f>
        <v xml:space="preserve"> Euteleostomi</v>
      </c>
      <c r="P75" t="str">
        <f>VLOOKUP($A75,[1]taxonomy!$1:$1048576,13,0)</f>
        <v>Actinopterygii</v>
      </c>
      <c r="Q75" t="str">
        <f>VLOOKUP($A75,[1]taxonomy!$1:$1048576,14,0)</f>
        <v xml:space="preserve"> Neopterygii</v>
      </c>
      <c r="R75" t="str">
        <f>VLOOKUP($A75,[1]taxonomy!$1:$1048576,15,0)</f>
        <v xml:space="preserve"> Teleostei</v>
      </c>
      <c r="S75" t="str">
        <f>VLOOKUP($A75,[1]taxonomy!$1:$1048576,16,0)</f>
        <v xml:space="preserve"> Euteleostei</v>
      </c>
      <c r="T75" t="str">
        <f>VLOOKUP($A75,[1]taxonomy!$1:$1048576,17,0)</f>
        <v>Protacanthopterygii</v>
      </c>
      <c r="U75" t="str">
        <f>VLOOKUP($A75,[1]taxonomy!$1:$1048576,18,0)</f>
        <v xml:space="preserve"> Salmoniformes</v>
      </c>
      <c r="V75" t="str">
        <f>VLOOKUP($A75,[1]taxonomy!$1:$1048576,20,0)</f>
        <v xml:space="preserve"> Salmoninae</v>
      </c>
      <c r="W75" t="str">
        <f>VLOOKUP($A75,[1]taxonomy!$1:$1048576,21,0)</f>
        <v xml:space="preserve"> Salmo.</v>
      </c>
      <c r="X75">
        <f>VLOOKUP($A75,[1]taxonomy!$1:$1048576,22,0)</f>
        <v>0</v>
      </c>
      <c r="Y75">
        <f>VLOOKUP($A75,[1]taxonomy!$1:$1048576,23,0)</f>
        <v>0</v>
      </c>
      <c r="Z75">
        <f>VLOOKUP($A75,[1]taxonomy!$1:$1048576,24,0)</f>
        <v>0</v>
      </c>
      <c r="AA75">
        <f>VLOOKUP($A75,[1]taxonomy!$1:$1048576,25,0)</f>
        <v>0</v>
      </c>
      <c r="AB75" t="str">
        <f>VLOOKUP($A75,[1]taxonomy!$1:$1048576,3,0)</f>
        <v xml:space="preserve"> Salmo salar (Atlantic salmon).</v>
      </c>
    </row>
    <row r="76" spans="1:28" x14ac:dyDescent="0.25">
      <c r="A76" t="s">
        <v>108</v>
      </c>
      <c r="B76" t="s">
        <v>109</v>
      </c>
      <c r="C76">
        <v>269</v>
      </c>
      <c r="D76" t="s">
        <v>10</v>
      </c>
      <c r="E76">
        <v>147</v>
      </c>
      <c r="F76">
        <v>264</v>
      </c>
      <c r="G76">
        <v>589</v>
      </c>
      <c r="H76" t="s">
        <v>11</v>
      </c>
      <c r="I76">
        <f t="shared" si="1"/>
        <v>118</v>
      </c>
      <c r="J76" t="e">
        <f>VLOOKUP($A76,[1]taxonomy!$1:$1048576,7,0)</f>
        <v>#N/A</v>
      </c>
      <c r="K76" t="e">
        <f>VLOOKUP($A76,[1]taxonomy!$1:$1048576,8,0)</f>
        <v>#N/A</v>
      </c>
      <c r="L76" t="e">
        <f>VLOOKUP($A76,[1]taxonomy!$1:$1048576,9,0)</f>
        <v>#N/A</v>
      </c>
      <c r="M76" t="e">
        <f>VLOOKUP($A76,[1]taxonomy!$1:$1048576,10,0)</f>
        <v>#N/A</v>
      </c>
      <c r="N76" t="e">
        <f>VLOOKUP($A76,[1]taxonomy!$1:$1048576,11,0)</f>
        <v>#N/A</v>
      </c>
      <c r="O76" t="e">
        <f>VLOOKUP($A76,[1]taxonomy!$1:$1048576,12,0)</f>
        <v>#N/A</v>
      </c>
      <c r="P76" t="e">
        <f>VLOOKUP($A76,[1]taxonomy!$1:$1048576,13,0)</f>
        <v>#N/A</v>
      </c>
      <c r="Q76" t="e">
        <f>VLOOKUP($A76,[1]taxonomy!$1:$1048576,14,0)</f>
        <v>#N/A</v>
      </c>
      <c r="R76" t="e">
        <f>VLOOKUP($A76,[1]taxonomy!$1:$1048576,15,0)</f>
        <v>#N/A</v>
      </c>
      <c r="S76" t="e">
        <f>VLOOKUP($A76,[1]taxonomy!$1:$1048576,16,0)</f>
        <v>#N/A</v>
      </c>
      <c r="T76" t="e">
        <f>VLOOKUP($A76,[1]taxonomy!$1:$1048576,17,0)</f>
        <v>#N/A</v>
      </c>
      <c r="U76" t="e">
        <f>VLOOKUP($A76,[1]taxonomy!$1:$1048576,18,0)</f>
        <v>#N/A</v>
      </c>
      <c r="V76" t="e">
        <f>VLOOKUP($A76,[1]taxonomy!$1:$1048576,20,0)</f>
        <v>#N/A</v>
      </c>
      <c r="W76" t="e">
        <f>VLOOKUP($A76,[1]taxonomy!$1:$1048576,21,0)</f>
        <v>#N/A</v>
      </c>
      <c r="X76" t="e">
        <f>VLOOKUP($A76,[1]taxonomy!$1:$1048576,22,0)</f>
        <v>#N/A</v>
      </c>
      <c r="Y76" t="e">
        <f>VLOOKUP($A76,[1]taxonomy!$1:$1048576,23,0)</f>
        <v>#N/A</v>
      </c>
      <c r="Z76" t="e">
        <f>VLOOKUP($A76,[1]taxonomy!$1:$1048576,24,0)</f>
        <v>#N/A</v>
      </c>
      <c r="AA76" t="e">
        <f>VLOOKUP($A76,[1]taxonomy!$1:$1048576,25,0)</f>
        <v>#N/A</v>
      </c>
      <c r="AB76" t="e">
        <f>VLOOKUP($A76,[1]taxonomy!$1:$1048576,3,0)</f>
        <v>#N/A</v>
      </c>
    </row>
    <row r="77" spans="1:28" x14ac:dyDescent="0.25">
      <c r="A77" t="s">
        <v>108</v>
      </c>
      <c r="B77" t="s">
        <v>109</v>
      </c>
      <c r="C77">
        <v>269</v>
      </c>
      <c r="D77" t="s">
        <v>12</v>
      </c>
      <c r="E77">
        <v>1</v>
      </c>
      <c r="F77">
        <v>103</v>
      </c>
      <c r="G77">
        <v>206</v>
      </c>
      <c r="H77" t="s">
        <v>13</v>
      </c>
      <c r="I77">
        <f t="shared" si="1"/>
        <v>103</v>
      </c>
      <c r="J77" t="e">
        <f>VLOOKUP($A77,[1]taxonomy!$1:$1048576,7,0)</f>
        <v>#N/A</v>
      </c>
      <c r="K77" t="e">
        <f>VLOOKUP($A77,[1]taxonomy!$1:$1048576,8,0)</f>
        <v>#N/A</v>
      </c>
      <c r="L77" t="e">
        <f>VLOOKUP($A77,[1]taxonomy!$1:$1048576,9,0)</f>
        <v>#N/A</v>
      </c>
      <c r="M77" t="e">
        <f>VLOOKUP($A77,[1]taxonomy!$1:$1048576,10,0)</f>
        <v>#N/A</v>
      </c>
      <c r="N77" t="e">
        <f>VLOOKUP($A77,[1]taxonomy!$1:$1048576,11,0)</f>
        <v>#N/A</v>
      </c>
      <c r="O77" t="e">
        <f>VLOOKUP($A77,[1]taxonomy!$1:$1048576,12,0)</f>
        <v>#N/A</v>
      </c>
      <c r="P77" t="e">
        <f>VLOOKUP($A77,[1]taxonomy!$1:$1048576,13,0)</f>
        <v>#N/A</v>
      </c>
      <c r="Q77" t="e">
        <f>VLOOKUP($A77,[1]taxonomy!$1:$1048576,14,0)</f>
        <v>#N/A</v>
      </c>
      <c r="R77" t="e">
        <f>VLOOKUP($A77,[1]taxonomy!$1:$1048576,15,0)</f>
        <v>#N/A</v>
      </c>
      <c r="S77" t="e">
        <f>VLOOKUP($A77,[1]taxonomy!$1:$1048576,16,0)</f>
        <v>#N/A</v>
      </c>
      <c r="T77" t="e">
        <f>VLOOKUP($A77,[1]taxonomy!$1:$1048576,17,0)</f>
        <v>#N/A</v>
      </c>
      <c r="U77" t="e">
        <f>VLOOKUP($A77,[1]taxonomy!$1:$1048576,18,0)</f>
        <v>#N/A</v>
      </c>
      <c r="V77" t="e">
        <f>VLOOKUP($A77,[1]taxonomy!$1:$1048576,20,0)</f>
        <v>#N/A</v>
      </c>
      <c r="W77" t="e">
        <f>VLOOKUP($A77,[1]taxonomy!$1:$1048576,21,0)</f>
        <v>#N/A</v>
      </c>
      <c r="X77" t="e">
        <f>VLOOKUP($A77,[1]taxonomy!$1:$1048576,22,0)</f>
        <v>#N/A</v>
      </c>
      <c r="Y77" t="e">
        <f>VLOOKUP($A77,[1]taxonomy!$1:$1048576,23,0)</f>
        <v>#N/A</v>
      </c>
      <c r="Z77" t="e">
        <f>VLOOKUP($A77,[1]taxonomy!$1:$1048576,24,0)</f>
        <v>#N/A</v>
      </c>
      <c r="AA77" t="e">
        <f>VLOOKUP($A77,[1]taxonomy!$1:$1048576,25,0)</f>
        <v>#N/A</v>
      </c>
      <c r="AB77" t="e">
        <f>VLOOKUP($A77,[1]taxonomy!$1:$1048576,3,0)</f>
        <v>#N/A</v>
      </c>
    </row>
    <row r="78" spans="1:28" x14ac:dyDescent="0.25">
      <c r="A78" t="s">
        <v>110</v>
      </c>
      <c r="B78" t="s">
        <v>111</v>
      </c>
      <c r="C78">
        <v>257</v>
      </c>
      <c r="D78" t="s">
        <v>10</v>
      </c>
      <c r="E78">
        <v>122</v>
      </c>
      <c r="F78">
        <v>244</v>
      </c>
      <c r="G78">
        <v>589</v>
      </c>
      <c r="H78" t="s">
        <v>11</v>
      </c>
      <c r="I78">
        <f t="shared" si="1"/>
        <v>123</v>
      </c>
      <c r="J78" t="str">
        <f>VLOOKUP($A78,[1]taxonomy!$1:$1048576,7,0)</f>
        <v>Eukaryota</v>
      </c>
      <c r="K78" t="str">
        <f>VLOOKUP($A78,[1]taxonomy!$1:$1048576,8,0)</f>
        <v xml:space="preserve"> Metazoa</v>
      </c>
      <c r="L78" t="str">
        <f>VLOOKUP($A78,[1]taxonomy!$1:$1048576,9,0)</f>
        <v xml:space="preserve"> Chordata</v>
      </c>
      <c r="M78" t="str">
        <f>VLOOKUP($A78,[1]taxonomy!$1:$1048576,10,0)</f>
        <v xml:space="preserve"> Craniata</v>
      </c>
      <c r="N78" t="str">
        <f>VLOOKUP($A78,[1]taxonomy!$1:$1048576,11,0)</f>
        <v xml:space="preserve"> Vertebrata</v>
      </c>
      <c r="O78" t="str">
        <f>VLOOKUP($A78,[1]taxonomy!$1:$1048576,12,0)</f>
        <v xml:space="preserve"> Euteleostomi</v>
      </c>
      <c r="P78" t="str">
        <f>VLOOKUP($A78,[1]taxonomy!$1:$1048576,13,0)</f>
        <v>Actinopterygii</v>
      </c>
      <c r="Q78" t="str">
        <f>VLOOKUP($A78,[1]taxonomy!$1:$1048576,14,0)</f>
        <v xml:space="preserve"> Neopterygii</v>
      </c>
      <c r="R78" t="str">
        <f>VLOOKUP($A78,[1]taxonomy!$1:$1048576,15,0)</f>
        <v xml:space="preserve"> Teleostei</v>
      </c>
      <c r="S78" t="str">
        <f>VLOOKUP($A78,[1]taxonomy!$1:$1048576,16,0)</f>
        <v xml:space="preserve"> Euteleostei</v>
      </c>
      <c r="T78" t="str">
        <f>VLOOKUP($A78,[1]taxonomy!$1:$1048576,17,0)</f>
        <v xml:space="preserve"> Neoteleostei</v>
      </c>
      <c r="U78" t="str">
        <f>VLOOKUP($A78,[1]taxonomy!$1:$1048576,18,0)</f>
        <v>Acanthomorpha</v>
      </c>
      <c r="V78" t="str">
        <f>VLOOKUP($A78,[1]taxonomy!$1:$1048576,20,0)</f>
        <v xml:space="preserve"> Percomorpha</v>
      </c>
      <c r="W78" t="str">
        <f>VLOOKUP($A78,[1]taxonomy!$1:$1048576,21,0)</f>
        <v xml:space="preserve"> Tetraodontiformes</v>
      </c>
      <c r="X78" t="str">
        <f>VLOOKUP($A78,[1]taxonomy!$1:$1048576,22,0)</f>
        <v>Tetradontoidea</v>
      </c>
      <c r="Y78" t="str">
        <f>VLOOKUP($A78,[1]taxonomy!$1:$1048576,23,0)</f>
        <v xml:space="preserve"> Tetraodontidae</v>
      </c>
      <c r="Z78" t="str">
        <f>VLOOKUP($A78,[1]taxonomy!$1:$1048576,24,0)</f>
        <v xml:space="preserve"> Tetraodon.</v>
      </c>
      <c r="AA78">
        <f>VLOOKUP($A78,[1]taxonomy!$1:$1048576,25,0)</f>
        <v>0</v>
      </c>
      <c r="AB78" t="str">
        <f>VLOOKUP($A78,[1]taxonomy!$1:$1048576,3,0)</f>
        <v xml:space="preserve"> Tetraodon nigroviridis (Spotted green pufferfish) (Chelonodon nigroviridis).</v>
      </c>
    </row>
    <row r="79" spans="1:28" x14ac:dyDescent="0.25">
      <c r="A79" t="s">
        <v>110</v>
      </c>
      <c r="B79" t="s">
        <v>111</v>
      </c>
      <c r="C79">
        <v>257</v>
      </c>
      <c r="D79" t="s">
        <v>105</v>
      </c>
      <c r="E79">
        <v>1</v>
      </c>
      <c r="F79">
        <v>59</v>
      </c>
      <c r="G79">
        <v>9</v>
      </c>
      <c r="H79" t="s">
        <v>105</v>
      </c>
      <c r="I79">
        <f t="shared" si="1"/>
        <v>59</v>
      </c>
      <c r="J79" t="str">
        <f>VLOOKUP($A79,[1]taxonomy!$1:$1048576,7,0)</f>
        <v>Eukaryota</v>
      </c>
      <c r="K79" t="str">
        <f>VLOOKUP($A79,[1]taxonomy!$1:$1048576,8,0)</f>
        <v xml:space="preserve"> Metazoa</v>
      </c>
      <c r="L79" t="str">
        <f>VLOOKUP($A79,[1]taxonomy!$1:$1048576,9,0)</f>
        <v xml:space="preserve"> Chordata</v>
      </c>
      <c r="M79" t="str">
        <f>VLOOKUP($A79,[1]taxonomy!$1:$1048576,10,0)</f>
        <v xml:space="preserve"> Craniata</v>
      </c>
      <c r="N79" t="str">
        <f>VLOOKUP($A79,[1]taxonomy!$1:$1048576,11,0)</f>
        <v xml:space="preserve"> Vertebrata</v>
      </c>
      <c r="O79" t="str">
        <f>VLOOKUP($A79,[1]taxonomy!$1:$1048576,12,0)</f>
        <v xml:space="preserve"> Euteleostomi</v>
      </c>
      <c r="P79" t="str">
        <f>VLOOKUP($A79,[1]taxonomy!$1:$1048576,13,0)</f>
        <v>Actinopterygii</v>
      </c>
      <c r="Q79" t="str">
        <f>VLOOKUP($A79,[1]taxonomy!$1:$1048576,14,0)</f>
        <v xml:space="preserve"> Neopterygii</v>
      </c>
      <c r="R79" t="str">
        <f>VLOOKUP($A79,[1]taxonomy!$1:$1048576,15,0)</f>
        <v xml:space="preserve"> Teleostei</v>
      </c>
      <c r="S79" t="str">
        <f>VLOOKUP($A79,[1]taxonomy!$1:$1048576,16,0)</f>
        <v xml:space="preserve"> Euteleostei</v>
      </c>
      <c r="T79" t="str">
        <f>VLOOKUP($A79,[1]taxonomy!$1:$1048576,17,0)</f>
        <v xml:space="preserve"> Neoteleostei</v>
      </c>
      <c r="U79" t="str">
        <f>VLOOKUP($A79,[1]taxonomy!$1:$1048576,18,0)</f>
        <v>Acanthomorpha</v>
      </c>
      <c r="V79" t="str">
        <f>VLOOKUP($A79,[1]taxonomy!$1:$1048576,20,0)</f>
        <v xml:space="preserve"> Percomorpha</v>
      </c>
      <c r="W79" t="str">
        <f>VLOOKUP($A79,[1]taxonomy!$1:$1048576,21,0)</f>
        <v xml:space="preserve"> Tetraodontiformes</v>
      </c>
      <c r="X79" t="str">
        <f>VLOOKUP($A79,[1]taxonomy!$1:$1048576,22,0)</f>
        <v>Tetradontoidea</v>
      </c>
      <c r="Y79" t="str">
        <f>VLOOKUP($A79,[1]taxonomy!$1:$1048576,23,0)</f>
        <v xml:space="preserve"> Tetraodontidae</v>
      </c>
      <c r="Z79" t="str">
        <f>VLOOKUP($A79,[1]taxonomy!$1:$1048576,24,0)</f>
        <v xml:space="preserve"> Tetraodon.</v>
      </c>
      <c r="AA79">
        <f>VLOOKUP($A79,[1]taxonomy!$1:$1048576,25,0)</f>
        <v>0</v>
      </c>
      <c r="AB79" t="str">
        <f>VLOOKUP($A79,[1]taxonomy!$1:$1048576,3,0)</f>
        <v xml:space="preserve"> Tetraodon nigroviridis (Spotted green pufferfish) (Chelonodon nigroviridis).</v>
      </c>
    </row>
    <row r="80" spans="1:28" x14ac:dyDescent="0.25">
      <c r="A80" t="s">
        <v>112</v>
      </c>
      <c r="B80" t="s">
        <v>113</v>
      </c>
      <c r="C80">
        <v>203</v>
      </c>
      <c r="D80" t="s">
        <v>10</v>
      </c>
      <c r="E80">
        <v>105</v>
      </c>
      <c r="F80">
        <v>203</v>
      </c>
      <c r="G80">
        <v>589</v>
      </c>
      <c r="H80" t="s">
        <v>11</v>
      </c>
      <c r="I80">
        <f t="shared" si="1"/>
        <v>99</v>
      </c>
      <c r="J80" t="str">
        <f>VLOOKUP($A80,[1]taxonomy!$1:$1048576,7,0)</f>
        <v>Eukaryota</v>
      </c>
      <c r="K80" t="str">
        <f>VLOOKUP($A80,[1]taxonomy!$1:$1048576,8,0)</f>
        <v xml:space="preserve"> Metazoa</v>
      </c>
      <c r="L80" t="str">
        <f>VLOOKUP($A80,[1]taxonomy!$1:$1048576,9,0)</f>
        <v xml:space="preserve"> Chordata</v>
      </c>
      <c r="M80" t="str">
        <f>VLOOKUP($A80,[1]taxonomy!$1:$1048576,10,0)</f>
        <v xml:space="preserve"> Craniata</v>
      </c>
      <c r="N80" t="str">
        <f>VLOOKUP($A80,[1]taxonomy!$1:$1048576,11,0)</f>
        <v xml:space="preserve"> Vertebrata</v>
      </c>
      <c r="O80" t="str">
        <f>VLOOKUP($A80,[1]taxonomy!$1:$1048576,12,0)</f>
        <v xml:space="preserve"> Euteleostomi</v>
      </c>
      <c r="P80" t="str">
        <f>VLOOKUP($A80,[1]taxonomy!$1:$1048576,13,0)</f>
        <v>Testudines + Archosauria group</v>
      </c>
      <c r="Q80" t="str">
        <f>VLOOKUP($A80,[1]taxonomy!$1:$1048576,14,0)</f>
        <v xml:space="preserve"> Archosauria</v>
      </c>
      <c r="R80" t="str">
        <f>VLOOKUP($A80,[1]taxonomy!$1:$1048576,15,0)</f>
        <v xml:space="preserve"> Dinosauria</v>
      </c>
      <c r="S80" t="str">
        <f>VLOOKUP($A80,[1]taxonomy!$1:$1048576,16,0)</f>
        <v xml:space="preserve"> Saurischia</v>
      </c>
      <c r="T80" t="str">
        <f>VLOOKUP($A80,[1]taxonomy!$1:$1048576,17,0)</f>
        <v>Theropoda</v>
      </c>
      <c r="U80" t="str">
        <f>VLOOKUP($A80,[1]taxonomy!$1:$1048576,18,0)</f>
        <v xml:space="preserve"> Coelurosauria</v>
      </c>
      <c r="V80" t="str">
        <f>VLOOKUP($A80,[1]taxonomy!$1:$1048576,20,0)</f>
        <v xml:space="preserve"> Neognathae</v>
      </c>
      <c r="W80" t="str">
        <f>VLOOKUP($A80,[1]taxonomy!$1:$1048576,21,0)</f>
        <v xml:space="preserve"> Galliformes</v>
      </c>
      <c r="X80" t="str">
        <f>VLOOKUP($A80,[1]taxonomy!$1:$1048576,22,0)</f>
        <v xml:space="preserve"> Phasianidae</v>
      </c>
      <c r="Y80" t="str">
        <f>VLOOKUP($A80,[1]taxonomy!$1:$1048576,23,0)</f>
        <v>Phasianinae</v>
      </c>
      <c r="Z80" t="str">
        <f>VLOOKUP($A80,[1]taxonomy!$1:$1048576,24,0)</f>
        <v xml:space="preserve"> Gallus.</v>
      </c>
      <c r="AA80">
        <f>VLOOKUP($A80,[1]taxonomy!$1:$1048576,25,0)</f>
        <v>0</v>
      </c>
      <c r="AB80" t="str">
        <f>VLOOKUP($A80,[1]taxonomy!$1:$1048576,3,0)</f>
        <v xml:space="preserve"> Gallus gallus (Chicken).</v>
      </c>
    </row>
    <row r="81" spans="1:28" x14ac:dyDescent="0.25">
      <c r="A81" t="s">
        <v>114</v>
      </c>
      <c r="B81" t="s">
        <v>115</v>
      </c>
      <c r="C81">
        <v>283</v>
      </c>
      <c r="D81" t="s">
        <v>10</v>
      </c>
      <c r="E81">
        <v>153</v>
      </c>
      <c r="F81">
        <v>279</v>
      </c>
      <c r="G81">
        <v>589</v>
      </c>
      <c r="H81" t="s">
        <v>11</v>
      </c>
      <c r="I81">
        <f t="shared" si="1"/>
        <v>127</v>
      </c>
      <c r="J81" t="str">
        <f>VLOOKUP($A81,[1]taxonomy!$1:$1048576,7,0)</f>
        <v>Eukaryota</v>
      </c>
      <c r="K81" t="str">
        <f>VLOOKUP($A81,[1]taxonomy!$1:$1048576,8,0)</f>
        <v xml:space="preserve"> Metazoa</v>
      </c>
      <c r="L81" t="str">
        <f>VLOOKUP($A81,[1]taxonomy!$1:$1048576,9,0)</f>
        <v xml:space="preserve"> Chordata</v>
      </c>
      <c r="M81" t="str">
        <f>VLOOKUP($A81,[1]taxonomy!$1:$1048576,10,0)</f>
        <v xml:space="preserve"> Craniata</v>
      </c>
      <c r="N81" t="str">
        <f>VLOOKUP($A81,[1]taxonomy!$1:$1048576,11,0)</f>
        <v xml:space="preserve"> Vertebrata</v>
      </c>
      <c r="O81" t="str">
        <f>VLOOKUP($A81,[1]taxonomy!$1:$1048576,12,0)</f>
        <v xml:space="preserve"> Euteleostomi</v>
      </c>
      <c r="P81" t="str">
        <f>VLOOKUP($A81,[1]taxonomy!$1:$1048576,13,0)</f>
        <v>Amphibia</v>
      </c>
      <c r="Q81" t="str">
        <f>VLOOKUP($A81,[1]taxonomy!$1:$1048576,14,0)</f>
        <v xml:space="preserve"> Batrachia</v>
      </c>
      <c r="R81" t="str">
        <f>VLOOKUP($A81,[1]taxonomy!$1:$1048576,15,0)</f>
        <v xml:space="preserve"> Anura</v>
      </c>
      <c r="S81" t="str">
        <f>VLOOKUP($A81,[1]taxonomy!$1:$1048576,16,0)</f>
        <v xml:space="preserve"> Pipoidea</v>
      </c>
      <c r="T81" t="str">
        <f>VLOOKUP($A81,[1]taxonomy!$1:$1048576,17,0)</f>
        <v xml:space="preserve"> Pipidae</v>
      </c>
      <c r="U81" t="str">
        <f>VLOOKUP($A81,[1]taxonomy!$1:$1048576,18,0)</f>
        <v xml:space="preserve"> Xenopodinae</v>
      </c>
      <c r="V81" t="str">
        <f>VLOOKUP($A81,[1]taxonomy!$1:$1048576,20,0)</f>
        <v>Xenopus.</v>
      </c>
      <c r="W81">
        <f>VLOOKUP($A81,[1]taxonomy!$1:$1048576,21,0)</f>
        <v>0</v>
      </c>
      <c r="X81">
        <f>VLOOKUP($A81,[1]taxonomy!$1:$1048576,22,0)</f>
        <v>0</v>
      </c>
      <c r="Y81">
        <f>VLOOKUP($A81,[1]taxonomy!$1:$1048576,23,0)</f>
        <v>0</v>
      </c>
      <c r="Z81">
        <f>VLOOKUP($A81,[1]taxonomy!$1:$1048576,24,0)</f>
        <v>0</v>
      </c>
      <c r="AA81">
        <f>VLOOKUP($A81,[1]taxonomy!$1:$1048576,25,0)</f>
        <v>0</v>
      </c>
      <c r="AB81" t="str">
        <f>VLOOKUP($A81,[1]taxonomy!$1:$1048576,3,0)</f>
        <v xml:space="preserve"> Xenopus laevis (African clawed frog).</v>
      </c>
    </row>
    <row r="82" spans="1:28" x14ac:dyDescent="0.25">
      <c r="A82" t="s">
        <v>114</v>
      </c>
      <c r="B82" t="s">
        <v>115</v>
      </c>
      <c r="C82">
        <v>283</v>
      </c>
      <c r="D82" t="s">
        <v>12</v>
      </c>
      <c r="E82">
        <v>1</v>
      </c>
      <c r="F82">
        <v>104</v>
      </c>
      <c r="G82">
        <v>206</v>
      </c>
      <c r="H82" t="s">
        <v>13</v>
      </c>
      <c r="I82">
        <f t="shared" si="1"/>
        <v>104</v>
      </c>
      <c r="J82" t="str">
        <f>VLOOKUP($A82,[1]taxonomy!$1:$1048576,7,0)</f>
        <v>Eukaryota</v>
      </c>
      <c r="K82" t="str">
        <f>VLOOKUP($A82,[1]taxonomy!$1:$1048576,8,0)</f>
        <v xml:space="preserve"> Metazoa</v>
      </c>
      <c r="L82" t="str">
        <f>VLOOKUP($A82,[1]taxonomy!$1:$1048576,9,0)</f>
        <v xml:space="preserve"> Chordata</v>
      </c>
      <c r="M82" t="str">
        <f>VLOOKUP($A82,[1]taxonomy!$1:$1048576,10,0)</f>
        <v xml:space="preserve"> Craniata</v>
      </c>
      <c r="N82" t="str">
        <f>VLOOKUP($A82,[1]taxonomy!$1:$1048576,11,0)</f>
        <v xml:space="preserve"> Vertebrata</v>
      </c>
      <c r="O82" t="str">
        <f>VLOOKUP($A82,[1]taxonomy!$1:$1048576,12,0)</f>
        <v xml:space="preserve"> Euteleostomi</v>
      </c>
      <c r="P82" t="str">
        <f>VLOOKUP($A82,[1]taxonomy!$1:$1048576,13,0)</f>
        <v>Amphibia</v>
      </c>
      <c r="Q82" t="str">
        <f>VLOOKUP($A82,[1]taxonomy!$1:$1048576,14,0)</f>
        <v xml:space="preserve"> Batrachia</v>
      </c>
      <c r="R82" t="str">
        <f>VLOOKUP($A82,[1]taxonomy!$1:$1048576,15,0)</f>
        <v xml:space="preserve"> Anura</v>
      </c>
      <c r="S82" t="str">
        <f>VLOOKUP($A82,[1]taxonomy!$1:$1048576,16,0)</f>
        <v xml:space="preserve"> Pipoidea</v>
      </c>
      <c r="T82" t="str">
        <f>VLOOKUP($A82,[1]taxonomy!$1:$1048576,17,0)</f>
        <v xml:space="preserve"> Pipidae</v>
      </c>
      <c r="U82" t="str">
        <f>VLOOKUP($A82,[1]taxonomy!$1:$1048576,18,0)</f>
        <v xml:space="preserve"> Xenopodinae</v>
      </c>
      <c r="V82" t="str">
        <f>VLOOKUP($A82,[1]taxonomy!$1:$1048576,20,0)</f>
        <v>Xenopus.</v>
      </c>
      <c r="W82">
        <f>VLOOKUP($A82,[1]taxonomy!$1:$1048576,21,0)</f>
        <v>0</v>
      </c>
      <c r="X82">
        <f>VLOOKUP($A82,[1]taxonomy!$1:$1048576,22,0)</f>
        <v>0</v>
      </c>
      <c r="Y82">
        <f>VLOOKUP($A82,[1]taxonomy!$1:$1048576,23,0)</f>
        <v>0</v>
      </c>
      <c r="Z82">
        <f>VLOOKUP($A82,[1]taxonomy!$1:$1048576,24,0)</f>
        <v>0</v>
      </c>
      <c r="AA82">
        <f>VLOOKUP($A82,[1]taxonomy!$1:$1048576,25,0)</f>
        <v>0</v>
      </c>
      <c r="AB82" t="str">
        <f>VLOOKUP($A82,[1]taxonomy!$1:$1048576,3,0)</f>
        <v xml:space="preserve"> Xenopus laevis (African clawed frog).</v>
      </c>
    </row>
    <row r="83" spans="1:28" x14ac:dyDescent="0.25">
      <c r="A83" t="s">
        <v>116</v>
      </c>
      <c r="B83" t="s">
        <v>117</v>
      </c>
      <c r="C83">
        <v>254</v>
      </c>
      <c r="D83" t="s">
        <v>10</v>
      </c>
      <c r="E83">
        <v>124</v>
      </c>
      <c r="F83">
        <v>244</v>
      </c>
      <c r="G83">
        <v>589</v>
      </c>
      <c r="H83" t="s">
        <v>11</v>
      </c>
      <c r="I83">
        <f t="shared" si="1"/>
        <v>121</v>
      </c>
      <c r="J83" t="str">
        <f>VLOOKUP($A83,[1]taxonomy!$1:$1048576,7,0)</f>
        <v>Eukaryota</v>
      </c>
      <c r="K83" t="str">
        <f>VLOOKUP($A83,[1]taxonomy!$1:$1048576,8,0)</f>
        <v xml:space="preserve"> Metazoa</v>
      </c>
      <c r="L83" t="str">
        <f>VLOOKUP($A83,[1]taxonomy!$1:$1048576,9,0)</f>
        <v xml:space="preserve"> Chordata</v>
      </c>
      <c r="M83" t="str">
        <f>VLOOKUP($A83,[1]taxonomy!$1:$1048576,10,0)</f>
        <v xml:space="preserve"> Craniata</v>
      </c>
      <c r="N83" t="str">
        <f>VLOOKUP($A83,[1]taxonomy!$1:$1048576,11,0)</f>
        <v xml:space="preserve"> Vertebrata</v>
      </c>
      <c r="O83" t="str">
        <f>VLOOKUP($A83,[1]taxonomy!$1:$1048576,12,0)</f>
        <v xml:space="preserve"> Euteleostomi</v>
      </c>
      <c r="P83" t="str">
        <f>VLOOKUP($A83,[1]taxonomy!$1:$1048576,13,0)</f>
        <v>Actinopterygii</v>
      </c>
      <c r="Q83" t="str">
        <f>VLOOKUP($A83,[1]taxonomy!$1:$1048576,14,0)</f>
        <v xml:space="preserve"> Neopterygii</v>
      </c>
      <c r="R83" t="str">
        <f>VLOOKUP($A83,[1]taxonomy!$1:$1048576,15,0)</f>
        <v xml:space="preserve"> Teleostei</v>
      </c>
      <c r="S83" t="str">
        <f>VLOOKUP($A83,[1]taxonomy!$1:$1048576,16,0)</f>
        <v xml:space="preserve"> Euteleostei</v>
      </c>
      <c r="T83" t="str">
        <f>VLOOKUP($A83,[1]taxonomy!$1:$1048576,17,0)</f>
        <v xml:space="preserve"> Neoteleostei</v>
      </c>
      <c r="U83" t="str">
        <f>VLOOKUP($A83,[1]taxonomy!$1:$1048576,18,0)</f>
        <v>Acanthomorpha</v>
      </c>
      <c r="V83" t="str">
        <f>VLOOKUP($A83,[1]taxonomy!$1:$1048576,20,0)</f>
        <v xml:space="preserve"> Percomorpha</v>
      </c>
      <c r="W83" t="str">
        <f>VLOOKUP($A83,[1]taxonomy!$1:$1048576,21,0)</f>
        <v xml:space="preserve"> Perciformes</v>
      </c>
      <c r="X83" t="str">
        <f>VLOOKUP($A83,[1]taxonomy!$1:$1048576,22,0)</f>
        <v xml:space="preserve"> Percoidei</v>
      </c>
      <c r="Y83" t="str">
        <f>VLOOKUP($A83,[1]taxonomy!$1:$1048576,23,0)</f>
        <v>Serranidae</v>
      </c>
      <c r="Z83" t="str">
        <f>VLOOKUP($A83,[1]taxonomy!$1:$1048576,24,0)</f>
        <v xml:space="preserve"> Epinephelinae</v>
      </c>
      <c r="AA83" t="str">
        <f>VLOOKUP($A83,[1]taxonomy!$1:$1048576,25,0)</f>
        <v xml:space="preserve"> Epinephelus.</v>
      </c>
      <c r="AB83" t="str">
        <f>VLOOKUP($A83,[1]taxonomy!$1:$1048576,3,0)</f>
        <v xml:space="preserve"> Epinephelus coioides (Orange-spotted grouper) (Epinephelus nebulosus).</v>
      </c>
    </row>
    <row r="84" spans="1:28" x14ac:dyDescent="0.25">
      <c r="A84" t="s">
        <v>118</v>
      </c>
      <c r="B84" t="s">
        <v>119</v>
      </c>
      <c r="C84">
        <v>267</v>
      </c>
      <c r="D84" t="s">
        <v>10</v>
      </c>
      <c r="E84">
        <v>162</v>
      </c>
      <c r="F84">
        <v>250</v>
      </c>
      <c r="G84">
        <v>589</v>
      </c>
      <c r="H84" t="s">
        <v>11</v>
      </c>
      <c r="I84">
        <f t="shared" si="1"/>
        <v>89</v>
      </c>
      <c r="J84" t="str">
        <f>VLOOKUP($A84,[1]taxonomy!$1:$1048576,7,0)</f>
        <v>Eukaryota</v>
      </c>
      <c r="K84" t="str">
        <f>VLOOKUP($A84,[1]taxonomy!$1:$1048576,8,0)</f>
        <v xml:space="preserve"> Metazoa</v>
      </c>
      <c r="L84" t="str">
        <f>VLOOKUP($A84,[1]taxonomy!$1:$1048576,9,0)</f>
        <v xml:space="preserve"> Chordata</v>
      </c>
      <c r="M84" t="str">
        <f>VLOOKUP($A84,[1]taxonomy!$1:$1048576,10,0)</f>
        <v xml:space="preserve"> Craniata</v>
      </c>
      <c r="N84" t="str">
        <f>VLOOKUP($A84,[1]taxonomy!$1:$1048576,11,0)</f>
        <v xml:space="preserve"> Vertebrata</v>
      </c>
      <c r="O84" t="str">
        <f>VLOOKUP($A84,[1]taxonomy!$1:$1048576,12,0)</f>
        <v xml:space="preserve"> Euteleostomi</v>
      </c>
      <c r="P84" t="str">
        <f>VLOOKUP($A84,[1]taxonomy!$1:$1048576,13,0)</f>
        <v>Testudines + Archosauria group</v>
      </c>
      <c r="Q84" t="str">
        <f>VLOOKUP($A84,[1]taxonomy!$1:$1048576,14,0)</f>
        <v xml:space="preserve"> Archosauria</v>
      </c>
      <c r="R84" t="str">
        <f>VLOOKUP($A84,[1]taxonomy!$1:$1048576,15,0)</f>
        <v xml:space="preserve"> Dinosauria</v>
      </c>
      <c r="S84" t="str">
        <f>VLOOKUP($A84,[1]taxonomy!$1:$1048576,16,0)</f>
        <v xml:space="preserve"> Saurischia</v>
      </c>
      <c r="T84" t="str">
        <f>VLOOKUP($A84,[1]taxonomy!$1:$1048576,17,0)</f>
        <v>Theropoda</v>
      </c>
      <c r="U84" t="str">
        <f>VLOOKUP($A84,[1]taxonomy!$1:$1048576,18,0)</f>
        <v xml:space="preserve"> Coelurosauria</v>
      </c>
      <c r="V84" t="str">
        <f>VLOOKUP($A84,[1]taxonomy!$1:$1048576,20,0)</f>
        <v xml:space="preserve"> Neognathae</v>
      </c>
      <c r="W84" t="str">
        <f>VLOOKUP($A84,[1]taxonomy!$1:$1048576,21,0)</f>
        <v xml:space="preserve"> Galliformes</v>
      </c>
      <c r="X84" t="str">
        <f>VLOOKUP($A84,[1]taxonomy!$1:$1048576,22,0)</f>
        <v xml:space="preserve"> Phasianidae</v>
      </c>
      <c r="Y84" t="str">
        <f>VLOOKUP($A84,[1]taxonomy!$1:$1048576,23,0)</f>
        <v>Phasianinae</v>
      </c>
      <c r="Z84" t="str">
        <f>VLOOKUP($A84,[1]taxonomy!$1:$1048576,24,0)</f>
        <v xml:space="preserve"> Gallus.</v>
      </c>
      <c r="AA84">
        <f>VLOOKUP($A84,[1]taxonomy!$1:$1048576,25,0)</f>
        <v>0</v>
      </c>
      <c r="AB84" t="str">
        <f>VLOOKUP($A84,[1]taxonomy!$1:$1048576,3,0)</f>
        <v xml:space="preserve"> Gallus gallus (Chicken).</v>
      </c>
    </row>
    <row r="85" spans="1:28" x14ac:dyDescent="0.25">
      <c r="A85" t="s">
        <v>118</v>
      </c>
      <c r="B85" t="s">
        <v>119</v>
      </c>
      <c r="C85">
        <v>267</v>
      </c>
      <c r="D85" t="s">
        <v>12</v>
      </c>
      <c r="E85">
        <v>1</v>
      </c>
      <c r="F85">
        <v>95</v>
      </c>
      <c r="G85">
        <v>206</v>
      </c>
      <c r="H85" t="s">
        <v>13</v>
      </c>
      <c r="I85">
        <f t="shared" si="1"/>
        <v>95</v>
      </c>
      <c r="J85" t="str">
        <f>VLOOKUP($A85,[1]taxonomy!$1:$1048576,7,0)</f>
        <v>Eukaryota</v>
      </c>
      <c r="K85" t="str">
        <f>VLOOKUP($A85,[1]taxonomy!$1:$1048576,8,0)</f>
        <v xml:space="preserve"> Metazoa</v>
      </c>
      <c r="L85" t="str">
        <f>VLOOKUP($A85,[1]taxonomy!$1:$1048576,9,0)</f>
        <v xml:space="preserve"> Chordata</v>
      </c>
      <c r="M85" t="str">
        <f>VLOOKUP($A85,[1]taxonomy!$1:$1048576,10,0)</f>
        <v xml:space="preserve"> Craniata</v>
      </c>
      <c r="N85" t="str">
        <f>VLOOKUP($A85,[1]taxonomy!$1:$1048576,11,0)</f>
        <v xml:space="preserve"> Vertebrata</v>
      </c>
      <c r="O85" t="str">
        <f>VLOOKUP($A85,[1]taxonomy!$1:$1048576,12,0)</f>
        <v xml:space="preserve"> Euteleostomi</v>
      </c>
      <c r="P85" t="str">
        <f>VLOOKUP($A85,[1]taxonomy!$1:$1048576,13,0)</f>
        <v>Testudines + Archosauria group</v>
      </c>
      <c r="Q85" t="str">
        <f>VLOOKUP($A85,[1]taxonomy!$1:$1048576,14,0)</f>
        <v xml:space="preserve"> Archosauria</v>
      </c>
      <c r="R85" t="str">
        <f>VLOOKUP($A85,[1]taxonomy!$1:$1048576,15,0)</f>
        <v xml:space="preserve"> Dinosauria</v>
      </c>
      <c r="S85" t="str">
        <f>VLOOKUP($A85,[1]taxonomy!$1:$1048576,16,0)</f>
        <v xml:space="preserve"> Saurischia</v>
      </c>
      <c r="T85" t="str">
        <f>VLOOKUP($A85,[1]taxonomy!$1:$1048576,17,0)</f>
        <v>Theropoda</v>
      </c>
      <c r="U85" t="str">
        <f>VLOOKUP($A85,[1]taxonomy!$1:$1048576,18,0)</f>
        <v xml:space="preserve"> Coelurosauria</v>
      </c>
      <c r="V85" t="str">
        <f>VLOOKUP($A85,[1]taxonomy!$1:$1048576,20,0)</f>
        <v xml:space="preserve"> Neognathae</v>
      </c>
      <c r="W85" t="str">
        <f>VLOOKUP($A85,[1]taxonomy!$1:$1048576,21,0)</f>
        <v xml:space="preserve"> Galliformes</v>
      </c>
      <c r="X85" t="str">
        <f>VLOOKUP($A85,[1]taxonomy!$1:$1048576,22,0)</f>
        <v xml:space="preserve"> Phasianidae</v>
      </c>
      <c r="Y85" t="str">
        <f>VLOOKUP($A85,[1]taxonomy!$1:$1048576,23,0)</f>
        <v>Phasianinae</v>
      </c>
      <c r="Z85" t="str">
        <f>VLOOKUP($A85,[1]taxonomy!$1:$1048576,24,0)</f>
        <v xml:space="preserve"> Gallus.</v>
      </c>
      <c r="AA85">
        <f>VLOOKUP($A85,[1]taxonomy!$1:$1048576,25,0)</f>
        <v>0</v>
      </c>
      <c r="AB85" t="str">
        <f>VLOOKUP($A85,[1]taxonomy!$1:$1048576,3,0)</f>
        <v xml:space="preserve"> Gallus gallus (Chicken).</v>
      </c>
    </row>
    <row r="86" spans="1:28" x14ac:dyDescent="0.25">
      <c r="A86" t="s">
        <v>120</v>
      </c>
      <c r="B86" t="s">
        <v>121</v>
      </c>
      <c r="C86">
        <v>267</v>
      </c>
      <c r="D86" t="s">
        <v>10</v>
      </c>
      <c r="E86">
        <v>162</v>
      </c>
      <c r="F86">
        <v>250</v>
      </c>
      <c r="G86">
        <v>589</v>
      </c>
      <c r="H86" t="s">
        <v>11</v>
      </c>
      <c r="I86">
        <f t="shared" si="1"/>
        <v>89</v>
      </c>
      <c r="J86" t="str">
        <f>VLOOKUP($A86,[1]taxonomy!$1:$1048576,7,0)</f>
        <v>Eukaryota</v>
      </c>
      <c r="K86" t="str">
        <f>VLOOKUP($A86,[1]taxonomy!$1:$1048576,8,0)</f>
        <v xml:space="preserve"> Metazoa</v>
      </c>
      <c r="L86" t="str">
        <f>VLOOKUP($A86,[1]taxonomy!$1:$1048576,9,0)</f>
        <v xml:space="preserve"> Chordata</v>
      </c>
      <c r="M86" t="str">
        <f>VLOOKUP($A86,[1]taxonomy!$1:$1048576,10,0)</f>
        <v xml:space="preserve"> Craniata</v>
      </c>
      <c r="N86" t="str">
        <f>VLOOKUP($A86,[1]taxonomy!$1:$1048576,11,0)</f>
        <v xml:space="preserve"> Vertebrata</v>
      </c>
      <c r="O86" t="str">
        <f>VLOOKUP($A86,[1]taxonomy!$1:$1048576,12,0)</f>
        <v xml:space="preserve"> Euteleostomi</v>
      </c>
      <c r="P86" t="str">
        <f>VLOOKUP($A86,[1]taxonomy!$1:$1048576,13,0)</f>
        <v>Testudines + Archosauria group</v>
      </c>
      <c r="Q86" t="str">
        <f>VLOOKUP($A86,[1]taxonomy!$1:$1048576,14,0)</f>
        <v xml:space="preserve"> Archosauria</v>
      </c>
      <c r="R86" t="str">
        <f>VLOOKUP($A86,[1]taxonomy!$1:$1048576,15,0)</f>
        <v xml:space="preserve"> Dinosauria</v>
      </c>
      <c r="S86" t="str">
        <f>VLOOKUP($A86,[1]taxonomy!$1:$1048576,16,0)</f>
        <v xml:space="preserve"> Saurischia</v>
      </c>
      <c r="T86" t="str">
        <f>VLOOKUP($A86,[1]taxonomy!$1:$1048576,17,0)</f>
        <v>Theropoda</v>
      </c>
      <c r="U86" t="str">
        <f>VLOOKUP($A86,[1]taxonomy!$1:$1048576,18,0)</f>
        <v xml:space="preserve"> Coelurosauria</v>
      </c>
      <c r="V86" t="str">
        <f>VLOOKUP($A86,[1]taxonomy!$1:$1048576,20,0)</f>
        <v xml:space="preserve"> Neognathae</v>
      </c>
      <c r="W86" t="str">
        <f>VLOOKUP($A86,[1]taxonomy!$1:$1048576,21,0)</f>
        <v xml:space="preserve"> Galliformes</v>
      </c>
      <c r="X86" t="str">
        <f>VLOOKUP($A86,[1]taxonomy!$1:$1048576,22,0)</f>
        <v xml:space="preserve"> Phasianidae</v>
      </c>
      <c r="Y86" t="str">
        <f>VLOOKUP($A86,[1]taxonomy!$1:$1048576,23,0)</f>
        <v>Phasianinae</v>
      </c>
      <c r="Z86" t="str">
        <f>VLOOKUP($A86,[1]taxonomy!$1:$1048576,24,0)</f>
        <v xml:space="preserve"> Gallus.</v>
      </c>
      <c r="AA86">
        <f>VLOOKUP($A86,[1]taxonomy!$1:$1048576,25,0)</f>
        <v>0</v>
      </c>
      <c r="AB86" t="str">
        <f>VLOOKUP($A86,[1]taxonomy!$1:$1048576,3,0)</f>
        <v xml:space="preserve"> Gallus gallus (Chicken).</v>
      </c>
    </row>
    <row r="87" spans="1:28" x14ac:dyDescent="0.25">
      <c r="A87" t="s">
        <v>120</v>
      </c>
      <c r="B87" t="s">
        <v>121</v>
      </c>
      <c r="C87">
        <v>267</v>
      </c>
      <c r="D87" t="s">
        <v>12</v>
      </c>
      <c r="E87">
        <v>1</v>
      </c>
      <c r="F87">
        <v>95</v>
      </c>
      <c r="G87">
        <v>206</v>
      </c>
      <c r="H87" t="s">
        <v>13</v>
      </c>
      <c r="I87">
        <f t="shared" si="1"/>
        <v>95</v>
      </c>
      <c r="J87" t="str">
        <f>VLOOKUP($A87,[1]taxonomy!$1:$1048576,7,0)</f>
        <v>Eukaryota</v>
      </c>
      <c r="K87" t="str">
        <f>VLOOKUP($A87,[1]taxonomy!$1:$1048576,8,0)</f>
        <v xml:space="preserve"> Metazoa</v>
      </c>
      <c r="L87" t="str">
        <f>VLOOKUP($A87,[1]taxonomy!$1:$1048576,9,0)</f>
        <v xml:space="preserve"> Chordata</v>
      </c>
      <c r="M87" t="str">
        <f>VLOOKUP($A87,[1]taxonomy!$1:$1048576,10,0)</f>
        <v xml:space="preserve"> Craniata</v>
      </c>
      <c r="N87" t="str">
        <f>VLOOKUP($A87,[1]taxonomy!$1:$1048576,11,0)</f>
        <v xml:space="preserve"> Vertebrata</v>
      </c>
      <c r="O87" t="str">
        <f>VLOOKUP($A87,[1]taxonomy!$1:$1048576,12,0)</f>
        <v xml:space="preserve"> Euteleostomi</v>
      </c>
      <c r="P87" t="str">
        <f>VLOOKUP($A87,[1]taxonomy!$1:$1048576,13,0)</f>
        <v>Testudines + Archosauria group</v>
      </c>
      <c r="Q87" t="str">
        <f>VLOOKUP($A87,[1]taxonomy!$1:$1048576,14,0)</f>
        <v xml:space="preserve"> Archosauria</v>
      </c>
      <c r="R87" t="str">
        <f>VLOOKUP($A87,[1]taxonomy!$1:$1048576,15,0)</f>
        <v xml:space="preserve"> Dinosauria</v>
      </c>
      <c r="S87" t="str">
        <f>VLOOKUP($A87,[1]taxonomy!$1:$1048576,16,0)</f>
        <v xml:space="preserve"> Saurischia</v>
      </c>
      <c r="T87" t="str">
        <f>VLOOKUP($A87,[1]taxonomy!$1:$1048576,17,0)</f>
        <v>Theropoda</v>
      </c>
      <c r="U87" t="str">
        <f>VLOOKUP($A87,[1]taxonomy!$1:$1048576,18,0)</f>
        <v xml:space="preserve"> Coelurosauria</v>
      </c>
      <c r="V87" t="str">
        <f>VLOOKUP($A87,[1]taxonomy!$1:$1048576,20,0)</f>
        <v xml:space="preserve"> Neognathae</v>
      </c>
      <c r="W87" t="str">
        <f>VLOOKUP($A87,[1]taxonomy!$1:$1048576,21,0)</f>
        <v xml:space="preserve"> Galliformes</v>
      </c>
      <c r="X87" t="str">
        <f>VLOOKUP($A87,[1]taxonomy!$1:$1048576,22,0)</f>
        <v xml:space="preserve"> Phasianidae</v>
      </c>
      <c r="Y87" t="str">
        <f>VLOOKUP($A87,[1]taxonomy!$1:$1048576,23,0)</f>
        <v>Phasianinae</v>
      </c>
      <c r="Z87" t="str">
        <f>VLOOKUP($A87,[1]taxonomy!$1:$1048576,24,0)</f>
        <v xml:space="preserve"> Gallus.</v>
      </c>
      <c r="AA87">
        <f>VLOOKUP($A87,[1]taxonomy!$1:$1048576,25,0)</f>
        <v>0</v>
      </c>
      <c r="AB87" t="str">
        <f>VLOOKUP($A87,[1]taxonomy!$1:$1048576,3,0)</f>
        <v xml:space="preserve"> Gallus gallus (Chicken).</v>
      </c>
    </row>
    <row r="88" spans="1:28" x14ac:dyDescent="0.25">
      <c r="A88" t="s">
        <v>122</v>
      </c>
      <c r="B88" t="s">
        <v>123</v>
      </c>
      <c r="C88">
        <v>267</v>
      </c>
      <c r="D88" t="s">
        <v>10</v>
      </c>
      <c r="E88">
        <v>162</v>
      </c>
      <c r="F88">
        <v>250</v>
      </c>
      <c r="G88">
        <v>589</v>
      </c>
      <c r="H88" t="s">
        <v>11</v>
      </c>
      <c r="I88">
        <f t="shared" si="1"/>
        <v>89</v>
      </c>
      <c r="J88" t="str">
        <f>VLOOKUP($A88,[1]taxonomy!$1:$1048576,7,0)</f>
        <v>Eukaryota</v>
      </c>
      <c r="K88" t="str">
        <f>VLOOKUP($A88,[1]taxonomy!$1:$1048576,8,0)</f>
        <v xml:space="preserve"> Metazoa</v>
      </c>
      <c r="L88" t="str">
        <f>VLOOKUP($A88,[1]taxonomy!$1:$1048576,9,0)</f>
        <v xml:space="preserve"> Chordata</v>
      </c>
      <c r="M88" t="str">
        <f>VLOOKUP($A88,[1]taxonomy!$1:$1048576,10,0)</f>
        <v xml:space="preserve"> Craniata</v>
      </c>
      <c r="N88" t="str">
        <f>VLOOKUP($A88,[1]taxonomy!$1:$1048576,11,0)</f>
        <v xml:space="preserve"> Vertebrata</v>
      </c>
      <c r="O88" t="str">
        <f>VLOOKUP($A88,[1]taxonomy!$1:$1048576,12,0)</f>
        <v xml:space="preserve"> Euteleostomi</v>
      </c>
      <c r="P88" t="str">
        <f>VLOOKUP($A88,[1]taxonomy!$1:$1048576,13,0)</f>
        <v>Testudines + Archosauria group</v>
      </c>
      <c r="Q88" t="str">
        <f>VLOOKUP($A88,[1]taxonomy!$1:$1048576,14,0)</f>
        <v xml:space="preserve"> Archosauria</v>
      </c>
      <c r="R88" t="str">
        <f>VLOOKUP($A88,[1]taxonomy!$1:$1048576,15,0)</f>
        <v xml:space="preserve"> Dinosauria</v>
      </c>
      <c r="S88" t="str">
        <f>VLOOKUP($A88,[1]taxonomy!$1:$1048576,16,0)</f>
        <v xml:space="preserve"> Saurischia</v>
      </c>
      <c r="T88" t="str">
        <f>VLOOKUP($A88,[1]taxonomy!$1:$1048576,17,0)</f>
        <v>Theropoda</v>
      </c>
      <c r="U88" t="str">
        <f>VLOOKUP($A88,[1]taxonomy!$1:$1048576,18,0)</f>
        <v xml:space="preserve"> Coelurosauria</v>
      </c>
      <c r="V88" t="str">
        <f>VLOOKUP($A88,[1]taxonomy!$1:$1048576,20,0)</f>
        <v xml:space="preserve"> Neognathae</v>
      </c>
      <c r="W88" t="str">
        <f>VLOOKUP($A88,[1]taxonomy!$1:$1048576,21,0)</f>
        <v xml:space="preserve"> Galliformes</v>
      </c>
      <c r="X88" t="str">
        <f>VLOOKUP($A88,[1]taxonomy!$1:$1048576,22,0)</f>
        <v xml:space="preserve"> Phasianidae</v>
      </c>
      <c r="Y88" t="str">
        <f>VLOOKUP($A88,[1]taxonomy!$1:$1048576,23,0)</f>
        <v>Phasianinae</v>
      </c>
      <c r="Z88" t="str">
        <f>VLOOKUP($A88,[1]taxonomy!$1:$1048576,24,0)</f>
        <v xml:space="preserve"> Gallus.</v>
      </c>
      <c r="AA88">
        <f>VLOOKUP($A88,[1]taxonomy!$1:$1048576,25,0)</f>
        <v>0</v>
      </c>
      <c r="AB88" t="str">
        <f>VLOOKUP($A88,[1]taxonomy!$1:$1048576,3,0)</f>
        <v xml:space="preserve"> Gallus gallus (Chicken).</v>
      </c>
    </row>
    <row r="89" spans="1:28" x14ac:dyDescent="0.25">
      <c r="A89" t="s">
        <v>122</v>
      </c>
      <c r="B89" t="s">
        <v>123</v>
      </c>
      <c r="C89">
        <v>267</v>
      </c>
      <c r="D89" t="s">
        <v>12</v>
      </c>
      <c r="E89">
        <v>1</v>
      </c>
      <c r="F89">
        <v>95</v>
      </c>
      <c r="G89">
        <v>206</v>
      </c>
      <c r="H89" t="s">
        <v>13</v>
      </c>
      <c r="I89">
        <f t="shared" si="1"/>
        <v>95</v>
      </c>
      <c r="J89" t="str">
        <f>VLOOKUP($A89,[1]taxonomy!$1:$1048576,7,0)</f>
        <v>Eukaryota</v>
      </c>
      <c r="K89" t="str">
        <f>VLOOKUP($A89,[1]taxonomy!$1:$1048576,8,0)</f>
        <v xml:space="preserve"> Metazoa</v>
      </c>
      <c r="L89" t="str">
        <f>VLOOKUP($A89,[1]taxonomy!$1:$1048576,9,0)</f>
        <v xml:space="preserve"> Chordata</v>
      </c>
      <c r="M89" t="str">
        <f>VLOOKUP($A89,[1]taxonomy!$1:$1048576,10,0)</f>
        <v xml:space="preserve"> Craniata</v>
      </c>
      <c r="N89" t="str">
        <f>VLOOKUP($A89,[1]taxonomy!$1:$1048576,11,0)</f>
        <v xml:space="preserve"> Vertebrata</v>
      </c>
      <c r="O89" t="str">
        <f>VLOOKUP($A89,[1]taxonomy!$1:$1048576,12,0)</f>
        <v xml:space="preserve"> Euteleostomi</v>
      </c>
      <c r="P89" t="str">
        <f>VLOOKUP($A89,[1]taxonomy!$1:$1048576,13,0)</f>
        <v>Testudines + Archosauria group</v>
      </c>
      <c r="Q89" t="str">
        <f>VLOOKUP($A89,[1]taxonomy!$1:$1048576,14,0)</f>
        <v xml:space="preserve"> Archosauria</v>
      </c>
      <c r="R89" t="str">
        <f>VLOOKUP($A89,[1]taxonomy!$1:$1048576,15,0)</f>
        <v xml:space="preserve"> Dinosauria</v>
      </c>
      <c r="S89" t="str">
        <f>VLOOKUP($A89,[1]taxonomy!$1:$1048576,16,0)</f>
        <v xml:space="preserve"> Saurischia</v>
      </c>
      <c r="T89" t="str">
        <f>VLOOKUP($A89,[1]taxonomy!$1:$1048576,17,0)</f>
        <v>Theropoda</v>
      </c>
      <c r="U89" t="str">
        <f>VLOOKUP($A89,[1]taxonomy!$1:$1048576,18,0)</f>
        <v xml:space="preserve"> Coelurosauria</v>
      </c>
      <c r="V89" t="str">
        <f>VLOOKUP($A89,[1]taxonomy!$1:$1048576,20,0)</f>
        <v xml:space="preserve"> Neognathae</v>
      </c>
      <c r="W89" t="str">
        <f>VLOOKUP($A89,[1]taxonomy!$1:$1048576,21,0)</f>
        <v xml:space="preserve"> Galliformes</v>
      </c>
      <c r="X89" t="str">
        <f>VLOOKUP($A89,[1]taxonomy!$1:$1048576,22,0)</f>
        <v xml:space="preserve"> Phasianidae</v>
      </c>
      <c r="Y89" t="str">
        <f>VLOOKUP($A89,[1]taxonomy!$1:$1048576,23,0)</f>
        <v>Phasianinae</v>
      </c>
      <c r="Z89" t="str">
        <f>VLOOKUP($A89,[1]taxonomy!$1:$1048576,24,0)</f>
        <v xml:space="preserve"> Gallus.</v>
      </c>
      <c r="AA89">
        <f>VLOOKUP($A89,[1]taxonomy!$1:$1048576,25,0)</f>
        <v>0</v>
      </c>
      <c r="AB89" t="str">
        <f>VLOOKUP($A89,[1]taxonomy!$1:$1048576,3,0)</f>
        <v xml:space="preserve"> Gallus gallus (Chicken).</v>
      </c>
    </row>
    <row r="90" spans="1:28" x14ac:dyDescent="0.25">
      <c r="A90" t="s">
        <v>124</v>
      </c>
      <c r="B90" t="s">
        <v>125</v>
      </c>
      <c r="C90">
        <v>267</v>
      </c>
      <c r="D90" t="s">
        <v>10</v>
      </c>
      <c r="E90">
        <v>162</v>
      </c>
      <c r="F90">
        <v>250</v>
      </c>
      <c r="G90">
        <v>589</v>
      </c>
      <c r="H90" t="s">
        <v>11</v>
      </c>
      <c r="I90">
        <f t="shared" si="1"/>
        <v>89</v>
      </c>
      <c r="J90" t="str">
        <f>VLOOKUP($A90,[1]taxonomy!$1:$1048576,7,0)</f>
        <v>Eukaryota</v>
      </c>
      <c r="K90" t="str">
        <f>VLOOKUP($A90,[1]taxonomy!$1:$1048576,8,0)</f>
        <v xml:space="preserve"> Metazoa</v>
      </c>
      <c r="L90" t="str">
        <f>VLOOKUP($A90,[1]taxonomy!$1:$1048576,9,0)</f>
        <v xml:space="preserve"> Chordata</v>
      </c>
      <c r="M90" t="str">
        <f>VLOOKUP($A90,[1]taxonomy!$1:$1048576,10,0)</f>
        <v xml:space="preserve"> Craniata</v>
      </c>
      <c r="N90" t="str">
        <f>VLOOKUP($A90,[1]taxonomy!$1:$1048576,11,0)</f>
        <v xml:space="preserve"> Vertebrata</v>
      </c>
      <c r="O90" t="str">
        <f>VLOOKUP($A90,[1]taxonomy!$1:$1048576,12,0)</f>
        <v xml:space="preserve"> Euteleostomi</v>
      </c>
      <c r="P90" t="str">
        <f>VLOOKUP($A90,[1]taxonomy!$1:$1048576,13,0)</f>
        <v>Testudines + Archosauria group</v>
      </c>
      <c r="Q90" t="str">
        <f>VLOOKUP($A90,[1]taxonomy!$1:$1048576,14,0)</f>
        <v xml:space="preserve"> Archosauria</v>
      </c>
      <c r="R90" t="str">
        <f>VLOOKUP($A90,[1]taxonomy!$1:$1048576,15,0)</f>
        <v xml:space="preserve"> Dinosauria</v>
      </c>
      <c r="S90" t="str">
        <f>VLOOKUP($A90,[1]taxonomy!$1:$1048576,16,0)</f>
        <v xml:space="preserve"> Saurischia</v>
      </c>
      <c r="T90" t="str">
        <f>VLOOKUP($A90,[1]taxonomy!$1:$1048576,17,0)</f>
        <v>Theropoda</v>
      </c>
      <c r="U90" t="str">
        <f>VLOOKUP($A90,[1]taxonomy!$1:$1048576,18,0)</f>
        <v xml:space="preserve"> Coelurosauria</v>
      </c>
      <c r="V90" t="str">
        <f>VLOOKUP($A90,[1]taxonomy!$1:$1048576,20,0)</f>
        <v xml:space="preserve"> Neognathae</v>
      </c>
      <c r="W90" t="str">
        <f>VLOOKUP($A90,[1]taxonomy!$1:$1048576,21,0)</f>
        <v xml:space="preserve"> Galliformes</v>
      </c>
      <c r="X90" t="str">
        <f>VLOOKUP($A90,[1]taxonomy!$1:$1048576,22,0)</f>
        <v xml:space="preserve"> Phasianidae</v>
      </c>
      <c r="Y90" t="str">
        <f>VLOOKUP($A90,[1]taxonomy!$1:$1048576,23,0)</f>
        <v>Phasianinae</v>
      </c>
      <c r="Z90" t="str">
        <f>VLOOKUP($A90,[1]taxonomy!$1:$1048576,24,0)</f>
        <v xml:space="preserve"> Gallus.</v>
      </c>
      <c r="AA90">
        <f>VLOOKUP($A90,[1]taxonomy!$1:$1048576,25,0)</f>
        <v>0</v>
      </c>
      <c r="AB90" t="str">
        <f>VLOOKUP($A90,[1]taxonomy!$1:$1048576,3,0)</f>
        <v xml:space="preserve"> Gallus gallus (Chicken).</v>
      </c>
    </row>
    <row r="91" spans="1:28" x14ac:dyDescent="0.25">
      <c r="A91" t="s">
        <v>124</v>
      </c>
      <c r="B91" t="s">
        <v>125</v>
      </c>
      <c r="C91">
        <v>267</v>
      </c>
      <c r="D91" t="s">
        <v>12</v>
      </c>
      <c r="E91">
        <v>1</v>
      </c>
      <c r="F91">
        <v>95</v>
      </c>
      <c r="G91">
        <v>206</v>
      </c>
      <c r="H91" t="s">
        <v>13</v>
      </c>
      <c r="I91">
        <f t="shared" si="1"/>
        <v>95</v>
      </c>
      <c r="J91" t="str">
        <f>VLOOKUP($A91,[1]taxonomy!$1:$1048576,7,0)</f>
        <v>Eukaryota</v>
      </c>
      <c r="K91" t="str">
        <f>VLOOKUP($A91,[1]taxonomy!$1:$1048576,8,0)</f>
        <v xml:space="preserve"> Metazoa</v>
      </c>
      <c r="L91" t="str">
        <f>VLOOKUP($A91,[1]taxonomy!$1:$1048576,9,0)</f>
        <v xml:space="preserve"> Chordata</v>
      </c>
      <c r="M91" t="str">
        <f>VLOOKUP($A91,[1]taxonomy!$1:$1048576,10,0)</f>
        <v xml:space="preserve"> Craniata</v>
      </c>
      <c r="N91" t="str">
        <f>VLOOKUP($A91,[1]taxonomy!$1:$1048576,11,0)</f>
        <v xml:space="preserve"> Vertebrata</v>
      </c>
      <c r="O91" t="str">
        <f>VLOOKUP($A91,[1]taxonomy!$1:$1048576,12,0)</f>
        <v xml:space="preserve"> Euteleostomi</v>
      </c>
      <c r="P91" t="str">
        <f>VLOOKUP($A91,[1]taxonomy!$1:$1048576,13,0)</f>
        <v>Testudines + Archosauria group</v>
      </c>
      <c r="Q91" t="str">
        <f>VLOOKUP($A91,[1]taxonomy!$1:$1048576,14,0)</f>
        <v xml:space="preserve"> Archosauria</v>
      </c>
      <c r="R91" t="str">
        <f>VLOOKUP($A91,[1]taxonomy!$1:$1048576,15,0)</f>
        <v xml:space="preserve"> Dinosauria</v>
      </c>
      <c r="S91" t="str">
        <f>VLOOKUP($A91,[1]taxonomy!$1:$1048576,16,0)</f>
        <v xml:space="preserve"> Saurischia</v>
      </c>
      <c r="T91" t="str">
        <f>VLOOKUP($A91,[1]taxonomy!$1:$1048576,17,0)</f>
        <v>Theropoda</v>
      </c>
      <c r="U91" t="str">
        <f>VLOOKUP($A91,[1]taxonomy!$1:$1048576,18,0)</f>
        <v xml:space="preserve"> Coelurosauria</v>
      </c>
      <c r="V91" t="str">
        <f>VLOOKUP($A91,[1]taxonomy!$1:$1048576,20,0)</f>
        <v xml:space="preserve"> Neognathae</v>
      </c>
      <c r="W91" t="str">
        <f>VLOOKUP($A91,[1]taxonomy!$1:$1048576,21,0)</f>
        <v xml:space="preserve"> Galliformes</v>
      </c>
      <c r="X91" t="str">
        <f>VLOOKUP($A91,[1]taxonomy!$1:$1048576,22,0)</f>
        <v xml:space="preserve"> Phasianidae</v>
      </c>
      <c r="Y91" t="str">
        <f>VLOOKUP($A91,[1]taxonomy!$1:$1048576,23,0)</f>
        <v>Phasianinae</v>
      </c>
      <c r="Z91" t="str">
        <f>VLOOKUP($A91,[1]taxonomy!$1:$1048576,24,0)</f>
        <v xml:space="preserve"> Gallus.</v>
      </c>
      <c r="AA91">
        <f>VLOOKUP($A91,[1]taxonomy!$1:$1048576,25,0)</f>
        <v>0</v>
      </c>
      <c r="AB91" t="str">
        <f>VLOOKUP($A91,[1]taxonomy!$1:$1048576,3,0)</f>
        <v xml:space="preserve"> Gallus gallus (Chicken).</v>
      </c>
    </row>
    <row r="92" spans="1:28" x14ac:dyDescent="0.25">
      <c r="A92" t="s">
        <v>126</v>
      </c>
      <c r="B92" t="s">
        <v>127</v>
      </c>
      <c r="C92">
        <v>267</v>
      </c>
      <c r="D92" t="s">
        <v>10</v>
      </c>
      <c r="E92">
        <v>162</v>
      </c>
      <c r="F92">
        <v>250</v>
      </c>
      <c r="G92">
        <v>589</v>
      </c>
      <c r="H92" t="s">
        <v>11</v>
      </c>
      <c r="I92">
        <f t="shared" si="1"/>
        <v>89</v>
      </c>
      <c r="J92" t="str">
        <f>VLOOKUP($A92,[1]taxonomy!$1:$1048576,7,0)</f>
        <v>Eukaryota</v>
      </c>
      <c r="K92" t="str">
        <f>VLOOKUP($A92,[1]taxonomy!$1:$1048576,8,0)</f>
        <v xml:space="preserve"> Metazoa</v>
      </c>
      <c r="L92" t="str">
        <f>VLOOKUP($A92,[1]taxonomy!$1:$1048576,9,0)</f>
        <v xml:space="preserve"> Chordata</v>
      </c>
      <c r="M92" t="str">
        <f>VLOOKUP($A92,[1]taxonomy!$1:$1048576,10,0)</f>
        <v xml:space="preserve"> Craniata</v>
      </c>
      <c r="N92" t="str">
        <f>VLOOKUP($A92,[1]taxonomy!$1:$1048576,11,0)</f>
        <v xml:space="preserve"> Vertebrata</v>
      </c>
      <c r="O92" t="str">
        <f>VLOOKUP($A92,[1]taxonomy!$1:$1048576,12,0)</f>
        <v xml:space="preserve"> Euteleostomi</v>
      </c>
      <c r="P92" t="str">
        <f>VLOOKUP($A92,[1]taxonomy!$1:$1048576,13,0)</f>
        <v>Testudines + Archosauria group</v>
      </c>
      <c r="Q92" t="str">
        <f>VLOOKUP($A92,[1]taxonomy!$1:$1048576,14,0)</f>
        <v xml:space="preserve"> Archosauria</v>
      </c>
      <c r="R92" t="str">
        <f>VLOOKUP($A92,[1]taxonomy!$1:$1048576,15,0)</f>
        <v xml:space="preserve"> Dinosauria</v>
      </c>
      <c r="S92" t="str">
        <f>VLOOKUP($A92,[1]taxonomy!$1:$1048576,16,0)</f>
        <v xml:space="preserve"> Saurischia</v>
      </c>
      <c r="T92" t="str">
        <f>VLOOKUP($A92,[1]taxonomy!$1:$1048576,17,0)</f>
        <v>Theropoda</v>
      </c>
      <c r="U92" t="str">
        <f>VLOOKUP($A92,[1]taxonomy!$1:$1048576,18,0)</f>
        <v xml:space="preserve"> Coelurosauria</v>
      </c>
      <c r="V92" t="str">
        <f>VLOOKUP($A92,[1]taxonomy!$1:$1048576,20,0)</f>
        <v xml:space="preserve"> Neognathae</v>
      </c>
      <c r="W92" t="str">
        <f>VLOOKUP($A92,[1]taxonomy!$1:$1048576,21,0)</f>
        <v xml:space="preserve"> Galliformes</v>
      </c>
      <c r="X92" t="str">
        <f>VLOOKUP($A92,[1]taxonomy!$1:$1048576,22,0)</f>
        <v xml:space="preserve"> Phasianidae</v>
      </c>
      <c r="Y92" t="str">
        <f>VLOOKUP($A92,[1]taxonomy!$1:$1048576,23,0)</f>
        <v>Phasianinae</v>
      </c>
      <c r="Z92" t="str">
        <f>VLOOKUP($A92,[1]taxonomy!$1:$1048576,24,0)</f>
        <v xml:space="preserve"> Gallus.</v>
      </c>
      <c r="AA92">
        <f>VLOOKUP($A92,[1]taxonomy!$1:$1048576,25,0)</f>
        <v>0</v>
      </c>
      <c r="AB92" t="str">
        <f>VLOOKUP($A92,[1]taxonomy!$1:$1048576,3,0)</f>
        <v xml:space="preserve"> Gallus gallus (Chicken).</v>
      </c>
    </row>
    <row r="93" spans="1:28" x14ac:dyDescent="0.25">
      <c r="A93" t="s">
        <v>126</v>
      </c>
      <c r="B93" t="s">
        <v>127</v>
      </c>
      <c r="C93">
        <v>267</v>
      </c>
      <c r="D93" t="s">
        <v>12</v>
      </c>
      <c r="E93">
        <v>1</v>
      </c>
      <c r="F93">
        <v>95</v>
      </c>
      <c r="G93">
        <v>206</v>
      </c>
      <c r="H93" t="s">
        <v>13</v>
      </c>
      <c r="I93">
        <f t="shared" si="1"/>
        <v>95</v>
      </c>
      <c r="J93" t="str">
        <f>VLOOKUP($A93,[1]taxonomy!$1:$1048576,7,0)</f>
        <v>Eukaryota</v>
      </c>
      <c r="K93" t="str">
        <f>VLOOKUP($A93,[1]taxonomy!$1:$1048576,8,0)</f>
        <v xml:space="preserve"> Metazoa</v>
      </c>
      <c r="L93" t="str">
        <f>VLOOKUP($A93,[1]taxonomy!$1:$1048576,9,0)</f>
        <v xml:space="preserve"> Chordata</v>
      </c>
      <c r="M93" t="str">
        <f>VLOOKUP($A93,[1]taxonomy!$1:$1048576,10,0)</f>
        <v xml:space="preserve"> Craniata</v>
      </c>
      <c r="N93" t="str">
        <f>VLOOKUP($A93,[1]taxonomy!$1:$1048576,11,0)</f>
        <v xml:space="preserve"> Vertebrata</v>
      </c>
      <c r="O93" t="str">
        <f>VLOOKUP($A93,[1]taxonomy!$1:$1048576,12,0)</f>
        <v xml:space="preserve"> Euteleostomi</v>
      </c>
      <c r="P93" t="str">
        <f>VLOOKUP($A93,[1]taxonomy!$1:$1048576,13,0)</f>
        <v>Testudines + Archosauria group</v>
      </c>
      <c r="Q93" t="str">
        <f>VLOOKUP($A93,[1]taxonomy!$1:$1048576,14,0)</f>
        <v xml:space="preserve"> Archosauria</v>
      </c>
      <c r="R93" t="str">
        <f>VLOOKUP($A93,[1]taxonomy!$1:$1048576,15,0)</f>
        <v xml:space="preserve"> Dinosauria</v>
      </c>
      <c r="S93" t="str">
        <f>VLOOKUP($A93,[1]taxonomy!$1:$1048576,16,0)</f>
        <v xml:space="preserve"> Saurischia</v>
      </c>
      <c r="T93" t="str">
        <f>VLOOKUP($A93,[1]taxonomy!$1:$1048576,17,0)</f>
        <v>Theropoda</v>
      </c>
      <c r="U93" t="str">
        <f>VLOOKUP($A93,[1]taxonomy!$1:$1048576,18,0)</f>
        <v xml:space="preserve"> Coelurosauria</v>
      </c>
      <c r="V93" t="str">
        <f>VLOOKUP($A93,[1]taxonomy!$1:$1048576,20,0)</f>
        <v xml:space="preserve"> Neognathae</v>
      </c>
      <c r="W93" t="str">
        <f>VLOOKUP($A93,[1]taxonomy!$1:$1048576,21,0)</f>
        <v xml:space="preserve"> Galliformes</v>
      </c>
      <c r="X93" t="str">
        <f>VLOOKUP($A93,[1]taxonomy!$1:$1048576,22,0)</f>
        <v xml:space="preserve"> Phasianidae</v>
      </c>
      <c r="Y93" t="str">
        <f>VLOOKUP($A93,[1]taxonomy!$1:$1048576,23,0)</f>
        <v>Phasianinae</v>
      </c>
      <c r="Z93" t="str">
        <f>VLOOKUP($A93,[1]taxonomy!$1:$1048576,24,0)</f>
        <v xml:space="preserve"> Gallus.</v>
      </c>
      <c r="AA93">
        <f>VLOOKUP($A93,[1]taxonomy!$1:$1048576,25,0)</f>
        <v>0</v>
      </c>
      <c r="AB93" t="str">
        <f>VLOOKUP($A93,[1]taxonomy!$1:$1048576,3,0)</f>
        <v xml:space="preserve"> Gallus gallus (Chicken).</v>
      </c>
    </row>
    <row r="94" spans="1:28" x14ac:dyDescent="0.25">
      <c r="A94" t="s">
        <v>128</v>
      </c>
      <c r="B94" t="s">
        <v>129</v>
      </c>
      <c r="C94">
        <v>267</v>
      </c>
      <c r="D94" t="s">
        <v>10</v>
      </c>
      <c r="E94">
        <v>161</v>
      </c>
      <c r="F94">
        <v>250</v>
      </c>
      <c r="G94">
        <v>589</v>
      </c>
      <c r="H94" t="s">
        <v>11</v>
      </c>
      <c r="I94">
        <f t="shared" si="1"/>
        <v>90</v>
      </c>
      <c r="J94" t="str">
        <f>VLOOKUP($A94,[1]taxonomy!$1:$1048576,7,0)</f>
        <v>Eukaryota</v>
      </c>
      <c r="K94" t="str">
        <f>VLOOKUP($A94,[1]taxonomy!$1:$1048576,8,0)</f>
        <v xml:space="preserve"> Metazoa</v>
      </c>
      <c r="L94" t="str">
        <f>VLOOKUP($A94,[1]taxonomy!$1:$1048576,9,0)</f>
        <v xml:space="preserve"> Chordata</v>
      </c>
      <c r="M94" t="str">
        <f>VLOOKUP($A94,[1]taxonomy!$1:$1048576,10,0)</f>
        <v xml:space="preserve"> Craniata</v>
      </c>
      <c r="N94" t="str">
        <f>VLOOKUP($A94,[1]taxonomy!$1:$1048576,11,0)</f>
        <v xml:space="preserve"> Vertebrata</v>
      </c>
      <c r="O94" t="str">
        <f>VLOOKUP($A94,[1]taxonomy!$1:$1048576,12,0)</f>
        <v xml:space="preserve"> Euteleostomi</v>
      </c>
      <c r="P94" t="str">
        <f>VLOOKUP($A94,[1]taxonomy!$1:$1048576,13,0)</f>
        <v>Testudines + Archosauria group</v>
      </c>
      <c r="Q94" t="str">
        <f>VLOOKUP($A94,[1]taxonomy!$1:$1048576,14,0)</f>
        <v xml:space="preserve"> Archosauria</v>
      </c>
      <c r="R94" t="str">
        <f>VLOOKUP($A94,[1]taxonomy!$1:$1048576,15,0)</f>
        <v xml:space="preserve"> Dinosauria</v>
      </c>
      <c r="S94" t="str">
        <f>VLOOKUP($A94,[1]taxonomy!$1:$1048576,16,0)</f>
        <v xml:space="preserve"> Saurischia</v>
      </c>
      <c r="T94" t="str">
        <f>VLOOKUP($A94,[1]taxonomy!$1:$1048576,17,0)</f>
        <v>Theropoda</v>
      </c>
      <c r="U94" t="str">
        <f>VLOOKUP($A94,[1]taxonomy!$1:$1048576,18,0)</f>
        <v xml:space="preserve"> Coelurosauria</v>
      </c>
      <c r="V94" t="str">
        <f>VLOOKUP($A94,[1]taxonomy!$1:$1048576,20,0)</f>
        <v xml:space="preserve"> Neognathae</v>
      </c>
      <c r="W94" t="str">
        <f>VLOOKUP($A94,[1]taxonomy!$1:$1048576,21,0)</f>
        <v xml:space="preserve"> Galliformes</v>
      </c>
      <c r="X94" t="str">
        <f>VLOOKUP($A94,[1]taxonomy!$1:$1048576,22,0)</f>
        <v xml:space="preserve"> Phasianidae</v>
      </c>
      <c r="Y94" t="str">
        <f>VLOOKUP($A94,[1]taxonomy!$1:$1048576,23,0)</f>
        <v>Phasianinae</v>
      </c>
      <c r="Z94" t="str">
        <f>VLOOKUP($A94,[1]taxonomy!$1:$1048576,24,0)</f>
        <v xml:space="preserve"> Gallus.</v>
      </c>
      <c r="AA94">
        <f>VLOOKUP($A94,[1]taxonomy!$1:$1048576,25,0)</f>
        <v>0</v>
      </c>
      <c r="AB94" t="str">
        <f>VLOOKUP($A94,[1]taxonomy!$1:$1048576,3,0)</f>
        <v xml:space="preserve"> Gallus gallus (Chicken).</v>
      </c>
    </row>
    <row r="95" spans="1:28" x14ac:dyDescent="0.25">
      <c r="A95" t="s">
        <v>128</v>
      </c>
      <c r="B95" t="s">
        <v>129</v>
      </c>
      <c r="C95">
        <v>267</v>
      </c>
      <c r="D95" t="s">
        <v>12</v>
      </c>
      <c r="E95">
        <v>1</v>
      </c>
      <c r="F95">
        <v>95</v>
      </c>
      <c r="G95">
        <v>206</v>
      </c>
      <c r="H95" t="s">
        <v>13</v>
      </c>
      <c r="I95">
        <f t="shared" si="1"/>
        <v>95</v>
      </c>
      <c r="J95" t="str">
        <f>VLOOKUP($A95,[1]taxonomy!$1:$1048576,7,0)</f>
        <v>Eukaryota</v>
      </c>
      <c r="K95" t="str">
        <f>VLOOKUP($A95,[1]taxonomy!$1:$1048576,8,0)</f>
        <v xml:space="preserve"> Metazoa</v>
      </c>
      <c r="L95" t="str">
        <f>VLOOKUP($A95,[1]taxonomy!$1:$1048576,9,0)</f>
        <v xml:space="preserve"> Chordata</v>
      </c>
      <c r="M95" t="str">
        <f>VLOOKUP($A95,[1]taxonomy!$1:$1048576,10,0)</f>
        <v xml:space="preserve"> Craniata</v>
      </c>
      <c r="N95" t="str">
        <f>VLOOKUP($A95,[1]taxonomy!$1:$1048576,11,0)</f>
        <v xml:space="preserve"> Vertebrata</v>
      </c>
      <c r="O95" t="str">
        <f>VLOOKUP($A95,[1]taxonomy!$1:$1048576,12,0)</f>
        <v xml:space="preserve"> Euteleostomi</v>
      </c>
      <c r="P95" t="str">
        <f>VLOOKUP($A95,[1]taxonomy!$1:$1048576,13,0)</f>
        <v>Testudines + Archosauria group</v>
      </c>
      <c r="Q95" t="str">
        <f>VLOOKUP($A95,[1]taxonomy!$1:$1048576,14,0)</f>
        <v xml:space="preserve"> Archosauria</v>
      </c>
      <c r="R95" t="str">
        <f>VLOOKUP($A95,[1]taxonomy!$1:$1048576,15,0)</f>
        <v xml:space="preserve"> Dinosauria</v>
      </c>
      <c r="S95" t="str">
        <f>VLOOKUP($A95,[1]taxonomy!$1:$1048576,16,0)</f>
        <v xml:space="preserve"> Saurischia</v>
      </c>
      <c r="T95" t="str">
        <f>VLOOKUP($A95,[1]taxonomy!$1:$1048576,17,0)</f>
        <v>Theropoda</v>
      </c>
      <c r="U95" t="str">
        <f>VLOOKUP($A95,[1]taxonomy!$1:$1048576,18,0)</f>
        <v xml:space="preserve"> Coelurosauria</v>
      </c>
      <c r="V95" t="str">
        <f>VLOOKUP($A95,[1]taxonomy!$1:$1048576,20,0)</f>
        <v xml:space="preserve"> Neognathae</v>
      </c>
      <c r="W95" t="str">
        <f>VLOOKUP($A95,[1]taxonomy!$1:$1048576,21,0)</f>
        <v xml:space="preserve"> Galliformes</v>
      </c>
      <c r="X95" t="str">
        <f>VLOOKUP($A95,[1]taxonomy!$1:$1048576,22,0)</f>
        <v xml:space="preserve"> Phasianidae</v>
      </c>
      <c r="Y95" t="str">
        <f>VLOOKUP($A95,[1]taxonomy!$1:$1048576,23,0)</f>
        <v>Phasianinae</v>
      </c>
      <c r="Z95" t="str">
        <f>VLOOKUP($A95,[1]taxonomy!$1:$1048576,24,0)</f>
        <v xml:space="preserve"> Gallus.</v>
      </c>
      <c r="AA95">
        <f>VLOOKUP($A95,[1]taxonomy!$1:$1048576,25,0)</f>
        <v>0</v>
      </c>
      <c r="AB95" t="str">
        <f>VLOOKUP($A95,[1]taxonomy!$1:$1048576,3,0)</f>
        <v xml:space="preserve"> Gallus gallus (Chicken).</v>
      </c>
    </row>
    <row r="96" spans="1:28" x14ac:dyDescent="0.25">
      <c r="A96" t="s">
        <v>130</v>
      </c>
      <c r="B96" t="s">
        <v>131</v>
      </c>
      <c r="C96">
        <v>267</v>
      </c>
      <c r="D96" t="s">
        <v>10</v>
      </c>
      <c r="E96">
        <v>162</v>
      </c>
      <c r="F96">
        <v>250</v>
      </c>
      <c r="G96">
        <v>589</v>
      </c>
      <c r="H96" t="s">
        <v>11</v>
      </c>
      <c r="I96">
        <f t="shared" si="1"/>
        <v>89</v>
      </c>
      <c r="J96" t="str">
        <f>VLOOKUP($A96,[1]taxonomy!$1:$1048576,7,0)</f>
        <v>Eukaryota</v>
      </c>
      <c r="K96" t="str">
        <f>VLOOKUP($A96,[1]taxonomy!$1:$1048576,8,0)</f>
        <v xml:space="preserve"> Metazoa</v>
      </c>
      <c r="L96" t="str">
        <f>VLOOKUP($A96,[1]taxonomy!$1:$1048576,9,0)</f>
        <v xml:space="preserve"> Chordata</v>
      </c>
      <c r="M96" t="str">
        <f>VLOOKUP($A96,[1]taxonomy!$1:$1048576,10,0)</f>
        <v xml:space="preserve"> Craniata</v>
      </c>
      <c r="N96" t="str">
        <f>VLOOKUP($A96,[1]taxonomy!$1:$1048576,11,0)</f>
        <v xml:space="preserve"> Vertebrata</v>
      </c>
      <c r="O96" t="str">
        <f>VLOOKUP($A96,[1]taxonomy!$1:$1048576,12,0)</f>
        <v xml:space="preserve"> Euteleostomi</v>
      </c>
      <c r="P96" t="str">
        <f>VLOOKUP($A96,[1]taxonomy!$1:$1048576,13,0)</f>
        <v>Testudines + Archosauria group</v>
      </c>
      <c r="Q96" t="str">
        <f>VLOOKUP($A96,[1]taxonomy!$1:$1048576,14,0)</f>
        <v xml:space="preserve"> Archosauria</v>
      </c>
      <c r="R96" t="str">
        <f>VLOOKUP($A96,[1]taxonomy!$1:$1048576,15,0)</f>
        <v xml:space="preserve"> Dinosauria</v>
      </c>
      <c r="S96" t="str">
        <f>VLOOKUP($A96,[1]taxonomy!$1:$1048576,16,0)</f>
        <v xml:space="preserve"> Saurischia</v>
      </c>
      <c r="T96" t="str">
        <f>VLOOKUP($A96,[1]taxonomy!$1:$1048576,17,0)</f>
        <v>Theropoda</v>
      </c>
      <c r="U96" t="str">
        <f>VLOOKUP($A96,[1]taxonomy!$1:$1048576,18,0)</f>
        <v xml:space="preserve"> Coelurosauria</v>
      </c>
      <c r="V96" t="str">
        <f>VLOOKUP($A96,[1]taxonomy!$1:$1048576,20,0)</f>
        <v xml:space="preserve"> Neognathae</v>
      </c>
      <c r="W96" t="str">
        <f>VLOOKUP($A96,[1]taxonomy!$1:$1048576,21,0)</f>
        <v xml:space="preserve"> Galliformes</v>
      </c>
      <c r="X96" t="str">
        <f>VLOOKUP($A96,[1]taxonomy!$1:$1048576,22,0)</f>
        <v xml:space="preserve"> Phasianidae</v>
      </c>
      <c r="Y96" t="str">
        <f>VLOOKUP($A96,[1]taxonomy!$1:$1048576,23,0)</f>
        <v>Phasianinae</v>
      </c>
      <c r="Z96" t="str">
        <f>VLOOKUP($A96,[1]taxonomy!$1:$1048576,24,0)</f>
        <v xml:space="preserve"> Gallus.</v>
      </c>
      <c r="AA96">
        <f>VLOOKUP($A96,[1]taxonomy!$1:$1048576,25,0)</f>
        <v>0</v>
      </c>
      <c r="AB96" t="str">
        <f>VLOOKUP($A96,[1]taxonomy!$1:$1048576,3,0)</f>
        <v xml:space="preserve"> Gallus gallus (Chicken).</v>
      </c>
    </row>
    <row r="97" spans="1:28" x14ac:dyDescent="0.25">
      <c r="A97" t="s">
        <v>130</v>
      </c>
      <c r="B97" t="s">
        <v>131</v>
      </c>
      <c r="C97">
        <v>267</v>
      </c>
      <c r="D97" t="s">
        <v>12</v>
      </c>
      <c r="E97">
        <v>1</v>
      </c>
      <c r="F97">
        <v>95</v>
      </c>
      <c r="G97">
        <v>206</v>
      </c>
      <c r="H97" t="s">
        <v>13</v>
      </c>
      <c r="I97">
        <f t="shared" si="1"/>
        <v>95</v>
      </c>
      <c r="J97" t="str">
        <f>VLOOKUP($A97,[1]taxonomy!$1:$1048576,7,0)</f>
        <v>Eukaryota</v>
      </c>
      <c r="K97" t="str">
        <f>VLOOKUP($A97,[1]taxonomy!$1:$1048576,8,0)</f>
        <v xml:space="preserve"> Metazoa</v>
      </c>
      <c r="L97" t="str">
        <f>VLOOKUP($A97,[1]taxonomy!$1:$1048576,9,0)</f>
        <v xml:space="preserve"> Chordata</v>
      </c>
      <c r="M97" t="str">
        <f>VLOOKUP($A97,[1]taxonomy!$1:$1048576,10,0)</f>
        <v xml:space="preserve"> Craniata</v>
      </c>
      <c r="N97" t="str">
        <f>VLOOKUP($A97,[1]taxonomy!$1:$1048576,11,0)</f>
        <v xml:space="preserve"> Vertebrata</v>
      </c>
      <c r="O97" t="str">
        <f>VLOOKUP($A97,[1]taxonomy!$1:$1048576,12,0)</f>
        <v xml:space="preserve"> Euteleostomi</v>
      </c>
      <c r="P97" t="str">
        <f>VLOOKUP($A97,[1]taxonomy!$1:$1048576,13,0)</f>
        <v>Testudines + Archosauria group</v>
      </c>
      <c r="Q97" t="str">
        <f>VLOOKUP($A97,[1]taxonomy!$1:$1048576,14,0)</f>
        <v xml:space="preserve"> Archosauria</v>
      </c>
      <c r="R97" t="str">
        <f>VLOOKUP($A97,[1]taxonomy!$1:$1048576,15,0)</f>
        <v xml:space="preserve"> Dinosauria</v>
      </c>
      <c r="S97" t="str">
        <f>VLOOKUP($A97,[1]taxonomy!$1:$1048576,16,0)</f>
        <v xml:space="preserve"> Saurischia</v>
      </c>
      <c r="T97" t="str">
        <f>VLOOKUP($A97,[1]taxonomy!$1:$1048576,17,0)</f>
        <v>Theropoda</v>
      </c>
      <c r="U97" t="str">
        <f>VLOOKUP($A97,[1]taxonomy!$1:$1048576,18,0)</f>
        <v xml:space="preserve"> Coelurosauria</v>
      </c>
      <c r="V97" t="str">
        <f>VLOOKUP($A97,[1]taxonomy!$1:$1048576,20,0)</f>
        <v xml:space="preserve"> Neognathae</v>
      </c>
      <c r="W97" t="str">
        <f>VLOOKUP($A97,[1]taxonomy!$1:$1048576,21,0)</f>
        <v xml:space="preserve"> Galliformes</v>
      </c>
      <c r="X97" t="str">
        <f>VLOOKUP($A97,[1]taxonomy!$1:$1048576,22,0)</f>
        <v xml:space="preserve"> Phasianidae</v>
      </c>
      <c r="Y97" t="str">
        <f>VLOOKUP($A97,[1]taxonomy!$1:$1048576,23,0)</f>
        <v>Phasianinae</v>
      </c>
      <c r="Z97" t="str">
        <f>VLOOKUP($A97,[1]taxonomy!$1:$1048576,24,0)</f>
        <v xml:space="preserve"> Gallus.</v>
      </c>
      <c r="AA97">
        <f>VLOOKUP($A97,[1]taxonomy!$1:$1048576,25,0)</f>
        <v>0</v>
      </c>
      <c r="AB97" t="str">
        <f>VLOOKUP($A97,[1]taxonomy!$1:$1048576,3,0)</f>
        <v xml:space="preserve"> Gallus gallus (Chicken).</v>
      </c>
    </row>
    <row r="98" spans="1:28" x14ac:dyDescent="0.25">
      <c r="A98" t="s">
        <v>132</v>
      </c>
      <c r="B98" t="s">
        <v>133</v>
      </c>
      <c r="C98">
        <v>267</v>
      </c>
      <c r="D98" t="s">
        <v>10</v>
      </c>
      <c r="E98">
        <v>161</v>
      </c>
      <c r="F98">
        <v>250</v>
      </c>
      <c r="G98">
        <v>589</v>
      </c>
      <c r="H98" t="s">
        <v>11</v>
      </c>
      <c r="I98">
        <f t="shared" si="1"/>
        <v>90</v>
      </c>
      <c r="J98" t="str">
        <f>VLOOKUP($A98,[1]taxonomy!$1:$1048576,7,0)</f>
        <v>Eukaryota</v>
      </c>
      <c r="K98" t="str">
        <f>VLOOKUP($A98,[1]taxonomy!$1:$1048576,8,0)</f>
        <v xml:space="preserve"> Metazoa</v>
      </c>
      <c r="L98" t="str">
        <f>VLOOKUP($A98,[1]taxonomy!$1:$1048576,9,0)</f>
        <v xml:space="preserve"> Chordata</v>
      </c>
      <c r="M98" t="str">
        <f>VLOOKUP($A98,[1]taxonomy!$1:$1048576,10,0)</f>
        <v xml:space="preserve"> Craniata</v>
      </c>
      <c r="N98" t="str">
        <f>VLOOKUP($A98,[1]taxonomy!$1:$1048576,11,0)</f>
        <v xml:space="preserve"> Vertebrata</v>
      </c>
      <c r="O98" t="str">
        <f>VLOOKUP($A98,[1]taxonomy!$1:$1048576,12,0)</f>
        <v xml:space="preserve"> Euteleostomi</v>
      </c>
      <c r="P98" t="str">
        <f>VLOOKUP($A98,[1]taxonomy!$1:$1048576,13,0)</f>
        <v>Testudines + Archosauria group</v>
      </c>
      <c r="Q98" t="str">
        <f>VLOOKUP($A98,[1]taxonomy!$1:$1048576,14,0)</f>
        <v xml:space="preserve"> Archosauria</v>
      </c>
      <c r="R98" t="str">
        <f>VLOOKUP($A98,[1]taxonomy!$1:$1048576,15,0)</f>
        <v xml:space="preserve"> Dinosauria</v>
      </c>
      <c r="S98" t="str">
        <f>VLOOKUP($A98,[1]taxonomy!$1:$1048576,16,0)</f>
        <v xml:space="preserve"> Saurischia</v>
      </c>
      <c r="T98" t="str">
        <f>VLOOKUP($A98,[1]taxonomy!$1:$1048576,17,0)</f>
        <v>Theropoda</v>
      </c>
      <c r="U98" t="str">
        <f>VLOOKUP($A98,[1]taxonomy!$1:$1048576,18,0)</f>
        <v xml:space="preserve"> Coelurosauria</v>
      </c>
      <c r="V98" t="str">
        <f>VLOOKUP($A98,[1]taxonomy!$1:$1048576,20,0)</f>
        <v xml:space="preserve"> Neognathae</v>
      </c>
      <c r="W98" t="str">
        <f>VLOOKUP($A98,[1]taxonomy!$1:$1048576,21,0)</f>
        <v xml:space="preserve"> Galliformes</v>
      </c>
      <c r="X98" t="str">
        <f>VLOOKUP($A98,[1]taxonomy!$1:$1048576,22,0)</f>
        <v xml:space="preserve"> Phasianidae</v>
      </c>
      <c r="Y98" t="str">
        <f>VLOOKUP($A98,[1]taxonomy!$1:$1048576,23,0)</f>
        <v>Phasianinae</v>
      </c>
      <c r="Z98" t="str">
        <f>VLOOKUP($A98,[1]taxonomy!$1:$1048576,24,0)</f>
        <v xml:space="preserve"> Gallus.</v>
      </c>
      <c r="AA98">
        <f>VLOOKUP($A98,[1]taxonomy!$1:$1048576,25,0)</f>
        <v>0</v>
      </c>
      <c r="AB98" t="str">
        <f>VLOOKUP($A98,[1]taxonomy!$1:$1048576,3,0)</f>
        <v xml:space="preserve"> Gallus gallus (Chicken).</v>
      </c>
    </row>
    <row r="99" spans="1:28" x14ac:dyDescent="0.25">
      <c r="A99" t="s">
        <v>132</v>
      </c>
      <c r="B99" t="s">
        <v>133</v>
      </c>
      <c r="C99">
        <v>267</v>
      </c>
      <c r="D99" t="s">
        <v>12</v>
      </c>
      <c r="E99">
        <v>1</v>
      </c>
      <c r="F99">
        <v>95</v>
      </c>
      <c r="G99">
        <v>206</v>
      </c>
      <c r="H99" t="s">
        <v>13</v>
      </c>
      <c r="I99">
        <f t="shared" si="1"/>
        <v>95</v>
      </c>
      <c r="J99" t="str">
        <f>VLOOKUP($A99,[1]taxonomy!$1:$1048576,7,0)</f>
        <v>Eukaryota</v>
      </c>
      <c r="K99" t="str">
        <f>VLOOKUP($A99,[1]taxonomy!$1:$1048576,8,0)</f>
        <v xml:space="preserve"> Metazoa</v>
      </c>
      <c r="L99" t="str">
        <f>VLOOKUP($A99,[1]taxonomy!$1:$1048576,9,0)</f>
        <v xml:space="preserve"> Chordata</v>
      </c>
      <c r="M99" t="str">
        <f>VLOOKUP($A99,[1]taxonomy!$1:$1048576,10,0)</f>
        <v xml:space="preserve"> Craniata</v>
      </c>
      <c r="N99" t="str">
        <f>VLOOKUP($A99,[1]taxonomy!$1:$1048576,11,0)</f>
        <v xml:space="preserve"> Vertebrata</v>
      </c>
      <c r="O99" t="str">
        <f>VLOOKUP($A99,[1]taxonomy!$1:$1048576,12,0)</f>
        <v xml:space="preserve"> Euteleostomi</v>
      </c>
      <c r="P99" t="str">
        <f>VLOOKUP($A99,[1]taxonomy!$1:$1048576,13,0)</f>
        <v>Testudines + Archosauria group</v>
      </c>
      <c r="Q99" t="str">
        <f>VLOOKUP($A99,[1]taxonomy!$1:$1048576,14,0)</f>
        <v xml:space="preserve"> Archosauria</v>
      </c>
      <c r="R99" t="str">
        <f>VLOOKUP($A99,[1]taxonomy!$1:$1048576,15,0)</f>
        <v xml:space="preserve"> Dinosauria</v>
      </c>
      <c r="S99" t="str">
        <f>VLOOKUP($A99,[1]taxonomy!$1:$1048576,16,0)</f>
        <v xml:space="preserve"> Saurischia</v>
      </c>
      <c r="T99" t="str">
        <f>VLOOKUP($A99,[1]taxonomy!$1:$1048576,17,0)</f>
        <v>Theropoda</v>
      </c>
      <c r="U99" t="str">
        <f>VLOOKUP($A99,[1]taxonomy!$1:$1048576,18,0)</f>
        <v xml:space="preserve"> Coelurosauria</v>
      </c>
      <c r="V99" t="str">
        <f>VLOOKUP($A99,[1]taxonomy!$1:$1048576,20,0)</f>
        <v xml:space="preserve"> Neognathae</v>
      </c>
      <c r="W99" t="str">
        <f>VLOOKUP($A99,[1]taxonomy!$1:$1048576,21,0)</f>
        <v xml:space="preserve"> Galliformes</v>
      </c>
      <c r="X99" t="str">
        <f>VLOOKUP($A99,[1]taxonomy!$1:$1048576,22,0)</f>
        <v xml:space="preserve"> Phasianidae</v>
      </c>
      <c r="Y99" t="str">
        <f>VLOOKUP($A99,[1]taxonomy!$1:$1048576,23,0)</f>
        <v>Phasianinae</v>
      </c>
      <c r="Z99" t="str">
        <f>VLOOKUP($A99,[1]taxonomy!$1:$1048576,24,0)</f>
        <v xml:space="preserve"> Gallus.</v>
      </c>
      <c r="AA99">
        <f>VLOOKUP($A99,[1]taxonomy!$1:$1048576,25,0)</f>
        <v>0</v>
      </c>
      <c r="AB99" t="str">
        <f>VLOOKUP($A99,[1]taxonomy!$1:$1048576,3,0)</f>
        <v xml:space="preserve"> Gallus gallus (Chicken).</v>
      </c>
    </row>
    <row r="100" spans="1:28" x14ac:dyDescent="0.25">
      <c r="A100" t="s">
        <v>134</v>
      </c>
      <c r="B100" t="s">
        <v>135</v>
      </c>
      <c r="C100">
        <v>267</v>
      </c>
      <c r="D100" t="s">
        <v>10</v>
      </c>
      <c r="E100">
        <v>161</v>
      </c>
      <c r="F100">
        <v>250</v>
      </c>
      <c r="G100">
        <v>589</v>
      </c>
      <c r="H100" t="s">
        <v>11</v>
      </c>
      <c r="I100">
        <f t="shared" si="1"/>
        <v>90</v>
      </c>
      <c r="J100" t="str">
        <f>VLOOKUP($A100,[1]taxonomy!$1:$1048576,7,0)</f>
        <v>Eukaryota</v>
      </c>
      <c r="K100" t="str">
        <f>VLOOKUP($A100,[1]taxonomy!$1:$1048576,8,0)</f>
        <v xml:space="preserve"> Metazoa</v>
      </c>
      <c r="L100" t="str">
        <f>VLOOKUP($A100,[1]taxonomy!$1:$1048576,9,0)</f>
        <v xml:space="preserve"> Chordata</v>
      </c>
      <c r="M100" t="str">
        <f>VLOOKUP($A100,[1]taxonomy!$1:$1048576,10,0)</f>
        <v xml:space="preserve"> Craniata</v>
      </c>
      <c r="N100" t="str">
        <f>VLOOKUP($A100,[1]taxonomy!$1:$1048576,11,0)</f>
        <v xml:space="preserve"> Vertebrata</v>
      </c>
      <c r="O100" t="str">
        <f>VLOOKUP($A100,[1]taxonomy!$1:$1048576,12,0)</f>
        <v xml:space="preserve"> Euteleostomi</v>
      </c>
      <c r="P100" t="str">
        <f>VLOOKUP($A100,[1]taxonomy!$1:$1048576,13,0)</f>
        <v>Testudines + Archosauria group</v>
      </c>
      <c r="Q100" t="str">
        <f>VLOOKUP($A100,[1]taxonomy!$1:$1048576,14,0)</f>
        <v xml:space="preserve"> Archosauria</v>
      </c>
      <c r="R100" t="str">
        <f>VLOOKUP($A100,[1]taxonomy!$1:$1048576,15,0)</f>
        <v xml:space="preserve"> Dinosauria</v>
      </c>
      <c r="S100" t="str">
        <f>VLOOKUP($A100,[1]taxonomy!$1:$1048576,16,0)</f>
        <v xml:space="preserve"> Saurischia</v>
      </c>
      <c r="T100" t="str">
        <f>VLOOKUP($A100,[1]taxonomy!$1:$1048576,17,0)</f>
        <v>Theropoda</v>
      </c>
      <c r="U100" t="str">
        <f>VLOOKUP($A100,[1]taxonomy!$1:$1048576,18,0)</f>
        <v xml:space="preserve"> Coelurosauria</v>
      </c>
      <c r="V100" t="str">
        <f>VLOOKUP($A100,[1]taxonomy!$1:$1048576,20,0)</f>
        <v xml:space="preserve"> Neognathae</v>
      </c>
      <c r="W100" t="str">
        <f>VLOOKUP($A100,[1]taxonomy!$1:$1048576,21,0)</f>
        <v xml:space="preserve"> Galliformes</v>
      </c>
      <c r="X100" t="str">
        <f>VLOOKUP($A100,[1]taxonomy!$1:$1048576,22,0)</f>
        <v xml:space="preserve"> Phasianidae</v>
      </c>
      <c r="Y100" t="str">
        <f>VLOOKUP($A100,[1]taxonomy!$1:$1048576,23,0)</f>
        <v>Phasianinae</v>
      </c>
      <c r="Z100" t="str">
        <f>VLOOKUP($A100,[1]taxonomy!$1:$1048576,24,0)</f>
        <v xml:space="preserve"> Gallus.</v>
      </c>
      <c r="AA100">
        <f>VLOOKUP($A100,[1]taxonomy!$1:$1048576,25,0)</f>
        <v>0</v>
      </c>
      <c r="AB100" t="str">
        <f>VLOOKUP($A100,[1]taxonomy!$1:$1048576,3,0)</f>
        <v xml:space="preserve"> Gallus gallus (Chicken).</v>
      </c>
    </row>
    <row r="101" spans="1:28" x14ac:dyDescent="0.25">
      <c r="A101" t="s">
        <v>134</v>
      </c>
      <c r="B101" t="s">
        <v>135</v>
      </c>
      <c r="C101">
        <v>267</v>
      </c>
      <c r="D101" t="s">
        <v>12</v>
      </c>
      <c r="E101">
        <v>1</v>
      </c>
      <c r="F101">
        <v>95</v>
      </c>
      <c r="G101">
        <v>206</v>
      </c>
      <c r="H101" t="s">
        <v>13</v>
      </c>
      <c r="I101">
        <f t="shared" si="1"/>
        <v>95</v>
      </c>
      <c r="J101" t="str">
        <f>VLOOKUP($A101,[1]taxonomy!$1:$1048576,7,0)</f>
        <v>Eukaryota</v>
      </c>
      <c r="K101" t="str">
        <f>VLOOKUP($A101,[1]taxonomy!$1:$1048576,8,0)</f>
        <v xml:space="preserve"> Metazoa</v>
      </c>
      <c r="L101" t="str">
        <f>VLOOKUP($A101,[1]taxonomy!$1:$1048576,9,0)</f>
        <v xml:space="preserve"> Chordata</v>
      </c>
      <c r="M101" t="str">
        <f>VLOOKUP($A101,[1]taxonomy!$1:$1048576,10,0)</f>
        <v xml:space="preserve"> Craniata</v>
      </c>
      <c r="N101" t="str">
        <f>VLOOKUP($A101,[1]taxonomy!$1:$1048576,11,0)</f>
        <v xml:space="preserve"> Vertebrata</v>
      </c>
      <c r="O101" t="str">
        <f>VLOOKUP($A101,[1]taxonomy!$1:$1048576,12,0)</f>
        <v xml:space="preserve"> Euteleostomi</v>
      </c>
      <c r="P101" t="str">
        <f>VLOOKUP($A101,[1]taxonomy!$1:$1048576,13,0)</f>
        <v>Testudines + Archosauria group</v>
      </c>
      <c r="Q101" t="str">
        <f>VLOOKUP($A101,[1]taxonomy!$1:$1048576,14,0)</f>
        <v xml:space="preserve"> Archosauria</v>
      </c>
      <c r="R101" t="str">
        <f>VLOOKUP($A101,[1]taxonomy!$1:$1048576,15,0)</f>
        <v xml:space="preserve"> Dinosauria</v>
      </c>
      <c r="S101" t="str">
        <f>VLOOKUP($A101,[1]taxonomy!$1:$1048576,16,0)</f>
        <v xml:space="preserve"> Saurischia</v>
      </c>
      <c r="T101" t="str">
        <f>VLOOKUP($A101,[1]taxonomy!$1:$1048576,17,0)</f>
        <v>Theropoda</v>
      </c>
      <c r="U101" t="str">
        <f>VLOOKUP($A101,[1]taxonomy!$1:$1048576,18,0)</f>
        <v xml:space="preserve"> Coelurosauria</v>
      </c>
      <c r="V101" t="str">
        <f>VLOOKUP($A101,[1]taxonomy!$1:$1048576,20,0)</f>
        <v xml:space="preserve"> Neognathae</v>
      </c>
      <c r="W101" t="str">
        <f>VLOOKUP($A101,[1]taxonomy!$1:$1048576,21,0)</f>
        <v xml:space="preserve"> Galliformes</v>
      </c>
      <c r="X101" t="str">
        <f>VLOOKUP($A101,[1]taxonomy!$1:$1048576,22,0)</f>
        <v xml:space="preserve"> Phasianidae</v>
      </c>
      <c r="Y101" t="str">
        <f>VLOOKUP($A101,[1]taxonomy!$1:$1048576,23,0)</f>
        <v>Phasianinae</v>
      </c>
      <c r="Z101" t="str">
        <f>VLOOKUP($A101,[1]taxonomy!$1:$1048576,24,0)</f>
        <v xml:space="preserve"> Gallus.</v>
      </c>
      <c r="AA101">
        <f>VLOOKUP($A101,[1]taxonomy!$1:$1048576,25,0)</f>
        <v>0</v>
      </c>
      <c r="AB101" t="str">
        <f>VLOOKUP($A101,[1]taxonomy!$1:$1048576,3,0)</f>
        <v xml:space="preserve"> Gallus gallus (Chicken).</v>
      </c>
    </row>
    <row r="102" spans="1:28" x14ac:dyDescent="0.25">
      <c r="A102" t="s">
        <v>136</v>
      </c>
      <c r="B102" t="s">
        <v>137</v>
      </c>
      <c r="C102">
        <v>267</v>
      </c>
      <c r="D102" t="s">
        <v>10</v>
      </c>
      <c r="E102">
        <v>163</v>
      </c>
      <c r="F102">
        <v>250</v>
      </c>
      <c r="G102">
        <v>589</v>
      </c>
      <c r="H102" t="s">
        <v>11</v>
      </c>
      <c r="I102">
        <f t="shared" si="1"/>
        <v>88</v>
      </c>
      <c r="J102" t="str">
        <f>VLOOKUP($A102,[1]taxonomy!$1:$1048576,7,0)</f>
        <v>Eukaryota</v>
      </c>
      <c r="K102" t="str">
        <f>VLOOKUP($A102,[1]taxonomy!$1:$1048576,8,0)</f>
        <v xml:space="preserve"> Metazoa</v>
      </c>
      <c r="L102" t="str">
        <f>VLOOKUP($A102,[1]taxonomy!$1:$1048576,9,0)</f>
        <v xml:space="preserve"> Chordata</v>
      </c>
      <c r="M102" t="str">
        <f>VLOOKUP($A102,[1]taxonomy!$1:$1048576,10,0)</f>
        <v xml:space="preserve"> Craniata</v>
      </c>
      <c r="N102" t="str">
        <f>VLOOKUP($A102,[1]taxonomy!$1:$1048576,11,0)</f>
        <v xml:space="preserve"> Vertebrata</v>
      </c>
      <c r="O102" t="str">
        <f>VLOOKUP($A102,[1]taxonomy!$1:$1048576,12,0)</f>
        <v xml:space="preserve"> Euteleostomi</v>
      </c>
      <c r="P102" t="str">
        <f>VLOOKUP($A102,[1]taxonomy!$1:$1048576,13,0)</f>
        <v>Testudines + Archosauria group</v>
      </c>
      <c r="Q102" t="str">
        <f>VLOOKUP($A102,[1]taxonomy!$1:$1048576,14,0)</f>
        <v xml:space="preserve"> Archosauria</v>
      </c>
      <c r="R102" t="str">
        <f>VLOOKUP($A102,[1]taxonomy!$1:$1048576,15,0)</f>
        <v xml:space="preserve"> Dinosauria</v>
      </c>
      <c r="S102" t="str">
        <f>VLOOKUP($A102,[1]taxonomy!$1:$1048576,16,0)</f>
        <v xml:space="preserve"> Saurischia</v>
      </c>
      <c r="T102" t="str">
        <f>VLOOKUP($A102,[1]taxonomy!$1:$1048576,17,0)</f>
        <v>Theropoda</v>
      </c>
      <c r="U102" t="str">
        <f>VLOOKUP($A102,[1]taxonomy!$1:$1048576,18,0)</f>
        <v xml:space="preserve"> Coelurosauria</v>
      </c>
      <c r="V102" t="str">
        <f>VLOOKUP($A102,[1]taxonomy!$1:$1048576,20,0)</f>
        <v xml:space="preserve"> Neognathae</v>
      </c>
      <c r="W102" t="str">
        <f>VLOOKUP($A102,[1]taxonomy!$1:$1048576,21,0)</f>
        <v xml:space="preserve"> Galliformes</v>
      </c>
      <c r="X102" t="str">
        <f>VLOOKUP($A102,[1]taxonomy!$1:$1048576,22,0)</f>
        <v xml:space="preserve"> Phasianidae</v>
      </c>
      <c r="Y102" t="str">
        <f>VLOOKUP($A102,[1]taxonomy!$1:$1048576,23,0)</f>
        <v>Phasianinae</v>
      </c>
      <c r="Z102" t="str">
        <f>VLOOKUP($A102,[1]taxonomy!$1:$1048576,24,0)</f>
        <v xml:space="preserve"> Gallus.</v>
      </c>
      <c r="AA102">
        <f>VLOOKUP($A102,[1]taxonomy!$1:$1048576,25,0)</f>
        <v>0</v>
      </c>
      <c r="AB102" t="str">
        <f>VLOOKUP($A102,[1]taxonomy!$1:$1048576,3,0)</f>
        <v xml:space="preserve"> Gallus gallus (Chicken).</v>
      </c>
    </row>
    <row r="103" spans="1:28" x14ac:dyDescent="0.25">
      <c r="A103" t="s">
        <v>136</v>
      </c>
      <c r="B103" t="s">
        <v>137</v>
      </c>
      <c r="C103">
        <v>267</v>
      </c>
      <c r="D103" t="s">
        <v>12</v>
      </c>
      <c r="E103">
        <v>1</v>
      </c>
      <c r="F103">
        <v>95</v>
      </c>
      <c r="G103">
        <v>206</v>
      </c>
      <c r="H103" t="s">
        <v>13</v>
      </c>
      <c r="I103">
        <f t="shared" si="1"/>
        <v>95</v>
      </c>
      <c r="J103" t="str">
        <f>VLOOKUP($A103,[1]taxonomy!$1:$1048576,7,0)</f>
        <v>Eukaryota</v>
      </c>
      <c r="K103" t="str">
        <f>VLOOKUP($A103,[1]taxonomy!$1:$1048576,8,0)</f>
        <v xml:space="preserve"> Metazoa</v>
      </c>
      <c r="L103" t="str">
        <f>VLOOKUP($A103,[1]taxonomy!$1:$1048576,9,0)</f>
        <v xml:space="preserve"> Chordata</v>
      </c>
      <c r="M103" t="str">
        <f>VLOOKUP($A103,[1]taxonomy!$1:$1048576,10,0)</f>
        <v xml:space="preserve"> Craniata</v>
      </c>
      <c r="N103" t="str">
        <f>VLOOKUP($A103,[1]taxonomy!$1:$1048576,11,0)</f>
        <v xml:space="preserve"> Vertebrata</v>
      </c>
      <c r="O103" t="str">
        <f>VLOOKUP($A103,[1]taxonomy!$1:$1048576,12,0)</f>
        <v xml:space="preserve"> Euteleostomi</v>
      </c>
      <c r="P103" t="str">
        <f>VLOOKUP($A103,[1]taxonomy!$1:$1048576,13,0)</f>
        <v>Testudines + Archosauria group</v>
      </c>
      <c r="Q103" t="str">
        <f>VLOOKUP($A103,[1]taxonomy!$1:$1048576,14,0)</f>
        <v xml:space="preserve"> Archosauria</v>
      </c>
      <c r="R103" t="str">
        <f>VLOOKUP($A103,[1]taxonomy!$1:$1048576,15,0)</f>
        <v xml:space="preserve"> Dinosauria</v>
      </c>
      <c r="S103" t="str">
        <f>VLOOKUP($A103,[1]taxonomy!$1:$1048576,16,0)</f>
        <v xml:space="preserve"> Saurischia</v>
      </c>
      <c r="T103" t="str">
        <f>VLOOKUP($A103,[1]taxonomy!$1:$1048576,17,0)</f>
        <v>Theropoda</v>
      </c>
      <c r="U103" t="str">
        <f>VLOOKUP($A103,[1]taxonomy!$1:$1048576,18,0)</f>
        <v xml:space="preserve"> Coelurosauria</v>
      </c>
      <c r="V103" t="str">
        <f>VLOOKUP($A103,[1]taxonomy!$1:$1048576,20,0)</f>
        <v xml:space="preserve"> Neognathae</v>
      </c>
      <c r="W103" t="str">
        <f>VLOOKUP($A103,[1]taxonomy!$1:$1048576,21,0)</f>
        <v xml:space="preserve"> Galliformes</v>
      </c>
      <c r="X103" t="str">
        <f>VLOOKUP($A103,[1]taxonomy!$1:$1048576,22,0)</f>
        <v xml:space="preserve"> Phasianidae</v>
      </c>
      <c r="Y103" t="str">
        <f>VLOOKUP($A103,[1]taxonomy!$1:$1048576,23,0)</f>
        <v>Phasianinae</v>
      </c>
      <c r="Z103" t="str">
        <f>VLOOKUP($A103,[1]taxonomy!$1:$1048576,24,0)</f>
        <v xml:space="preserve"> Gallus.</v>
      </c>
      <c r="AA103">
        <f>VLOOKUP($A103,[1]taxonomy!$1:$1048576,25,0)</f>
        <v>0</v>
      </c>
      <c r="AB103" t="str">
        <f>VLOOKUP($A103,[1]taxonomy!$1:$1048576,3,0)</f>
        <v xml:space="preserve"> Gallus gallus (Chicken).</v>
      </c>
    </row>
    <row r="104" spans="1:28" x14ac:dyDescent="0.25">
      <c r="A104" t="s">
        <v>138</v>
      </c>
      <c r="B104" t="s">
        <v>139</v>
      </c>
      <c r="C104">
        <v>267</v>
      </c>
      <c r="D104" t="s">
        <v>10</v>
      </c>
      <c r="E104">
        <v>162</v>
      </c>
      <c r="F104">
        <v>250</v>
      </c>
      <c r="G104">
        <v>589</v>
      </c>
      <c r="H104" t="s">
        <v>11</v>
      </c>
      <c r="I104">
        <f t="shared" si="1"/>
        <v>89</v>
      </c>
      <c r="J104" t="str">
        <f>VLOOKUP($A104,[1]taxonomy!$1:$1048576,7,0)</f>
        <v>Eukaryota</v>
      </c>
      <c r="K104" t="str">
        <f>VLOOKUP($A104,[1]taxonomy!$1:$1048576,8,0)</f>
        <v xml:space="preserve"> Metazoa</v>
      </c>
      <c r="L104" t="str">
        <f>VLOOKUP($A104,[1]taxonomy!$1:$1048576,9,0)</f>
        <v xml:space="preserve"> Chordata</v>
      </c>
      <c r="M104" t="str">
        <f>VLOOKUP($A104,[1]taxonomy!$1:$1048576,10,0)</f>
        <v xml:space="preserve"> Craniata</v>
      </c>
      <c r="N104" t="str">
        <f>VLOOKUP($A104,[1]taxonomy!$1:$1048576,11,0)</f>
        <v xml:space="preserve"> Vertebrata</v>
      </c>
      <c r="O104" t="str">
        <f>VLOOKUP($A104,[1]taxonomy!$1:$1048576,12,0)</f>
        <v xml:space="preserve"> Euteleostomi</v>
      </c>
      <c r="P104" t="str">
        <f>VLOOKUP($A104,[1]taxonomy!$1:$1048576,13,0)</f>
        <v>Testudines + Archosauria group</v>
      </c>
      <c r="Q104" t="str">
        <f>VLOOKUP($A104,[1]taxonomy!$1:$1048576,14,0)</f>
        <v xml:space="preserve"> Archosauria</v>
      </c>
      <c r="R104" t="str">
        <f>VLOOKUP($A104,[1]taxonomy!$1:$1048576,15,0)</f>
        <v xml:space="preserve"> Dinosauria</v>
      </c>
      <c r="S104" t="str">
        <f>VLOOKUP($A104,[1]taxonomy!$1:$1048576,16,0)</f>
        <v xml:space="preserve"> Saurischia</v>
      </c>
      <c r="T104" t="str">
        <f>VLOOKUP($A104,[1]taxonomy!$1:$1048576,17,0)</f>
        <v>Theropoda</v>
      </c>
      <c r="U104" t="str">
        <f>VLOOKUP($A104,[1]taxonomy!$1:$1048576,18,0)</f>
        <v xml:space="preserve"> Coelurosauria</v>
      </c>
      <c r="V104" t="str">
        <f>VLOOKUP($A104,[1]taxonomy!$1:$1048576,20,0)</f>
        <v xml:space="preserve"> Neognathae</v>
      </c>
      <c r="W104" t="str">
        <f>VLOOKUP($A104,[1]taxonomy!$1:$1048576,21,0)</f>
        <v xml:space="preserve"> Galliformes</v>
      </c>
      <c r="X104" t="str">
        <f>VLOOKUP($A104,[1]taxonomy!$1:$1048576,22,0)</f>
        <v xml:space="preserve"> Phasianidae</v>
      </c>
      <c r="Y104" t="str">
        <f>VLOOKUP($A104,[1]taxonomy!$1:$1048576,23,0)</f>
        <v>Phasianinae</v>
      </c>
      <c r="Z104" t="str">
        <f>VLOOKUP($A104,[1]taxonomy!$1:$1048576,24,0)</f>
        <v xml:space="preserve"> Gallus.</v>
      </c>
      <c r="AA104">
        <f>VLOOKUP($A104,[1]taxonomy!$1:$1048576,25,0)</f>
        <v>0</v>
      </c>
      <c r="AB104" t="str">
        <f>VLOOKUP($A104,[1]taxonomy!$1:$1048576,3,0)</f>
        <v xml:space="preserve"> Gallus gallus (Chicken).</v>
      </c>
    </row>
    <row r="105" spans="1:28" x14ac:dyDescent="0.25">
      <c r="A105" t="s">
        <v>138</v>
      </c>
      <c r="B105" t="s">
        <v>139</v>
      </c>
      <c r="C105">
        <v>267</v>
      </c>
      <c r="D105" t="s">
        <v>12</v>
      </c>
      <c r="E105">
        <v>1</v>
      </c>
      <c r="F105">
        <v>95</v>
      </c>
      <c r="G105">
        <v>206</v>
      </c>
      <c r="H105" t="s">
        <v>13</v>
      </c>
      <c r="I105">
        <f t="shared" si="1"/>
        <v>95</v>
      </c>
      <c r="J105" t="str">
        <f>VLOOKUP($A105,[1]taxonomy!$1:$1048576,7,0)</f>
        <v>Eukaryota</v>
      </c>
      <c r="K105" t="str">
        <f>VLOOKUP($A105,[1]taxonomy!$1:$1048576,8,0)</f>
        <v xml:space="preserve"> Metazoa</v>
      </c>
      <c r="L105" t="str">
        <f>VLOOKUP($A105,[1]taxonomy!$1:$1048576,9,0)</f>
        <v xml:space="preserve"> Chordata</v>
      </c>
      <c r="M105" t="str">
        <f>VLOOKUP($A105,[1]taxonomy!$1:$1048576,10,0)</f>
        <v xml:space="preserve"> Craniata</v>
      </c>
      <c r="N105" t="str">
        <f>VLOOKUP($A105,[1]taxonomy!$1:$1048576,11,0)</f>
        <v xml:space="preserve"> Vertebrata</v>
      </c>
      <c r="O105" t="str">
        <f>VLOOKUP($A105,[1]taxonomy!$1:$1048576,12,0)</f>
        <v xml:space="preserve"> Euteleostomi</v>
      </c>
      <c r="P105" t="str">
        <f>VLOOKUP($A105,[1]taxonomy!$1:$1048576,13,0)</f>
        <v>Testudines + Archosauria group</v>
      </c>
      <c r="Q105" t="str">
        <f>VLOOKUP($A105,[1]taxonomy!$1:$1048576,14,0)</f>
        <v xml:space="preserve"> Archosauria</v>
      </c>
      <c r="R105" t="str">
        <f>VLOOKUP($A105,[1]taxonomy!$1:$1048576,15,0)</f>
        <v xml:space="preserve"> Dinosauria</v>
      </c>
      <c r="S105" t="str">
        <f>VLOOKUP($A105,[1]taxonomy!$1:$1048576,16,0)</f>
        <v xml:space="preserve"> Saurischia</v>
      </c>
      <c r="T105" t="str">
        <f>VLOOKUP($A105,[1]taxonomy!$1:$1048576,17,0)</f>
        <v>Theropoda</v>
      </c>
      <c r="U105" t="str">
        <f>VLOOKUP($A105,[1]taxonomy!$1:$1048576,18,0)</f>
        <v xml:space="preserve"> Coelurosauria</v>
      </c>
      <c r="V105" t="str">
        <f>VLOOKUP($A105,[1]taxonomy!$1:$1048576,20,0)</f>
        <v xml:space="preserve"> Neognathae</v>
      </c>
      <c r="W105" t="str">
        <f>VLOOKUP($A105,[1]taxonomy!$1:$1048576,21,0)</f>
        <v xml:space="preserve"> Galliformes</v>
      </c>
      <c r="X105" t="str">
        <f>VLOOKUP($A105,[1]taxonomy!$1:$1048576,22,0)</f>
        <v xml:space="preserve"> Phasianidae</v>
      </c>
      <c r="Y105" t="str">
        <f>VLOOKUP($A105,[1]taxonomy!$1:$1048576,23,0)</f>
        <v>Phasianinae</v>
      </c>
      <c r="Z105" t="str">
        <f>VLOOKUP($A105,[1]taxonomy!$1:$1048576,24,0)</f>
        <v xml:space="preserve"> Gallus.</v>
      </c>
      <c r="AA105">
        <f>VLOOKUP($A105,[1]taxonomy!$1:$1048576,25,0)</f>
        <v>0</v>
      </c>
      <c r="AB105" t="str">
        <f>VLOOKUP($A105,[1]taxonomy!$1:$1048576,3,0)</f>
        <v xml:space="preserve"> Gallus gallus (Chicken).</v>
      </c>
    </row>
    <row r="106" spans="1:28" x14ac:dyDescent="0.25">
      <c r="A106" t="s">
        <v>140</v>
      </c>
      <c r="B106" t="s">
        <v>141</v>
      </c>
      <c r="C106">
        <v>267</v>
      </c>
      <c r="D106" t="s">
        <v>10</v>
      </c>
      <c r="E106">
        <v>163</v>
      </c>
      <c r="F106">
        <v>250</v>
      </c>
      <c r="G106">
        <v>589</v>
      </c>
      <c r="H106" t="s">
        <v>11</v>
      </c>
      <c r="I106">
        <f t="shared" si="1"/>
        <v>88</v>
      </c>
      <c r="J106" t="str">
        <f>VLOOKUP($A106,[1]taxonomy!$1:$1048576,7,0)</f>
        <v>Eukaryota</v>
      </c>
      <c r="K106" t="str">
        <f>VLOOKUP($A106,[1]taxonomy!$1:$1048576,8,0)</f>
        <v xml:space="preserve"> Metazoa</v>
      </c>
      <c r="L106" t="str">
        <f>VLOOKUP($A106,[1]taxonomy!$1:$1048576,9,0)</f>
        <v xml:space="preserve"> Chordata</v>
      </c>
      <c r="M106" t="str">
        <f>VLOOKUP($A106,[1]taxonomy!$1:$1048576,10,0)</f>
        <v xml:space="preserve"> Craniata</v>
      </c>
      <c r="N106" t="str">
        <f>VLOOKUP($A106,[1]taxonomy!$1:$1048576,11,0)</f>
        <v xml:space="preserve"> Vertebrata</v>
      </c>
      <c r="O106" t="str">
        <f>VLOOKUP($A106,[1]taxonomy!$1:$1048576,12,0)</f>
        <v xml:space="preserve"> Euteleostomi</v>
      </c>
      <c r="P106" t="str">
        <f>VLOOKUP($A106,[1]taxonomy!$1:$1048576,13,0)</f>
        <v>Testudines + Archosauria group</v>
      </c>
      <c r="Q106" t="str">
        <f>VLOOKUP($A106,[1]taxonomy!$1:$1048576,14,0)</f>
        <v xml:space="preserve"> Archosauria</v>
      </c>
      <c r="R106" t="str">
        <f>VLOOKUP($A106,[1]taxonomy!$1:$1048576,15,0)</f>
        <v xml:space="preserve"> Dinosauria</v>
      </c>
      <c r="S106" t="str">
        <f>VLOOKUP($A106,[1]taxonomy!$1:$1048576,16,0)</f>
        <v xml:space="preserve"> Saurischia</v>
      </c>
      <c r="T106" t="str">
        <f>VLOOKUP($A106,[1]taxonomy!$1:$1048576,17,0)</f>
        <v>Theropoda</v>
      </c>
      <c r="U106" t="str">
        <f>VLOOKUP($A106,[1]taxonomy!$1:$1048576,18,0)</f>
        <v xml:space="preserve"> Coelurosauria</v>
      </c>
      <c r="V106" t="str">
        <f>VLOOKUP($A106,[1]taxonomy!$1:$1048576,20,0)</f>
        <v xml:space="preserve"> Neognathae</v>
      </c>
      <c r="W106" t="str">
        <f>VLOOKUP($A106,[1]taxonomy!$1:$1048576,21,0)</f>
        <v xml:space="preserve"> Galliformes</v>
      </c>
      <c r="X106" t="str">
        <f>VLOOKUP($A106,[1]taxonomy!$1:$1048576,22,0)</f>
        <v xml:space="preserve"> Phasianidae</v>
      </c>
      <c r="Y106" t="str">
        <f>VLOOKUP($A106,[1]taxonomy!$1:$1048576,23,0)</f>
        <v>Phasianinae</v>
      </c>
      <c r="Z106" t="str">
        <f>VLOOKUP($A106,[1]taxonomy!$1:$1048576,24,0)</f>
        <v xml:space="preserve"> Gallus.</v>
      </c>
      <c r="AA106">
        <f>VLOOKUP($A106,[1]taxonomy!$1:$1048576,25,0)</f>
        <v>0</v>
      </c>
      <c r="AB106" t="str">
        <f>VLOOKUP($A106,[1]taxonomy!$1:$1048576,3,0)</f>
        <v xml:space="preserve"> Gallus gallus (Chicken).</v>
      </c>
    </row>
    <row r="107" spans="1:28" x14ac:dyDescent="0.25">
      <c r="A107" t="s">
        <v>140</v>
      </c>
      <c r="B107" t="s">
        <v>141</v>
      </c>
      <c r="C107">
        <v>267</v>
      </c>
      <c r="D107" t="s">
        <v>12</v>
      </c>
      <c r="E107">
        <v>1</v>
      </c>
      <c r="F107">
        <v>95</v>
      </c>
      <c r="G107">
        <v>206</v>
      </c>
      <c r="H107" t="s">
        <v>13</v>
      </c>
      <c r="I107">
        <f t="shared" si="1"/>
        <v>95</v>
      </c>
      <c r="J107" t="str">
        <f>VLOOKUP($A107,[1]taxonomy!$1:$1048576,7,0)</f>
        <v>Eukaryota</v>
      </c>
      <c r="K107" t="str">
        <f>VLOOKUP($A107,[1]taxonomy!$1:$1048576,8,0)</f>
        <v xml:space="preserve"> Metazoa</v>
      </c>
      <c r="L107" t="str">
        <f>VLOOKUP($A107,[1]taxonomy!$1:$1048576,9,0)</f>
        <v xml:space="preserve"> Chordata</v>
      </c>
      <c r="M107" t="str">
        <f>VLOOKUP($A107,[1]taxonomy!$1:$1048576,10,0)</f>
        <v xml:space="preserve"> Craniata</v>
      </c>
      <c r="N107" t="str">
        <f>VLOOKUP($A107,[1]taxonomy!$1:$1048576,11,0)</f>
        <v xml:space="preserve"> Vertebrata</v>
      </c>
      <c r="O107" t="str">
        <f>VLOOKUP($A107,[1]taxonomy!$1:$1048576,12,0)</f>
        <v xml:space="preserve"> Euteleostomi</v>
      </c>
      <c r="P107" t="str">
        <f>VLOOKUP($A107,[1]taxonomy!$1:$1048576,13,0)</f>
        <v>Testudines + Archosauria group</v>
      </c>
      <c r="Q107" t="str">
        <f>VLOOKUP($A107,[1]taxonomy!$1:$1048576,14,0)</f>
        <v xml:space="preserve"> Archosauria</v>
      </c>
      <c r="R107" t="str">
        <f>VLOOKUP($A107,[1]taxonomy!$1:$1048576,15,0)</f>
        <v xml:space="preserve"> Dinosauria</v>
      </c>
      <c r="S107" t="str">
        <f>VLOOKUP($A107,[1]taxonomy!$1:$1048576,16,0)</f>
        <v xml:space="preserve"> Saurischia</v>
      </c>
      <c r="T107" t="str">
        <f>VLOOKUP($A107,[1]taxonomy!$1:$1048576,17,0)</f>
        <v>Theropoda</v>
      </c>
      <c r="U107" t="str">
        <f>VLOOKUP($A107,[1]taxonomy!$1:$1048576,18,0)</f>
        <v xml:space="preserve"> Coelurosauria</v>
      </c>
      <c r="V107" t="str">
        <f>VLOOKUP($A107,[1]taxonomy!$1:$1048576,20,0)</f>
        <v xml:space="preserve"> Neognathae</v>
      </c>
      <c r="W107" t="str">
        <f>VLOOKUP($A107,[1]taxonomy!$1:$1048576,21,0)</f>
        <v xml:space="preserve"> Galliformes</v>
      </c>
      <c r="X107" t="str">
        <f>VLOOKUP($A107,[1]taxonomy!$1:$1048576,22,0)</f>
        <v xml:space="preserve"> Phasianidae</v>
      </c>
      <c r="Y107" t="str">
        <f>VLOOKUP($A107,[1]taxonomy!$1:$1048576,23,0)</f>
        <v>Phasianinae</v>
      </c>
      <c r="Z107" t="str">
        <f>VLOOKUP($A107,[1]taxonomy!$1:$1048576,24,0)</f>
        <v xml:space="preserve"> Gallus.</v>
      </c>
      <c r="AA107">
        <f>VLOOKUP($A107,[1]taxonomy!$1:$1048576,25,0)</f>
        <v>0</v>
      </c>
      <c r="AB107" t="str">
        <f>VLOOKUP($A107,[1]taxonomy!$1:$1048576,3,0)</f>
        <v xml:space="preserve"> Gallus gallus (Chicken).</v>
      </c>
    </row>
    <row r="108" spans="1:28" x14ac:dyDescent="0.25">
      <c r="A108" t="s">
        <v>142</v>
      </c>
      <c r="B108" t="s">
        <v>143</v>
      </c>
      <c r="C108">
        <v>267</v>
      </c>
      <c r="D108" t="s">
        <v>10</v>
      </c>
      <c r="E108">
        <v>162</v>
      </c>
      <c r="F108">
        <v>250</v>
      </c>
      <c r="G108">
        <v>589</v>
      </c>
      <c r="H108" t="s">
        <v>11</v>
      </c>
      <c r="I108">
        <f t="shared" si="1"/>
        <v>89</v>
      </c>
      <c r="J108" t="str">
        <f>VLOOKUP($A108,[1]taxonomy!$1:$1048576,7,0)</f>
        <v>Eukaryota</v>
      </c>
      <c r="K108" t="str">
        <f>VLOOKUP($A108,[1]taxonomy!$1:$1048576,8,0)</f>
        <v xml:space="preserve"> Metazoa</v>
      </c>
      <c r="L108" t="str">
        <f>VLOOKUP($A108,[1]taxonomy!$1:$1048576,9,0)</f>
        <v xml:space="preserve"> Chordata</v>
      </c>
      <c r="M108" t="str">
        <f>VLOOKUP($A108,[1]taxonomy!$1:$1048576,10,0)</f>
        <v xml:space="preserve"> Craniata</v>
      </c>
      <c r="N108" t="str">
        <f>VLOOKUP($A108,[1]taxonomy!$1:$1048576,11,0)</f>
        <v xml:space="preserve"> Vertebrata</v>
      </c>
      <c r="O108" t="str">
        <f>VLOOKUP($A108,[1]taxonomy!$1:$1048576,12,0)</f>
        <v xml:space="preserve"> Euteleostomi</v>
      </c>
      <c r="P108" t="str">
        <f>VLOOKUP($A108,[1]taxonomy!$1:$1048576,13,0)</f>
        <v>Testudines + Archosauria group</v>
      </c>
      <c r="Q108" t="str">
        <f>VLOOKUP($A108,[1]taxonomy!$1:$1048576,14,0)</f>
        <v xml:space="preserve"> Archosauria</v>
      </c>
      <c r="R108" t="str">
        <f>VLOOKUP($A108,[1]taxonomy!$1:$1048576,15,0)</f>
        <v xml:space="preserve"> Dinosauria</v>
      </c>
      <c r="S108" t="str">
        <f>VLOOKUP($A108,[1]taxonomy!$1:$1048576,16,0)</f>
        <v xml:space="preserve"> Saurischia</v>
      </c>
      <c r="T108" t="str">
        <f>VLOOKUP($A108,[1]taxonomy!$1:$1048576,17,0)</f>
        <v>Theropoda</v>
      </c>
      <c r="U108" t="str">
        <f>VLOOKUP($A108,[1]taxonomy!$1:$1048576,18,0)</f>
        <v xml:space="preserve"> Coelurosauria</v>
      </c>
      <c r="V108" t="str">
        <f>VLOOKUP($A108,[1]taxonomy!$1:$1048576,20,0)</f>
        <v xml:space="preserve"> Neognathae</v>
      </c>
      <c r="W108" t="str">
        <f>VLOOKUP($A108,[1]taxonomy!$1:$1048576,21,0)</f>
        <v xml:space="preserve"> Galliformes</v>
      </c>
      <c r="X108" t="str">
        <f>VLOOKUP($A108,[1]taxonomy!$1:$1048576,22,0)</f>
        <v xml:space="preserve"> Phasianidae</v>
      </c>
      <c r="Y108" t="str">
        <f>VLOOKUP($A108,[1]taxonomy!$1:$1048576,23,0)</f>
        <v>Phasianinae</v>
      </c>
      <c r="Z108" t="str">
        <f>VLOOKUP($A108,[1]taxonomy!$1:$1048576,24,0)</f>
        <v xml:space="preserve"> Gallus.</v>
      </c>
      <c r="AA108">
        <f>VLOOKUP($A108,[1]taxonomy!$1:$1048576,25,0)</f>
        <v>0</v>
      </c>
      <c r="AB108" t="str">
        <f>VLOOKUP($A108,[1]taxonomy!$1:$1048576,3,0)</f>
        <v xml:space="preserve"> Gallus gallus (Chicken).</v>
      </c>
    </row>
    <row r="109" spans="1:28" x14ac:dyDescent="0.25">
      <c r="A109" t="s">
        <v>142</v>
      </c>
      <c r="B109" t="s">
        <v>143</v>
      </c>
      <c r="C109">
        <v>267</v>
      </c>
      <c r="D109" t="s">
        <v>12</v>
      </c>
      <c r="E109">
        <v>1</v>
      </c>
      <c r="F109">
        <v>95</v>
      </c>
      <c r="G109">
        <v>206</v>
      </c>
      <c r="H109" t="s">
        <v>13</v>
      </c>
      <c r="I109">
        <f t="shared" si="1"/>
        <v>95</v>
      </c>
      <c r="J109" t="str">
        <f>VLOOKUP($A109,[1]taxonomy!$1:$1048576,7,0)</f>
        <v>Eukaryota</v>
      </c>
      <c r="K109" t="str">
        <f>VLOOKUP($A109,[1]taxonomy!$1:$1048576,8,0)</f>
        <v xml:space="preserve"> Metazoa</v>
      </c>
      <c r="L109" t="str">
        <f>VLOOKUP($A109,[1]taxonomy!$1:$1048576,9,0)</f>
        <v xml:space="preserve"> Chordata</v>
      </c>
      <c r="M109" t="str">
        <f>VLOOKUP($A109,[1]taxonomy!$1:$1048576,10,0)</f>
        <v xml:space="preserve"> Craniata</v>
      </c>
      <c r="N109" t="str">
        <f>VLOOKUP($A109,[1]taxonomy!$1:$1048576,11,0)</f>
        <v xml:space="preserve"> Vertebrata</v>
      </c>
      <c r="O109" t="str">
        <f>VLOOKUP($A109,[1]taxonomy!$1:$1048576,12,0)</f>
        <v xml:space="preserve"> Euteleostomi</v>
      </c>
      <c r="P109" t="str">
        <f>VLOOKUP($A109,[1]taxonomy!$1:$1048576,13,0)</f>
        <v>Testudines + Archosauria group</v>
      </c>
      <c r="Q109" t="str">
        <f>VLOOKUP($A109,[1]taxonomy!$1:$1048576,14,0)</f>
        <v xml:space="preserve"> Archosauria</v>
      </c>
      <c r="R109" t="str">
        <f>VLOOKUP($A109,[1]taxonomy!$1:$1048576,15,0)</f>
        <v xml:space="preserve"> Dinosauria</v>
      </c>
      <c r="S109" t="str">
        <f>VLOOKUP($A109,[1]taxonomy!$1:$1048576,16,0)</f>
        <v xml:space="preserve"> Saurischia</v>
      </c>
      <c r="T109" t="str">
        <f>VLOOKUP($A109,[1]taxonomy!$1:$1048576,17,0)</f>
        <v>Theropoda</v>
      </c>
      <c r="U109" t="str">
        <f>VLOOKUP($A109,[1]taxonomy!$1:$1048576,18,0)</f>
        <v xml:space="preserve"> Coelurosauria</v>
      </c>
      <c r="V109" t="str">
        <f>VLOOKUP($A109,[1]taxonomy!$1:$1048576,20,0)</f>
        <v xml:space="preserve"> Neognathae</v>
      </c>
      <c r="W109" t="str">
        <f>VLOOKUP($A109,[1]taxonomy!$1:$1048576,21,0)</f>
        <v xml:space="preserve"> Galliformes</v>
      </c>
      <c r="X109" t="str">
        <f>VLOOKUP($A109,[1]taxonomy!$1:$1048576,22,0)</f>
        <v xml:space="preserve"> Phasianidae</v>
      </c>
      <c r="Y109" t="str">
        <f>VLOOKUP($A109,[1]taxonomy!$1:$1048576,23,0)</f>
        <v>Phasianinae</v>
      </c>
      <c r="Z109" t="str">
        <f>VLOOKUP($A109,[1]taxonomy!$1:$1048576,24,0)</f>
        <v xml:space="preserve"> Gallus.</v>
      </c>
      <c r="AA109">
        <f>VLOOKUP($A109,[1]taxonomy!$1:$1048576,25,0)</f>
        <v>0</v>
      </c>
      <c r="AB109" t="str">
        <f>VLOOKUP($A109,[1]taxonomy!$1:$1048576,3,0)</f>
        <v xml:space="preserve"> Gallus gallus (Chicken).</v>
      </c>
    </row>
    <row r="110" spans="1:28" x14ac:dyDescent="0.25">
      <c r="A110" t="s">
        <v>144</v>
      </c>
      <c r="B110" t="s">
        <v>145</v>
      </c>
      <c r="C110">
        <v>267</v>
      </c>
      <c r="D110" t="s">
        <v>10</v>
      </c>
      <c r="E110">
        <v>161</v>
      </c>
      <c r="F110">
        <v>250</v>
      </c>
      <c r="G110">
        <v>589</v>
      </c>
      <c r="H110" t="s">
        <v>11</v>
      </c>
      <c r="I110">
        <f t="shared" si="1"/>
        <v>90</v>
      </c>
      <c r="J110" t="str">
        <f>VLOOKUP($A110,[1]taxonomy!$1:$1048576,7,0)</f>
        <v>Eukaryota</v>
      </c>
      <c r="K110" t="str">
        <f>VLOOKUP($A110,[1]taxonomy!$1:$1048576,8,0)</f>
        <v xml:space="preserve"> Metazoa</v>
      </c>
      <c r="L110" t="str">
        <f>VLOOKUP($A110,[1]taxonomy!$1:$1048576,9,0)</f>
        <v xml:space="preserve"> Chordata</v>
      </c>
      <c r="M110" t="str">
        <f>VLOOKUP($A110,[1]taxonomy!$1:$1048576,10,0)</f>
        <v xml:space="preserve"> Craniata</v>
      </c>
      <c r="N110" t="str">
        <f>VLOOKUP($A110,[1]taxonomy!$1:$1048576,11,0)</f>
        <v xml:space="preserve"> Vertebrata</v>
      </c>
      <c r="O110" t="str">
        <f>VLOOKUP($A110,[1]taxonomy!$1:$1048576,12,0)</f>
        <v xml:space="preserve"> Euteleostomi</v>
      </c>
      <c r="P110" t="str">
        <f>VLOOKUP($A110,[1]taxonomy!$1:$1048576,13,0)</f>
        <v>Testudines + Archosauria group</v>
      </c>
      <c r="Q110" t="str">
        <f>VLOOKUP($A110,[1]taxonomy!$1:$1048576,14,0)</f>
        <v xml:space="preserve"> Archosauria</v>
      </c>
      <c r="R110" t="str">
        <f>VLOOKUP($A110,[1]taxonomy!$1:$1048576,15,0)</f>
        <v xml:space="preserve"> Dinosauria</v>
      </c>
      <c r="S110" t="str">
        <f>VLOOKUP($A110,[1]taxonomy!$1:$1048576,16,0)</f>
        <v xml:space="preserve"> Saurischia</v>
      </c>
      <c r="T110" t="str">
        <f>VLOOKUP($A110,[1]taxonomy!$1:$1048576,17,0)</f>
        <v>Theropoda</v>
      </c>
      <c r="U110" t="str">
        <f>VLOOKUP($A110,[1]taxonomy!$1:$1048576,18,0)</f>
        <v xml:space="preserve"> Coelurosauria</v>
      </c>
      <c r="V110" t="str">
        <f>VLOOKUP($A110,[1]taxonomy!$1:$1048576,20,0)</f>
        <v xml:space="preserve"> Neognathae</v>
      </c>
      <c r="W110" t="str">
        <f>VLOOKUP($A110,[1]taxonomy!$1:$1048576,21,0)</f>
        <v xml:space="preserve"> Galliformes</v>
      </c>
      <c r="X110" t="str">
        <f>VLOOKUP($A110,[1]taxonomy!$1:$1048576,22,0)</f>
        <v xml:space="preserve"> Phasianidae</v>
      </c>
      <c r="Y110" t="str">
        <f>VLOOKUP($A110,[1]taxonomy!$1:$1048576,23,0)</f>
        <v>Phasianinae</v>
      </c>
      <c r="Z110" t="str">
        <f>VLOOKUP($A110,[1]taxonomy!$1:$1048576,24,0)</f>
        <v xml:space="preserve"> Gallus.</v>
      </c>
      <c r="AA110">
        <f>VLOOKUP($A110,[1]taxonomy!$1:$1048576,25,0)</f>
        <v>0</v>
      </c>
      <c r="AB110" t="str">
        <f>VLOOKUP($A110,[1]taxonomy!$1:$1048576,3,0)</f>
        <v xml:space="preserve"> Gallus gallus (Chicken).</v>
      </c>
    </row>
    <row r="111" spans="1:28" x14ac:dyDescent="0.25">
      <c r="A111" t="s">
        <v>144</v>
      </c>
      <c r="B111" t="s">
        <v>145</v>
      </c>
      <c r="C111">
        <v>267</v>
      </c>
      <c r="D111" t="s">
        <v>12</v>
      </c>
      <c r="E111">
        <v>1</v>
      </c>
      <c r="F111">
        <v>95</v>
      </c>
      <c r="G111">
        <v>206</v>
      </c>
      <c r="H111" t="s">
        <v>13</v>
      </c>
      <c r="I111">
        <f t="shared" si="1"/>
        <v>95</v>
      </c>
      <c r="J111" t="str">
        <f>VLOOKUP($A111,[1]taxonomy!$1:$1048576,7,0)</f>
        <v>Eukaryota</v>
      </c>
      <c r="K111" t="str">
        <f>VLOOKUP($A111,[1]taxonomy!$1:$1048576,8,0)</f>
        <v xml:space="preserve"> Metazoa</v>
      </c>
      <c r="L111" t="str">
        <f>VLOOKUP($A111,[1]taxonomy!$1:$1048576,9,0)</f>
        <v xml:space="preserve"> Chordata</v>
      </c>
      <c r="M111" t="str">
        <f>VLOOKUP($A111,[1]taxonomy!$1:$1048576,10,0)</f>
        <v xml:space="preserve"> Craniata</v>
      </c>
      <c r="N111" t="str">
        <f>VLOOKUP($A111,[1]taxonomy!$1:$1048576,11,0)</f>
        <v xml:space="preserve"> Vertebrata</v>
      </c>
      <c r="O111" t="str">
        <f>VLOOKUP($A111,[1]taxonomy!$1:$1048576,12,0)</f>
        <v xml:space="preserve"> Euteleostomi</v>
      </c>
      <c r="P111" t="str">
        <f>VLOOKUP($A111,[1]taxonomy!$1:$1048576,13,0)</f>
        <v>Testudines + Archosauria group</v>
      </c>
      <c r="Q111" t="str">
        <f>VLOOKUP($A111,[1]taxonomy!$1:$1048576,14,0)</f>
        <v xml:space="preserve"> Archosauria</v>
      </c>
      <c r="R111" t="str">
        <f>VLOOKUP($A111,[1]taxonomy!$1:$1048576,15,0)</f>
        <v xml:space="preserve"> Dinosauria</v>
      </c>
      <c r="S111" t="str">
        <f>VLOOKUP($A111,[1]taxonomy!$1:$1048576,16,0)</f>
        <v xml:space="preserve"> Saurischia</v>
      </c>
      <c r="T111" t="str">
        <f>VLOOKUP($A111,[1]taxonomy!$1:$1048576,17,0)</f>
        <v>Theropoda</v>
      </c>
      <c r="U111" t="str">
        <f>VLOOKUP($A111,[1]taxonomy!$1:$1048576,18,0)</f>
        <v xml:space="preserve"> Coelurosauria</v>
      </c>
      <c r="V111" t="str">
        <f>VLOOKUP($A111,[1]taxonomy!$1:$1048576,20,0)</f>
        <v xml:space="preserve"> Neognathae</v>
      </c>
      <c r="W111" t="str">
        <f>VLOOKUP($A111,[1]taxonomy!$1:$1048576,21,0)</f>
        <v xml:space="preserve"> Galliformes</v>
      </c>
      <c r="X111" t="str">
        <f>VLOOKUP($A111,[1]taxonomy!$1:$1048576,22,0)</f>
        <v xml:space="preserve"> Phasianidae</v>
      </c>
      <c r="Y111" t="str">
        <f>VLOOKUP($A111,[1]taxonomy!$1:$1048576,23,0)</f>
        <v>Phasianinae</v>
      </c>
      <c r="Z111" t="str">
        <f>VLOOKUP($A111,[1]taxonomy!$1:$1048576,24,0)</f>
        <v xml:space="preserve"> Gallus.</v>
      </c>
      <c r="AA111">
        <f>VLOOKUP($A111,[1]taxonomy!$1:$1048576,25,0)</f>
        <v>0</v>
      </c>
      <c r="AB111" t="str">
        <f>VLOOKUP($A111,[1]taxonomy!$1:$1048576,3,0)</f>
        <v xml:space="preserve"> Gallus gallus (Chicken).</v>
      </c>
    </row>
    <row r="112" spans="1:28" x14ac:dyDescent="0.25">
      <c r="A112" t="s">
        <v>146</v>
      </c>
      <c r="B112" t="s">
        <v>147</v>
      </c>
      <c r="C112">
        <v>267</v>
      </c>
      <c r="D112" t="s">
        <v>10</v>
      </c>
      <c r="E112">
        <v>161</v>
      </c>
      <c r="F112">
        <v>250</v>
      </c>
      <c r="G112">
        <v>589</v>
      </c>
      <c r="H112" t="s">
        <v>11</v>
      </c>
      <c r="I112">
        <f t="shared" si="1"/>
        <v>90</v>
      </c>
      <c r="J112" t="str">
        <f>VLOOKUP($A112,[1]taxonomy!$1:$1048576,7,0)</f>
        <v>Eukaryota</v>
      </c>
      <c r="K112" t="str">
        <f>VLOOKUP($A112,[1]taxonomy!$1:$1048576,8,0)</f>
        <v xml:space="preserve"> Metazoa</v>
      </c>
      <c r="L112" t="str">
        <f>VLOOKUP($A112,[1]taxonomy!$1:$1048576,9,0)</f>
        <v xml:space="preserve"> Chordata</v>
      </c>
      <c r="M112" t="str">
        <f>VLOOKUP($A112,[1]taxonomy!$1:$1048576,10,0)</f>
        <v xml:space="preserve"> Craniata</v>
      </c>
      <c r="N112" t="str">
        <f>VLOOKUP($A112,[1]taxonomy!$1:$1048576,11,0)</f>
        <v xml:space="preserve"> Vertebrata</v>
      </c>
      <c r="O112" t="str">
        <f>VLOOKUP($A112,[1]taxonomy!$1:$1048576,12,0)</f>
        <v xml:space="preserve"> Euteleostomi</v>
      </c>
      <c r="P112" t="str">
        <f>VLOOKUP($A112,[1]taxonomy!$1:$1048576,13,0)</f>
        <v>Testudines + Archosauria group</v>
      </c>
      <c r="Q112" t="str">
        <f>VLOOKUP($A112,[1]taxonomy!$1:$1048576,14,0)</f>
        <v xml:space="preserve"> Archosauria</v>
      </c>
      <c r="R112" t="str">
        <f>VLOOKUP($A112,[1]taxonomy!$1:$1048576,15,0)</f>
        <v xml:space="preserve"> Dinosauria</v>
      </c>
      <c r="S112" t="str">
        <f>VLOOKUP($A112,[1]taxonomy!$1:$1048576,16,0)</f>
        <v xml:space="preserve"> Saurischia</v>
      </c>
      <c r="T112" t="str">
        <f>VLOOKUP($A112,[1]taxonomy!$1:$1048576,17,0)</f>
        <v>Theropoda</v>
      </c>
      <c r="U112" t="str">
        <f>VLOOKUP($A112,[1]taxonomy!$1:$1048576,18,0)</f>
        <v xml:space="preserve"> Coelurosauria</v>
      </c>
      <c r="V112" t="str">
        <f>VLOOKUP($A112,[1]taxonomy!$1:$1048576,20,0)</f>
        <v xml:space="preserve"> Neognathae</v>
      </c>
      <c r="W112" t="str">
        <f>VLOOKUP($A112,[1]taxonomy!$1:$1048576,21,0)</f>
        <v xml:space="preserve"> Galliformes</v>
      </c>
      <c r="X112" t="str">
        <f>VLOOKUP($A112,[1]taxonomy!$1:$1048576,22,0)</f>
        <v xml:space="preserve"> Phasianidae</v>
      </c>
      <c r="Y112" t="str">
        <f>VLOOKUP($A112,[1]taxonomy!$1:$1048576,23,0)</f>
        <v>Perdicinae</v>
      </c>
      <c r="Z112" t="str">
        <f>VLOOKUP($A112,[1]taxonomy!$1:$1048576,24,0)</f>
        <v xml:space="preserve"> Bambusicola.</v>
      </c>
      <c r="AA112">
        <f>VLOOKUP($A112,[1]taxonomy!$1:$1048576,25,0)</f>
        <v>0</v>
      </c>
      <c r="AB112" t="str">
        <f>VLOOKUP($A112,[1]taxonomy!$1:$1048576,3,0)</f>
        <v xml:space="preserve"> Bambusicola thoracicus (Chinese bamboo-partridge) (Perdix thoracica).</v>
      </c>
    </row>
    <row r="113" spans="1:28" x14ac:dyDescent="0.25">
      <c r="A113" t="s">
        <v>146</v>
      </c>
      <c r="B113" t="s">
        <v>147</v>
      </c>
      <c r="C113">
        <v>267</v>
      </c>
      <c r="D113" t="s">
        <v>12</v>
      </c>
      <c r="E113">
        <v>1</v>
      </c>
      <c r="F113">
        <v>95</v>
      </c>
      <c r="G113">
        <v>206</v>
      </c>
      <c r="H113" t="s">
        <v>13</v>
      </c>
      <c r="I113">
        <f t="shared" si="1"/>
        <v>95</v>
      </c>
      <c r="J113" t="str">
        <f>VLOOKUP($A113,[1]taxonomy!$1:$1048576,7,0)</f>
        <v>Eukaryota</v>
      </c>
      <c r="K113" t="str">
        <f>VLOOKUP($A113,[1]taxonomy!$1:$1048576,8,0)</f>
        <v xml:space="preserve"> Metazoa</v>
      </c>
      <c r="L113" t="str">
        <f>VLOOKUP($A113,[1]taxonomy!$1:$1048576,9,0)</f>
        <v xml:space="preserve"> Chordata</v>
      </c>
      <c r="M113" t="str">
        <f>VLOOKUP($A113,[1]taxonomy!$1:$1048576,10,0)</f>
        <v xml:space="preserve"> Craniata</v>
      </c>
      <c r="N113" t="str">
        <f>VLOOKUP($A113,[1]taxonomy!$1:$1048576,11,0)</f>
        <v xml:space="preserve"> Vertebrata</v>
      </c>
      <c r="O113" t="str">
        <f>VLOOKUP($A113,[1]taxonomy!$1:$1048576,12,0)</f>
        <v xml:space="preserve"> Euteleostomi</v>
      </c>
      <c r="P113" t="str">
        <f>VLOOKUP($A113,[1]taxonomy!$1:$1048576,13,0)</f>
        <v>Testudines + Archosauria group</v>
      </c>
      <c r="Q113" t="str">
        <f>VLOOKUP($A113,[1]taxonomy!$1:$1048576,14,0)</f>
        <v xml:space="preserve"> Archosauria</v>
      </c>
      <c r="R113" t="str">
        <f>VLOOKUP($A113,[1]taxonomy!$1:$1048576,15,0)</f>
        <v xml:space="preserve"> Dinosauria</v>
      </c>
      <c r="S113" t="str">
        <f>VLOOKUP($A113,[1]taxonomy!$1:$1048576,16,0)</f>
        <v xml:space="preserve"> Saurischia</v>
      </c>
      <c r="T113" t="str">
        <f>VLOOKUP($A113,[1]taxonomy!$1:$1048576,17,0)</f>
        <v>Theropoda</v>
      </c>
      <c r="U113" t="str">
        <f>VLOOKUP($A113,[1]taxonomy!$1:$1048576,18,0)</f>
        <v xml:space="preserve"> Coelurosauria</v>
      </c>
      <c r="V113" t="str">
        <f>VLOOKUP($A113,[1]taxonomy!$1:$1048576,20,0)</f>
        <v xml:space="preserve"> Neognathae</v>
      </c>
      <c r="W113" t="str">
        <f>VLOOKUP($A113,[1]taxonomy!$1:$1048576,21,0)</f>
        <v xml:space="preserve"> Galliformes</v>
      </c>
      <c r="X113" t="str">
        <f>VLOOKUP($A113,[1]taxonomy!$1:$1048576,22,0)</f>
        <v xml:space="preserve"> Phasianidae</v>
      </c>
      <c r="Y113" t="str">
        <f>VLOOKUP($A113,[1]taxonomy!$1:$1048576,23,0)</f>
        <v>Perdicinae</v>
      </c>
      <c r="Z113" t="str">
        <f>VLOOKUP($A113,[1]taxonomy!$1:$1048576,24,0)</f>
        <v xml:space="preserve"> Bambusicola.</v>
      </c>
      <c r="AA113">
        <f>VLOOKUP($A113,[1]taxonomy!$1:$1048576,25,0)</f>
        <v>0</v>
      </c>
      <c r="AB113" t="str">
        <f>VLOOKUP($A113,[1]taxonomy!$1:$1048576,3,0)</f>
        <v xml:space="preserve"> Bambusicola thoracicus (Chinese bamboo-partridge) (Perdix thoracica).</v>
      </c>
    </row>
    <row r="114" spans="1:28" x14ac:dyDescent="0.25">
      <c r="A114" t="s">
        <v>148</v>
      </c>
      <c r="B114" t="s">
        <v>149</v>
      </c>
      <c r="C114">
        <v>267</v>
      </c>
      <c r="D114" t="s">
        <v>10</v>
      </c>
      <c r="E114">
        <v>161</v>
      </c>
      <c r="F114">
        <v>250</v>
      </c>
      <c r="G114">
        <v>589</v>
      </c>
      <c r="H114" t="s">
        <v>11</v>
      </c>
      <c r="I114">
        <f t="shared" si="1"/>
        <v>90</v>
      </c>
      <c r="J114" t="str">
        <f>VLOOKUP($A114,[1]taxonomy!$1:$1048576,7,0)</f>
        <v>Eukaryota</v>
      </c>
      <c r="K114" t="str">
        <f>VLOOKUP($A114,[1]taxonomy!$1:$1048576,8,0)</f>
        <v xml:space="preserve"> Metazoa</v>
      </c>
      <c r="L114" t="str">
        <f>VLOOKUP($A114,[1]taxonomy!$1:$1048576,9,0)</f>
        <v xml:space="preserve"> Chordata</v>
      </c>
      <c r="M114" t="str">
        <f>VLOOKUP($A114,[1]taxonomy!$1:$1048576,10,0)</f>
        <v xml:space="preserve"> Craniata</v>
      </c>
      <c r="N114" t="str">
        <f>VLOOKUP($A114,[1]taxonomy!$1:$1048576,11,0)</f>
        <v xml:space="preserve"> Vertebrata</v>
      </c>
      <c r="O114" t="str">
        <f>VLOOKUP($A114,[1]taxonomy!$1:$1048576,12,0)</f>
        <v xml:space="preserve"> Euteleostomi</v>
      </c>
      <c r="P114" t="str">
        <f>VLOOKUP($A114,[1]taxonomy!$1:$1048576,13,0)</f>
        <v>Testudines + Archosauria group</v>
      </c>
      <c r="Q114" t="str">
        <f>VLOOKUP($A114,[1]taxonomy!$1:$1048576,14,0)</f>
        <v xml:space="preserve"> Archosauria</v>
      </c>
      <c r="R114" t="str">
        <f>VLOOKUP($A114,[1]taxonomy!$1:$1048576,15,0)</f>
        <v xml:space="preserve"> Dinosauria</v>
      </c>
      <c r="S114" t="str">
        <f>VLOOKUP($A114,[1]taxonomy!$1:$1048576,16,0)</f>
        <v xml:space="preserve"> Saurischia</v>
      </c>
      <c r="T114" t="str">
        <f>VLOOKUP($A114,[1]taxonomy!$1:$1048576,17,0)</f>
        <v>Theropoda</v>
      </c>
      <c r="U114" t="str">
        <f>VLOOKUP($A114,[1]taxonomy!$1:$1048576,18,0)</f>
        <v xml:space="preserve"> Coelurosauria</v>
      </c>
      <c r="V114" t="str">
        <f>VLOOKUP($A114,[1]taxonomy!$1:$1048576,20,0)</f>
        <v xml:space="preserve"> Neognathae</v>
      </c>
      <c r="W114" t="str">
        <f>VLOOKUP($A114,[1]taxonomy!$1:$1048576,21,0)</f>
        <v xml:space="preserve"> Galliformes</v>
      </c>
      <c r="X114" t="str">
        <f>VLOOKUP($A114,[1]taxonomy!$1:$1048576,22,0)</f>
        <v xml:space="preserve"> Phasianidae</v>
      </c>
      <c r="Y114" t="str">
        <f>VLOOKUP($A114,[1]taxonomy!$1:$1048576,23,0)</f>
        <v>Perdicinae</v>
      </c>
      <c r="Z114" t="str">
        <f>VLOOKUP($A114,[1]taxonomy!$1:$1048576,24,0)</f>
        <v xml:space="preserve"> Bambusicola.</v>
      </c>
      <c r="AA114">
        <f>VLOOKUP($A114,[1]taxonomy!$1:$1048576,25,0)</f>
        <v>0</v>
      </c>
      <c r="AB114" t="str">
        <f>VLOOKUP($A114,[1]taxonomy!$1:$1048576,3,0)</f>
        <v xml:space="preserve"> Bambusicola thoracicus (Chinese bamboo-partridge) (Perdix thoracica).</v>
      </c>
    </row>
    <row r="115" spans="1:28" x14ac:dyDescent="0.25">
      <c r="A115" t="s">
        <v>148</v>
      </c>
      <c r="B115" t="s">
        <v>149</v>
      </c>
      <c r="C115">
        <v>267</v>
      </c>
      <c r="D115" t="s">
        <v>12</v>
      </c>
      <c r="E115">
        <v>1</v>
      </c>
      <c r="F115">
        <v>95</v>
      </c>
      <c r="G115">
        <v>206</v>
      </c>
      <c r="H115" t="s">
        <v>13</v>
      </c>
      <c r="I115">
        <f t="shared" si="1"/>
        <v>95</v>
      </c>
      <c r="J115" t="str">
        <f>VLOOKUP($A115,[1]taxonomy!$1:$1048576,7,0)</f>
        <v>Eukaryota</v>
      </c>
      <c r="K115" t="str">
        <f>VLOOKUP($A115,[1]taxonomy!$1:$1048576,8,0)</f>
        <v xml:space="preserve"> Metazoa</v>
      </c>
      <c r="L115" t="str">
        <f>VLOOKUP($A115,[1]taxonomy!$1:$1048576,9,0)</f>
        <v xml:space="preserve"> Chordata</v>
      </c>
      <c r="M115" t="str">
        <f>VLOOKUP($A115,[1]taxonomy!$1:$1048576,10,0)</f>
        <v xml:space="preserve"> Craniata</v>
      </c>
      <c r="N115" t="str">
        <f>VLOOKUP($A115,[1]taxonomy!$1:$1048576,11,0)</f>
        <v xml:space="preserve"> Vertebrata</v>
      </c>
      <c r="O115" t="str">
        <f>VLOOKUP($A115,[1]taxonomy!$1:$1048576,12,0)</f>
        <v xml:space="preserve"> Euteleostomi</v>
      </c>
      <c r="P115" t="str">
        <f>VLOOKUP($A115,[1]taxonomy!$1:$1048576,13,0)</f>
        <v>Testudines + Archosauria group</v>
      </c>
      <c r="Q115" t="str">
        <f>VLOOKUP($A115,[1]taxonomy!$1:$1048576,14,0)</f>
        <v xml:space="preserve"> Archosauria</v>
      </c>
      <c r="R115" t="str">
        <f>VLOOKUP($A115,[1]taxonomy!$1:$1048576,15,0)</f>
        <v xml:space="preserve"> Dinosauria</v>
      </c>
      <c r="S115" t="str">
        <f>VLOOKUP($A115,[1]taxonomy!$1:$1048576,16,0)</f>
        <v xml:space="preserve"> Saurischia</v>
      </c>
      <c r="T115" t="str">
        <f>VLOOKUP($A115,[1]taxonomy!$1:$1048576,17,0)</f>
        <v>Theropoda</v>
      </c>
      <c r="U115" t="str">
        <f>VLOOKUP($A115,[1]taxonomy!$1:$1048576,18,0)</f>
        <v xml:space="preserve"> Coelurosauria</v>
      </c>
      <c r="V115" t="str">
        <f>VLOOKUP($A115,[1]taxonomy!$1:$1048576,20,0)</f>
        <v xml:space="preserve"> Neognathae</v>
      </c>
      <c r="W115" t="str">
        <f>VLOOKUP($A115,[1]taxonomy!$1:$1048576,21,0)</f>
        <v xml:space="preserve"> Galliformes</v>
      </c>
      <c r="X115" t="str">
        <f>VLOOKUP($A115,[1]taxonomy!$1:$1048576,22,0)</f>
        <v xml:space="preserve"> Phasianidae</v>
      </c>
      <c r="Y115" t="str">
        <f>VLOOKUP($A115,[1]taxonomy!$1:$1048576,23,0)</f>
        <v>Perdicinae</v>
      </c>
      <c r="Z115" t="str">
        <f>VLOOKUP($A115,[1]taxonomy!$1:$1048576,24,0)</f>
        <v xml:space="preserve"> Bambusicola.</v>
      </c>
      <c r="AA115">
        <f>VLOOKUP($A115,[1]taxonomy!$1:$1048576,25,0)</f>
        <v>0</v>
      </c>
      <c r="AB115" t="str">
        <f>VLOOKUP($A115,[1]taxonomy!$1:$1048576,3,0)</f>
        <v xml:space="preserve"> Bambusicola thoracicus (Chinese bamboo-partridge) (Perdix thoracica).</v>
      </c>
    </row>
    <row r="116" spans="1:28" x14ac:dyDescent="0.25">
      <c r="A116" t="s">
        <v>150</v>
      </c>
      <c r="B116" t="s">
        <v>151</v>
      </c>
      <c r="C116">
        <v>267</v>
      </c>
      <c r="D116" t="s">
        <v>10</v>
      </c>
      <c r="E116">
        <v>161</v>
      </c>
      <c r="F116">
        <v>250</v>
      </c>
      <c r="G116">
        <v>589</v>
      </c>
      <c r="H116" t="s">
        <v>11</v>
      </c>
      <c r="I116">
        <f t="shared" si="1"/>
        <v>90</v>
      </c>
      <c r="J116" t="str">
        <f>VLOOKUP($A116,[1]taxonomy!$1:$1048576,7,0)</f>
        <v>Eukaryota</v>
      </c>
      <c r="K116" t="str">
        <f>VLOOKUP($A116,[1]taxonomy!$1:$1048576,8,0)</f>
        <v xml:space="preserve"> Metazoa</v>
      </c>
      <c r="L116" t="str">
        <f>VLOOKUP($A116,[1]taxonomy!$1:$1048576,9,0)</f>
        <v xml:space="preserve"> Chordata</v>
      </c>
      <c r="M116" t="str">
        <f>VLOOKUP($A116,[1]taxonomy!$1:$1048576,10,0)</f>
        <v xml:space="preserve"> Craniata</v>
      </c>
      <c r="N116" t="str">
        <f>VLOOKUP($A116,[1]taxonomy!$1:$1048576,11,0)</f>
        <v xml:space="preserve"> Vertebrata</v>
      </c>
      <c r="O116" t="str">
        <f>VLOOKUP($A116,[1]taxonomy!$1:$1048576,12,0)</f>
        <v xml:space="preserve"> Euteleostomi</v>
      </c>
      <c r="P116" t="str">
        <f>VLOOKUP($A116,[1]taxonomy!$1:$1048576,13,0)</f>
        <v>Testudines + Archosauria group</v>
      </c>
      <c r="Q116" t="str">
        <f>VLOOKUP($A116,[1]taxonomy!$1:$1048576,14,0)</f>
        <v xml:space="preserve"> Archosauria</v>
      </c>
      <c r="R116" t="str">
        <f>VLOOKUP($A116,[1]taxonomy!$1:$1048576,15,0)</f>
        <v xml:space="preserve"> Dinosauria</v>
      </c>
      <c r="S116" t="str">
        <f>VLOOKUP($A116,[1]taxonomy!$1:$1048576,16,0)</f>
        <v xml:space="preserve"> Saurischia</v>
      </c>
      <c r="T116" t="str">
        <f>VLOOKUP($A116,[1]taxonomy!$1:$1048576,17,0)</f>
        <v>Theropoda</v>
      </c>
      <c r="U116" t="str">
        <f>VLOOKUP($A116,[1]taxonomy!$1:$1048576,18,0)</f>
        <v xml:space="preserve"> Coelurosauria</v>
      </c>
      <c r="V116" t="str">
        <f>VLOOKUP($A116,[1]taxonomy!$1:$1048576,20,0)</f>
        <v xml:space="preserve"> Neognathae</v>
      </c>
      <c r="W116" t="str">
        <f>VLOOKUP($A116,[1]taxonomy!$1:$1048576,21,0)</f>
        <v xml:space="preserve"> Galliformes</v>
      </c>
      <c r="X116" t="str">
        <f>VLOOKUP($A116,[1]taxonomy!$1:$1048576,22,0)</f>
        <v xml:space="preserve"> Phasianidae</v>
      </c>
      <c r="Y116" t="str">
        <f>VLOOKUP($A116,[1]taxonomy!$1:$1048576,23,0)</f>
        <v>Perdicinae</v>
      </c>
      <c r="Z116" t="str">
        <f>VLOOKUP($A116,[1]taxonomy!$1:$1048576,24,0)</f>
        <v xml:space="preserve"> Francolinus.</v>
      </c>
      <c r="AA116">
        <f>VLOOKUP($A116,[1]taxonomy!$1:$1048576,25,0)</f>
        <v>0</v>
      </c>
      <c r="AB116" t="str">
        <f>VLOOKUP($A116,[1]taxonomy!$1:$1048576,3,0)</f>
        <v xml:space="preserve"> Francolinus pondicerianus interpositus.</v>
      </c>
    </row>
    <row r="117" spans="1:28" x14ac:dyDescent="0.25">
      <c r="A117" t="s">
        <v>150</v>
      </c>
      <c r="B117" t="s">
        <v>151</v>
      </c>
      <c r="C117">
        <v>267</v>
      </c>
      <c r="D117" t="s">
        <v>12</v>
      </c>
      <c r="E117">
        <v>1</v>
      </c>
      <c r="F117">
        <v>95</v>
      </c>
      <c r="G117">
        <v>206</v>
      </c>
      <c r="H117" t="s">
        <v>13</v>
      </c>
      <c r="I117">
        <f t="shared" si="1"/>
        <v>95</v>
      </c>
      <c r="J117" t="str">
        <f>VLOOKUP($A117,[1]taxonomy!$1:$1048576,7,0)</f>
        <v>Eukaryota</v>
      </c>
      <c r="K117" t="str">
        <f>VLOOKUP($A117,[1]taxonomy!$1:$1048576,8,0)</f>
        <v xml:space="preserve"> Metazoa</v>
      </c>
      <c r="L117" t="str">
        <f>VLOOKUP($A117,[1]taxonomy!$1:$1048576,9,0)</f>
        <v xml:space="preserve"> Chordata</v>
      </c>
      <c r="M117" t="str">
        <f>VLOOKUP($A117,[1]taxonomy!$1:$1048576,10,0)</f>
        <v xml:space="preserve"> Craniata</v>
      </c>
      <c r="N117" t="str">
        <f>VLOOKUP($A117,[1]taxonomy!$1:$1048576,11,0)</f>
        <v xml:space="preserve"> Vertebrata</v>
      </c>
      <c r="O117" t="str">
        <f>VLOOKUP($A117,[1]taxonomy!$1:$1048576,12,0)</f>
        <v xml:space="preserve"> Euteleostomi</v>
      </c>
      <c r="P117" t="str">
        <f>VLOOKUP($A117,[1]taxonomy!$1:$1048576,13,0)</f>
        <v>Testudines + Archosauria group</v>
      </c>
      <c r="Q117" t="str">
        <f>VLOOKUP($A117,[1]taxonomy!$1:$1048576,14,0)</f>
        <v xml:space="preserve"> Archosauria</v>
      </c>
      <c r="R117" t="str">
        <f>VLOOKUP($A117,[1]taxonomy!$1:$1048576,15,0)</f>
        <v xml:space="preserve"> Dinosauria</v>
      </c>
      <c r="S117" t="str">
        <f>VLOOKUP($A117,[1]taxonomy!$1:$1048576,16,0)</f>
        <v xml:space="preserve"> Saurischia</v>
      </c>
      <c r="T117" t="str">
        <f>VLOOKUP($A117,[1]taxonomy!$1:$1048576,17,0)</f>
        <v>Theropoda</v>
      </c>
      <c r="U117" t="str">
        <f>VLOOKUP($A117,[1]taxonomy!$1:$1048576,18,0)</f>
        <v xml:space="preserve"> Coelurosauria</v>
      </c>
      <c r="V117" t="str">
        <f>VLOOKUP($A117,[1]taxonomy!$1:$1048576,20,0)</f>
        <v xml:space="preserve"> Neognathae</v>
      </c>
      <c r="W117" t="str">
        <f>VLOOKUP($A117,[1]taxonomy!$1:$1048576,21,0)</f>
        <v xml:space="preserve"> Galliformes</v>
      </c>
      <c r="X117" t="str">
        <f>VLOOKUP($A117,[1]taxonomy!$1:$1048576,22,0)</f>
        <v xml:space="preserve"> Phasianidae</v>
      </c>
      <c r="Y117" t="str">
        <f>VLOOKUP($A117,[1]taxonomy!$1:$1048576,23,0)</f>
        <v>Perdicinae</v>
      </c>
      <c r="Z117" t="str">
        <f>VLOOKUP($A117,[1]taxonomy!$1:$1048576,24,0)</f>
        <v xml:space="preserve"> Francolinus.</v>
      </c>
      <c r="AA117">
        <f>VLOOKUP($A117,[1]taxonomy!$1:$1048576,25,0)</f>
        <v>0</v>
      </c>
      <c r="AB117" t="str">
        <f>VLOOKUP($A117,[1]taxonomy!$1:$1048576,3,0)</f>
        <v xml:space="preserve"> Francolinus pondicerianus interpositus.</v>
      </c>
    </row>
    <row r="118" spans="1:28" x14ac:dyDescent="0.25">
      <c r="A118" t="s">
        <v>152</v>
      </c>
      <c r="B118" t="s">
        <v>153</v>
      </c>
      <c r="C118">
        <v>267</v>
      </c>
      <c r="D118" t="s">
        <v>10</v>
      </c>
      <c r="E118">
        <v>161</v>
      </c>
      <c r="F118">
        <v>250</v>
      </c>
      <c r="G118">
        <v>589</v>
      </c>
      <c r="H118" t="s">
        <v>11</v>
      </c>
      <c r="I118">
        <f t="shared" si="1"/>
        <v>90</v>
      </c>
      <c r="J118" t="str">
        <f>VLOOKUP($A118,[1]taxonomy!$1:$1048576,7,0)</f>
        <v>Eukaryota</v>
      </c>
      <c r="K118" t="str">
        <f>VLOOKUP($A118,[1]taxonomy!$1:$1048576,8,0)</f>
        <v xml:space="preserve"> Metazoa</v>
      </c>
      <c r="L118" t="str">
        <f>VLOOKUP($A118,[1]taxonomy!$1:$1048576,9,0)</f>
        <v xml:space="preserve"> Chordata</v>
      </c>
      <c r="M118" t="str">
        <f>VLOOKUP($A118,[1]taxonomy!$1:$1048576,10,0)</f>
        <v xml:space="preserve"> Craniata</v>
      </c>
      <c r="N118" t="str">
        <f>VLOOKUP($A118,[1]taxonomy!$1:$1048576,11,0)</f>
        <v xml:space="preserve"> Vertebrata</v>
      </c>
      <c r="O118" t="str">
        <f>VLOOKUP($A118,[1]taxonomy!$1:$1048576,12,0)</f>
        <v xml:space="preserve"> Euteleostomi</v>
      </c>
      <c r="P118" t="str">
        <f>VLOOKUP($A118,[1]taxonomy!$1:$1048576,13,0)</f>
        <v>Testudines + Archosauria group</v>
      </c>
      <c r="Q118" t="str">
        <f>VLOOKUP($A118,[1]taxonomy!$1:$1048576,14,0)</f>
        <v xml:space="preserve"> Archosauria</v>
      </c>
      <c r="R118" t="str">
        <f>VLOOKUP($A118,[1]taxonomy!$1:$1048576,15,0)</f>
        <v xml:space="preserve"> Dinosauria</v>
      </c>
      <c r="S118" t="str">
        <f>VLOOKUP($A118,[1]taxonomy!$1:$1048576,16,0)</f>
        <v xml:space="preserve"> Saurischia</v>
      </c>
      <c r="T118" t="str">
        <f>VLOOKUP($A118,[1]taxonomy!$1:$1048576,17,0)</f>
        <v>Theropoda</v>
      </c>
      <c r="U118" t="str">
        <f>VLOOKUP($A118,[1]taxonomy!$1:$1048576,18,0)</f>
        <v xml:space="preserve"> Coelurosauria</v>
      </c>
      <c r="V118" t="str">
        <f>VLOOKUP($A118,[1]taxonomy!$1:$1048576,20,0)</f>
        <v xml:space="preserve"> Neognathae</v>
      </c>
      <c r="W118" t="str">
        <f>VLOOKUP($A118,[1]taxonomy!$1:$1048576,21,0)</f>
        <v xml:space="preserve"> Galliformes</v>
      </c>
      <c r="X118" t="str">
        <f>VLOOKUP($A118,[1]taxonomy!$1:$1048576,22,0)</f>
        <v xml:space="preserve"> Phasianidae</v>
      </c>
      <c r="Y118" t="str">
        <f>VLOOKUP($A118,[1]taxonomy!$1:$1048576,23,0)</f>
        <v>Perdicinae</v>
      </c>
      <c r="Z118" t="str">
        <f>VLOOKUP($A118,[1]taxonomy!$1:$1048576,24,0)</f>
        <v xml:space="preserve"> Francolinus.</v>
      </c>
      <c r="AA118">
        <f>VLOOKUP($A118,[1]taxonomy!$1:$1048576,25,0)</f>
        <v>0</v>
      </c>
      <c r="AB118" t="str">
        <f>VLOOKUP($A118,[1]taxonomy!$1:$1048576,3,0)</f>
        <v xml:space="preserve"> Francolinus pondicerianus interpositus.</v>
      </c>
    </row>
    <row r="119" spans="1:28" x14ac:dyDescent="0.25">
      <c r="A119" t="s">
        <v>152</v>
      </c>
      <c r="B119" t="s">
        <v>153</v>
      </c>
      <c r="C119">
        <v>267</v>
      </c>
      <c r="D119" t="s">
        <v>12</v>
      </c>
      <c r="E119">
        <v>1</v>
      </c>
      <c r="F119">
        <v>95</v>
      </c>
      <c r="G119">
        <v>206</v>
      </c>
      <c r="H119" t="s">
        <v>13</v>
      </c>
      <c r="I119">
        <f t="shared" si="1"/>
        <v>95</v>
      </c>
      <c r="J119" t="str">
        <f>VLOOKUP($A119,[1]taxonomy!$1:$1048576,7,0)</f>
        <v>Eukaryota</v>
      </c>
      <c r="K119" t="str">
        <f>VLOOKUP($A119,[1]taxonomy!$1:$1048576,8,0)</f>
        <v xml:space="preserve"> Metazoa</v>
      </c>
      <c r="L119" t="str">
        <f>VLOOKUP($A119,[1]taxonomy!$1:$1048576,9,0)</f>
        <v xml:space="preserve"> Chordata</v>
      </c>
      <c r="M119" t="str">
        <f>VLOOKUP($A119,[1]taxonomy!$1:$1048576,10,0)</f>
        <v xml:space="preserve"> Craniata</v>
      </c>
      <c r="N119" t="str">
        <f>VLOOKUP($A119,[1]taxonomy!$1:$1048576,11,0)</f>
        <v xml:space="preserve"> Vertebrata</v>
      </c>
      <c r="O119" t="str">
        <f>VLOOKUP($A119,[1]taxonomy!$1:$1048576,12,0)</f>
        <v xml:space="preserve"> Euteleostomi</v>
      </c>
      <c r="P119" t="str">
        <f>VLOOKUP($A119,[1]taxonomy!$1:$1048576,13,0)</f>
        <v>Testudines + Archosauria group</v>
      </c>
      <c r="Q119" t="str">
        <f>VLOOKUP($A119,[1]taxonomy!$1:$1048576,14,0)</f>
        <v xml:space="preserve"> Archosauria</v>
      </c>
      <c r="R119" t="str">
        <f>VLOOKUP($A119,[1]taxonomy!$1:$1048576,15,0)</f>
        <v xml:space="preserve"> Dinosauria</v>
      </c>
      <c r="S119" t="str">
        <f>VLOOKUP($A119,[1]taxonomy!$1:$1048576,16,0)</f>
        <v xml:space="preserve"> Saurischia</v>
      </c>
      <c r="T119" t="str">
        <f>VLOOKUP($A119,[1]taxonomy!$1:$1048576,17,0)</f>
        <v>Theropoda</v>
      </c>
      <c r="U119" t="str">
        <f>VLOOKUP($A119,[1]taxonomy!$1:$1048576,18,0)</f>
        <v xml:space="preserve"> Coelurosauria</v>
      </c>
      <c r="V119" t="str">
        <f>VLOOKUP($A119,[1]taxonomy!$1:$1048576,20,0)</f>
        <v xml:space="preserve"> Neognathae</v>
      </c>
      <c r="W119" t="str">
        <f>VLOOKUP($A119,[1]taxonomy!$1:$1048576,21,0)</f>
        <v xml:space="preserve"> Galliformes</v>
      </c>
      <c r="X119" t="str">
        <f>VLOOKUP($A119,[1]taxonomy!$1:$1048576,22,0)</f>
        <v xml:space="preserve"> Phasianidae</v>
      </c>
      <c r="Y119" t="str">
        <f>VLOOKUP($A119,[1]taxonomy!$1:$1048576,23,0)</f>
        <v>Perdicinae</v>
      </c>
      <c r="Z119" t="str">
        <f>VLOOKUP($A119,[1]taxonomy!$1:$1048576,24,0)</f>
        <v xml:space="preserve"> Francolinus.</v>
      </c>
      <c r="AA119">
        <f>VLOOKUP($A119,[1]taxonomy!$1:$1048576,25,0)</f>
        <v>0</v>
      </c>
      <c r="AB119" t="str">
        <f>VLOOKUP($A119,[1]taxonomy!$1:$1048576,3,0)</f>
        <v xml:space="preserve"> Francolinus pondicerianus interpositus.</v>
      </c>
    </row>
    <row r="120" spans="1:28" x14ac:dyDescent="0.25">
      <c r="A120" t="s">
        <v>154</v>
      </c>
      <c r="B120" t="s">
        <v>155</v>
      </c>
      <c r="C120">
        <v>267</v>
      </c>
      <c r="D120" t="s">
        <v>10</v>
      </c>
      <c r="E120">
        <v>161</v>
      </c>
      <c r="F120">
        <v>250</v>
      </c>
      <c r="G120">
        <v>589</v>
      </c>
      <c r="H120" t="s">
        <v>11</v>
      </c>
      <c r="I120">
        <f t="shared" si="1"/>
        <v>90</v>
      </c>
      <c r="J120" t="str">
        <f>VLOOKUP($A120,[1]taxonomy!$1:$1048576,7,0)</f>
        <v>Eukaryota</v>
      </c>
      <c r="K120" t="str">
        <f>VLOOKUP($A120,[1]taxonomy!$1:$1048576,8,0)</f>
        <v xml:space="preserve"> Metazoa</v>
      </c>
      <c r="L120" t="str">
        <f>VLOOKUP($A120,[1]taxonomy!$1:$1048576,9,0)</f>
        <v xml:space="preserve"> Chordata</v>
      </c>
      <c r="M120" t="str">
        <f>VLOOKUP($A120,[1]taxonomy!$1:$1048576,10,0)</f>
        <v xml:space="preserve"> Craniata</v>
      </c>
      <c r="N120" t="str">
        <f>VLOOKUP($A120,[1]taxonomy!$1:$1048576,11,0)</f>
        <v xml:space="preserve"> Vertebrata</v>
      </c>
      <c r="O120" t="str">
        <f>VLOOKUP($A120,[1]taxonomy!$1:$1048576,12,0)</f>
        <v xml:space="preserve"> Euteleostomi</v>
      </c>
      <c r="P120" t="str">
        <f>VLOOKUP($A120,[1]taxonomy!$1:$1048576,13,0)</f>
        <v>Testudines + Archosauria group</v>
      </c>
      <c r="Q120" t="str">
        <f>VLOOKUP($A120,[1]taxonomy!$1:$1048576,14,0)</f>
        <v xml:space="preserve"> Archosauria</v>
      </c>
      <c r="R120" t="str">
        <f>VLOOKUP($A120,[1]taxonomy!$1:$1048576,15,0)</f>
        <v xml:space="preserve"> Dinosauria</v>
      </c>
      <c r="S120" t="str">
        <f>VLOOKUP($A120,[1]taxonomy!$1:$1048576,16,0)</f>
        <v xml:space="preserve"> Saurischia</v>
      </c>
      <c r="T120" t="str">
        <f>VLOOKUP($A120,[1]taxonomy!$1:$1048576,17,0)</f>
        <v>Theropoda</v>
      </c>
      <c r="U120" t="str">
        <f>VLOOKUP($A120,[1]taxonomy!$1:$1048576,18,0)</f>
        <v xml:space="preserve"> Coelurosauria</v>
      </c>
      <c r="V120" t="str">
        <f>VLOOKUP($A120,[1]taxonomy!$1:$1048576,20,0)</f>
        <v xml:space="preserve"> Neognathae</v>
      </c>
      <c r="W120" t="str">
        <f>VLOOKUP($A120,[1]taxonomy!$1:$1048576,21,0)</f>
        <v xml:space="preserve"> Galliformes</v>
      </c>
      <c r="X120" t="str">
        <f>VLOOKUP($A120,[1]taxonomy!$1:$1048576,22,0)</f>
        <v xml:space="preserve"> Phasianidae</v>
      </c>
      <c r="Y120" t="str">
        <f>VLOOKUP($A120,[1]taxonomy!$1:$1048576,23,0)</f>
        <v>Phasianinae</v>
      </c>
      <c r="Z120" t="str">
        <f>VLOOKUP($A120,[1]taxonomy!$1:$1048576,24,0)</f>
        <v xml:space="preserve"> Gallus.</v>
      </c>
      <c r="AA120">
        <f>VLOOKUP($A120,[1]taxonomy!$1:$1048576,25,0)</f>
        <v>0</v>
      </c>
      <c r="AB120" t="str">
        <f>VLOOKUP($A120,[1]taxonomy!$1:$1048576,3,0)</f>
        <v xml:space="preserve"> Gallus varius (Green junglefowl).</v>
      </c>
    </row>
    <row r="121" spans="1:28" x14ac:dyDescent="0.25">
      <c r="A121" t="s">
        <v>154</v>
      </c>
      <c r="B121" t="s">
        <v>155</v>
      </c>
      <c r="C121">
        <v>267</v>
      </c>
      <c r="D121" t="s">
        <v>12</v>
      </c>
      <c r="E121">
        <v>1</v>
      </c>
      <c r="F121">
        <v>95</v>
      </c>
      <c r="G121">
        <v>206</v>
      </c>
      <c r="H121" t="s">
        <v>13</v>
      </c>
      <c r="I121">
        <f t="shared" si="1"/>
        <v>95</v>
      </c>
      <c r="J121" t="str">
        <f>VLOOKUP($A121,[1]taxonomy!$1:$1048576,7,0)</f>
        <v>Eukaryota</v>
      </c>
      <c r="K121" t="str">
        <f>VLOOKUP($A121,[1]taxonomy!$1:$1048576,8,0)</f>
        <v xml:space="preserve"> Metazoa</v>
      </c>
      <c r="L121" t="str">
        <f>VLOOKUP($A121,[1]taxonomy!$1:$1048576,9,0)</f>
        <v xml:space="preserve"> Chordata</v>
      </c>
      <c r="M121" t="str">
        <f>VLOOKUP($A121,[1]taxonomy!$1:$1048576,10,0)</f>
        <v xml:space="preserve"> Craniata</v>
      </c>
      <c r="N121" t="str">
        <f>VLOOKUP($A121,[1]taxonomy!$1:$1048576,11,0)</f>
        <v xml:space="preserve"> Vertebrata</v>
      </c>
      <c r="O121" t="str">
        <f>VLOOKUP($A121,[1]taxonomy!$1:$1048576,12,0)</f>
        <v xml:space="preserve"> Euteleostomi</v>
      </c>
      <c r="P121" t="str">
        <f>VLOOKUP($A121,[1]taxonomy!$1:$1048576,13,0)</f>
        <v>Testudines + Archosauria group</v>
      </c>
      <c r="Q121" t="str">
        <f>VLOOKUP($A121,[1]taxonomy!$1:$1048576,14,0)</f>
        <v xml:space="preserve"> Archosauria</v>
      </c>
      <c r="R121" t="str">
        <f>VLOOKUP($A121,[1]taxonomy!$1:$1048576,15,0)</f>
        <v xml:space="preserve"> Dinosauria</v>
      </c>
      <c r="S121" t="str">
        <f>VLOOKUP($A121,[1]taxonomy!$1:$1048576,16,0)</f>
        <v xml:space="preserve"> Saurischia</v>
      </c>
      <c r="T121" t="str">
        <f>VLOOKUP($A121,[1]taxonomy!$1:$1048576,17,0)</f>
        <v>Theropoda</v>
      </c>
      <c r="U121" t="str">
        <f>VLOOKUP($A121,[1]taxonomy!$1:$1048576,18,0)</f>
        <v xml:space="preserve"> Coelurosauria</v>
      </c>
      <c r="V121" t="str">
        <f>VLOOKUP($A121,[1]taxonomy!$1:$1048576,20,0)</f>
        <v xml:space="preserve"> Neognathae</v>
      </c>
      <c r="W121" t="str">
        <f>VLOOKUP($A121,[1]taxonomy!$1:$1048576,21,0)</f>
        <v xml:space="preserve"> Galliformes</v>
      </c>
      <c r="X121" t="str">
        <f>VLOOKUP($A121,[1]taxonomy!$1:$1048576,22,0)</f>
        <v xml:space="preserve"> Phasianidae</v>
      </c>
      <c r="Y121" t="str">
        <f>VLOOKUP($A121,[1]taxonomy!$1:$1048576,23,0)</f>
        <v>Phasianinae</v>
      </c>
      <c r="Z121" t="str">
        <f>VLOOKUP($A121,[1]taxonomy!$1:$1048576,24,0)</f>
        <v xml:space="preserve"> Gallus.</v>
      </c>
      <c r="AA121">
        <f>VLOOKUP($A121,[1]taxonomy!$1:$1048576,25,0)</f>
        <v>0</v>
      </c>
      <c r="AB121" t="str">
        <f>VLOOKUP($A121,[1]taxonomy!$1:$1048576,3,0)</f>
        <v xml:space="preserve"> Gallus varius (Green junglefowl).</v>
      </c>
    </row>
    <row r="122" spans="1:28" x14ac:dyDescent="0.25">
      <c r="A122" t="s">
        <v>156</v>
      </c>
      <c r="B122" t="s">
        <v>157</v>
      </c>
      <c r="C122">
        <v>267</v>
      </c>
      <c r="D122" t="s">
        <v>10</v>
      </c>
      <c r="E122">
        <v>161</v>
      </c>
      <c r="F122">
        <v>250</v>
      </c>
      <c r="G122">
        <v>589</v>
      </c>
      <c r="H122" t="s">
        <v>11</v>
      </c>
      <c r="I122">
        <f t="shared" si="1"/>
        <v>90</v>
      </c>
      <c r="J122" t="str">
        <f>VLOOKUP($A122,[1]taxonomy!$1:$1048576,7,0)</f>
        <v>Eukaryota</v>
      </c>
      <c r="K122" t="str">
        <f>VLOOKUP($A122,[1]taxonomy!$1:$1048576,8,0)</f>
        <v xml:space="preserve"> Metazoa</v>
      </c>
      <c r="L122" t="str">
        <f>VLOOKUP($A122,[1]taxonomy!$1:$1048576,9,0)</f>
        <v xml:space="preserve"> Chordata</v>
      </c>
      <c r="M122" t="str">
        <f>VLOOKUP($A122,[1]taxonomy!$1:$1048576,10,0)</f>
        <v xml:space="preserve"> Craniata</v>
      </c>
      <c r="N122" t="str">
        <f>VLOOKUP($A122,[1]taxonomy!$1:$1048576,11,0)</f>
        <v xml:space="preserve"> Vertebrata</v>
      </c>
      <c r="O122" t="str">
        <f>VLOOKUP($A122,[1]taxonomy!$1:$1048576,12,0)</f>
        <v xml:space="preserve"> Euteleostomi</v>
      </c>
      <c r="P122" t="str">
        <f>VLOOKUP($A122,[1]taxonomy!$1:$1048576,13,0)</f>
        <v>Testudines + Archosauria group</v>
      </c>
      <c r="Q122" t="str">
        <f>VLOOKUP($A122,[1]taxonomy!$1:$1048576,14,0)</f>
        <v xml:space="preserve"> Archosauria</v>
      </c>
      <c r="R122" t="str">
        <f>VLOOKUP($A122,[1]taxonomy!$1:$1048576,15,0)</f>
        <v xml:space="preserve"> Dinosauria</v>
      </c>
      <c r="S122" t="str">
        <f>VLOOKUP($A122,[1]taxonomy!$1:$1048576,16,0)</f>
        <v xml:space="preserve"> Saurischia</v>
      </c>
      <c r="T122" t="str">
        <f>VLOOKUP($A122,[1]taxonomy!$1:$1048576,17,0)</f>
        <v>Theropoda</v>
      </c>
      <c r="U122" t="str">
        <f>VLOOKUP($A122,[1]taxonomy!$1:$1048576,18,0)</f>
        <v xml:space="preserve"> Coelurosauria</v>
      </c>
      <c r="V122" t="str">
        <f>VLOOKUP($A122,[1]taxonomy!$1:$1048576,20,0)</f>
        <v xml:space="preserve"> Neognathae</v>
      </c>
      <c r="W122" t="str">
        <f>VLOOKUP($A122,[1]taxonomy!$1:$1048576,21,0)</f>
        <v xml:space="preserve"> Galliformes</v>
      </c>
      <c r="X122" t="str">
        <f>VLOOKUP($A122,[1]taxonomy!$1:$1048576,22,0)</f>
        <v xml:space="preserve"> Phasianidae</v>
      </c>
      <c r="Y122" t="str">
        <f>VLOOKUP($A122,[1]taxonomy!$1:$1048576,23,0)</f>
        <v>Phasianinae</v>
      </c>
      <c r="Z122" t="str">
        <f>VLOOKUP($A122,[1]taxonomy!$1:$1048576,24,0)</f>
        <v xml:space="preserve"> Gallus.</v>
      </c>
      <c r="AA122">
        <f>VLOOKUP($A122,[1]taxonomy!$1:$1048576,25,0)</f>
        <v>0</v>
      </c>
      <c r="AB122" t="str">
        <f>VLOOKUP($A122,[1]taxonomy!$1:$1048576,3,0)</f>
        <v xml:space="preserve"> Gallus sonneratii (Gray junglefowl).</v>
      </c>
    </row>
    <row r="123" spans="1:28" x14ac:dyDescent="0.25">
      <c r="A123" t="s">
        <v>156</v>
      </c>
      <c r="B123" t="s">
        <v>157</v>
      </c>
      <c r="C123">
        <v>267</v>
      </c>
      <c r="D123" t="s">
        <v>12</v>
      </c>
      <c r="E123">
        <v>1</v>
      </c>
      <c r="F123">
        <v>95</v>
      </c>
      <c r="G123">
        <v>206</v>
      </c>
      <c r="H123" t="s">
        <v>13</v>
      </c>
      <c r="I123">
        <f t="shared" si="1"/>
        <v>95</v>
      </c>
      <c r="J123" t="str">
        <f>VLOOKUP($A123,[1]taxonomy!$1:$1048576,7,0)</f>
        <v>Eukaryota</v>
      </c>
      <c r="K123" t="str">
        <f>VLOOKUP($A123,[1]taxonomy!$1:$1048576,8,0)</f>
        <v xml:space="preserve"> Metazoa</v>
      </c>
      <c r="L123" t="str">
        <f>VLOOKUP($A123,[1]taxonomy!$1:$1048576,9,0)</f>
        <v xml:space="preserve"> Chordata</v>
      </c>
      <c r="M123" t="str">
        <f>VLOOKUP($A123,[1]taxonomy!$1:$1048576,10,0)</f>
        <v xml:space="preserve"> Craniata</v>
      </c>
      <c r="N123" t="str">
        <f>VLOOKUP($A123,[1]taxonomy!$1:$1048576,11,0)</f>
        <v xml:space="preserve"> Vertebrata</v>
      </c>
      <c r="O123" t="str">
        <f>VLOOKUP($A123,[1]taxonomy!$1:$1048576,12,0)</f>
        <v xml:space="preserve"> Euteleostomi</v>
      </c>
      <c r="P123" t="str">
        <f>VLOOKUP($A123,[1]taxonomy!$1:$1048576,13,0)</f>
        <v>Testudines + Archosauria group</v>
      </c>
      <c r="Q123" t="str">
        <f>VLOOKUP($A123,[1]taxonomy!$1:$1048576,14,0)</f>
        <v xml:space="preserve"> Archosauria</v>
      </c>
      <c r="R123" t="str">
        <f>VLOOKUP($A123,[1]taxonomy!$1:$1048576,15,0)</f>
        <v xml:space="preserve"> Dinosauria</v>
      </c>
      <c r="S123" t="str">
        <f>VLOOKUP($A123,[1]taxonomy!$1:$1048576,16,0)</f>
        <v xml:space="preserve"> Saurischia</v>
      </c>
      <c r="T123" t="str">
        <f>VLOOKUP($A123,[1]taxonomy!$1:$1048576,17,0)</f>
        <v>Theropoda</v>
      </c>
      <c r="U123" t="str">
        <f>VLOOKUP($A123,[1]taxonomy!$1:$1048576,18,0)</f>
        <v xml:space="preserve"> Coelurosauria</v>
      </c>
      <c r="V123" t="str">
        <f>VLOOKUP($A123,[1]taxonomy!$1:$1048576,20,0)</f>
        <v xml:space="preserve"> Neognathae</v>
      </c>
      <c r="W123" t="str">
        <f>VLOOKUP($A123,[1]taxonomy!$1:$1048576,21,0)</f>
        <v xml:space="preserve"> Galliformes</v>
      </c>
      <c r="X123" t="str">
        <f>VLOOKUP($A123,[1]taxonomy!$1:$1048576,22,0)</f>
        <v xml:space="preserve"> Phasianidae</v>
      </c>
      <c r="Y123" t="str">
        <f>VLOOKUP($A123,[1]taxonomy!$1:$1048576,23,0)</f>
        <v>Phasianinae</v>
      </c>
      <c r="Z123" t="str">
        <f>VLOOKUP($A123,[1]taxonomy!$1:$1048576,24,0)</f>
        <v xml:space="preserve"> Gallus.</v>
      </c>
      <c r="AA123">
        <f>VLOOKUP($A123,[1]taxonomy!$1:$1048576,25,0)</f>
        <v>0</v>
      </c>
      <c r="AB123" t="str">
        <f>VLOOKUP($A123,[1]taxonomy!$1:$1048576,3,0)</f>
        <v xml:space="preserve"> Gallus sonneratii (Gray junglefowl).</v>
      </c>
    </row>
    <row r="124" spans="1:28" x14ac:dyDescent="0.25">
      <c r="A124" t="s">
        <v>158</v>
      </c>
      <c r="B124" t="s">
        <v>159</v>
      </c>
      <c r="C124">
        <v>267</v>
      </c>
      <c r="D124" t="s">
        <v>10</v>
      </c>
      <c r="E124">
        <v>161</v>
      </c>
      <c r="F124">
        <v>250</v>
      </c>
      <c r="G124">
        <v>589</v>
      </c>
      <c r="H124" t="s">
        <v>11</v>
      </c>
      <c r="I124">
        <f t="shared" si="1"/>
        <v>90</v>
      </c>
      <c r="J124" t="str">
        <f>VLOOKUP($A124,[1]taxonomy!$1:$1048576,7,0)</f>
        <v>Eukaryota</v>
      </c>
      <c r="K124" t="str">
        <f>VLOOKUP($A124,[1]taxonomy!$1:$1048576,8,0)</f>
        <v xml:space="preserve"> Metazoa</v>
      </c>
      <c r="L124" t="str">
        <f>VLOOKUP($A124,[1]taxonomy!$1:$1048576,9,0)</f>
        <v xml:space="preserve"> Chordata</v>
      </c>
      <c r="M124" t="str">
        <f>VLOOKUP($A124,[1]taxonomy!$1:$1048576,10,0)</f>
        <v xml:space="preserve"> Craniata</v>
      </c>
      <c r="N124" t="str">
        <f>VLOOKUP($A124,[1]taxonomy!$1:$1048576,11,0)</f>
        <v xml:space="preserve"> Vertebrata</v>
      </c>
      <c r="O124" t="str">
        <f>VLOOKUP($A124,[1]taxonomy!$1:$1048576,12,0)</f>
        <v xml:space="preserve"> Euteleostomi</v>
      </c>
      <c r="P124" t="str">
        <f>VLOOKUP($A124,[1]taxonomy!$1:$1048576,13,0)</f>
        <v>Testudines + Archosauria group</v>
      </c>
      <c r="Q124" t="str">
        <f>VLOOKUP($A124,[1]taxonomy!$1:$1048576,14,0)</f>
        <v xml:space="preserve"> Archosauria</v>
      </c>
      <c r="R124" t="str">
        <f>VLOOKUP($A124,[1]taxonomy!$1:$1048576,15,0)</f>
        <v xml:space="preserve"> Dinosauria</v>
      </c>
      <c r="S124" t="str">
        <f>VLOOKUP($A124,[1]taxonomy!$1:$1048576,16,0)</f>
        <v xml:space="preserve"> Saurischia</v>
      </c>
      <c r="T124" t="str">
        <f>VLOOKUP($A124,[1]taxonomy!$1:$1048576,17,0)</f>
        <v>Theropoda</v>
      </c>
      <c r="U124" t="str">
        <f>VLOOKUP($A124,[1]taxonomy!$1:$1048576,18,0)</f>
        <v xml:space="preserve"> Coelurosauria</v>
      </c>
      <c r="V124" t="str">
        <f>VLOOKUP($A124,[1]taxonomy!$1:$1048576,20,0)</f>
        <v xml:space="preserve"> Neognathae</v>
      </c>
      <c r="W124" t="str">
        <f>VLOOKUP($A124,[1]taxonomy!$1:$1048576,21,0)</f>
        <v xml:space="preserve"> Galliformes</v>
      </c>
      <c r="X124" t="str">
        <f>VLOOKUP($A124,[1]taxonomy!$1:$1048576,22,0)</f>
        <v xml:space="preserve"> Phasianidae</v>
      </c>
      <c r="Y124" t="str">
        <f>VLOOKUP($A124,[1]taxonomy!$1:$1048576,23,0)</f>
        <v>Phasianinae</v>
      </c>
      <c r="Z124" t="str">
        <f>VLOOKUP($A124,[1]taxonomy!$1:$1048576,24,0)</f>
        <v xml:space="preserve"> Gallus.</v>
      </c>
      <c r="AA124">
        <f>VLOOKUP($A124,[1]taxonomy!$1:$1048576,25,0)</f>
        <v>0</v>
      </c>
      <c r="AB124" t="str">
        <f>VLOOKUP($A124,[1]taxonomy!$1:$1048576,3,0)</f>
        <v xml:space="preserve"> Gallus lafayetii (Ceylon junglefowl).</v>
      </c>
    </row>
    <row r="125" spans="1:28" x14ac:dyDescent="0.25">
      <c r="A125" t="s">
        <v>158</v>
      </c>
      <c r="B125" t="s">
        <v>159</v>
      </c>
      <c r="C125">
        <v>267</v>
      </c>
      <c r="D125" t="s">
        <v>12</v>
      </c>
      <c r="E125">
        <v>1</v>
      </c>
      <c r="F125">
        <v>95</v>
      </c>
      <c r="G125">
        <v>206</v>
      </c>
      <c r="H125" t="s">
        <v>13</v>
      </c>
      <c r="I125">
        <f t="shared" si="1"/>
        <v>95</v>
      </c>
      <c r="J125" t="str">
        <f>VLOOKUP($A125,[1]taxonomy!$1:$1048576,7,0)</f>
        <v>Eukaryota</v>
      </c>
      <c r="K125" t="str">
        <f>VLOOKUP($A125,[1]taxonomy!$1:$1048576,8,0)</f>
        <v xml:space="preserve"> Metazoa</v>
      </c>
      <c r="L125" t="str">
        <f>VLOOKUP($A125,[1]taxonomy!$1:$1048576,9,0)</f>
        <v xml:space="preserve"> Chordata</v>
      </c>
      <c r="M125" t="str">
        <f>VLOOKUP($A125,[1]taxonomy!$1:$1048576,10,0)</f>
        <v xml:space="preserve"> Craniata</v>
      </c>
      <c r="N125" t="str">
        <f>VLOOKUP($A125,[1]taxonomy!$1:$1048576,11,0)</f>
        <v xml:space="preserve"> Vertebrata</v>
      </c>
      <c r="O125" t="str">
        <f>VLOOKUP($A125,[1]taxonomy!$1:$1048576,12,0)</f>
        <v xml:space="preserve"> Euteleostomi</v>
      </c>
      <c r="P125" t="str">
        <f>VLOOKUP($A125,[1]taxonomy!$1:$1048576,13,0)</f>
        <v>Testudines + Archosauria group</v>
      </c>
      <c r="Q125" t="str">
        <f>VLOOKUP($A125,[1]taxonomy!$1:$1048576,14,0)</f>
        <v xml:space="preserve"> Archosauria</v>
      </c>
      <c r="R125" t="str">
        <f>VLOOKUP($A125,[1]taxonomy!$1:$1048576,15,0)</f>
        <v xml:space="preserve"> Dinosauria</v>
      </c>
      <c r="S125" t="str">
        <f>VLOOKUP($A125,[1]taxonomy!$1:$1048576,16,0)</f>
        <v xml:space="preserve"> Saurischia</v>
      </c>
      <c r="T125" t="str">
        <f>VLOOKUP($A125,[1]taxonomy!$1:$1048576,17,0)</f>
        <v>Theropoda</v>
      </c>
      <c r="U125" t="str">
        <f>VLOOKUP($A125,[1]taxonomy!$1:$1048576,18,0)</f>
        <v xml:space="preserve"> Coelurosauria</v>
      </c>
      <c r="V125" t="str">
        <f>VLOOKUP($A125,[1]taxonomy!$1:$1048576,20,0)</f>
        <v xml:space="preserve"> Neognathae</v>
      </c>
      <c r="W125" t="str">
        <f>VLOOKUP($A125,[1]taxonomy!$1:$1048576,21,0)</f>
        <v xml:space="preserve"> Galliformes</v>
      </c>
      <c r="X125" t="str">
        <f>VLOOKUP($A125,[1]taxonomy!$1:$1048576,22,0)</f>
        <v xml:space="preserve"> Phasianidae</v>
      </c>
      <c r="Y125" t="str">
        <f>VLOOKUP($A125,[1]taxonomy!$1:$1048576,23,0)</f>
        <v>Phasianinae</v>
      </c>
      <c r="Z125" t="str">
        <f>VLOOKUP($A125,[1]taxonomy!$1:$1048576,24,0)</f>
        <v xml:space="preserve"> Gallus.</v>
      </c>
      <c r="AA125">
        <f>VLOOKUP($A125,[1]taxonomy!$1:$1048576,25,0)</f>
        <v>0</v>
      </c>
      <c r="AB125" t="str">
        <f>VLOOKUP($A125,[1]taxonomy!$1:$1048576,3,0)</f>
        <v xml:space="preserve"> Gallus lafayetii (Ceylon junglefowl).</v>
      </c>
    </row>
    <row r="126" spans="1:28" x14ac:dyDescent="0.25">
      <c r="A126" t="s">
        <v>160</v>
      </c>
      <c r="B126" t="s">
        <v>161</v>
      </c>
      <c r="C126">
        <v>267</v>
      </c>
      <c r="D126" t="s">
        <v>10</v>
      </c>
      <c r="E126">
        <v>161</v>
      </c>
      <c r="F126">
        <v>250</v>
      </c>
      <c r="G126">
        <v>589</v>
      </c>
      <c r="H126" t="s">
        <v>11</v>
      </c>
      <c r="I126">
        <f t="shared" si="1"/>
        <v>90</v>
      </c>
      <c r="J126" t="str">
        <f>VLOOKUP($A126,[1]taxonomy!$1:$1048576,7,0)</f>
        <v>Eukaryota</v>
      </c>
      <c r="K126" t="str">
        <f>VLOOKUP($A126,[1]taxonomy!$1:$1048576,8,0)</f>
        <v xml:space="preserve"> Metazoa</v>
      </c>
      <c r="L126" t="str">
        <f>VLOOKUP($A126,[1]taxonomy!$1:$1048576,9,0)</f>
        <v xml:space="preserve"> Chordata</v>
      </c>
      <c r="M126" t="str">
        <f>VLOOKUP($A126,[1]taxonomy!$1:$1048576,10,0)</f>
        <v xml:space="preserve"> Craniata</v>
      </c>
      <c r="N126" t="str">
        <f>VLOOKUP($A126,[1]taxonomy!$1:$1048576,11,0)</f>
        <v xml:space="preserve"> Vertebrata</v>
      </c>
      <c r="O126" t="str">
        <f>VLOOKUP($A126,[1]taxonomy!$1:$1048576,12,0)</f>
        <v xml:space="preserve"> Euteleostomi</v>
      </c>
      <c r="P126" t="str">
        <f>VLOOKUP($A126,[1]taxonomy!$1:$1048576,13,0)</f>
        <v>Testudines + Archosauria group</v>
      </c>
      <c r="Q126" t="str">
        <f>VLOOKUP($A126,[1]taxonomy!$1:$1048576,14,0)</f>
        <v xml:space="preserve"> Archosauria</v>
      </c>
      <c r="R126" t="str">
        <f>VLOOKUP($A126,[1]taxonomy!$1:$1048576,15,0)</f>
        <v xml:space="preserve"> Dinosauria</v>
      </c>
      <c r="S126" t="str">
        <f>VLOOKUP($A126,[1]taxonomy!$1:$1048576,16,0)</f>
        <v xml:space="preserve"> Saurischia</v>
      </c>
      <c r="T126" t="str">
        <f>VLOOKUP($A126,[1]taxonomy!$1:$1048576,17,0)</f>
        <v>Theropoda</v>
      </c>
      <c r="U126" t="str">
        <f>VLOOKUP($A126,[1]taxonomy!$1:$1048576,18,0)</f>
        <v xml:space="preserve"> Coelurosauria</v>
      </c>
      <c r="V126" t="str">
        <f>VLOOKUP($A126,[1]taxonomy!$1:$1048576,20,0)</f>
        <v xml:space="preserve"> Neognathae</v>
      </c>
      <c r="W126" t="str">
        <f>VLOOKUP($A126,[1]taxonomy!$1:$1048576,21,0)</f>
        <v xml:space="preserve"> Galliformes</v>
      </c>
      <c r="X126" t="str">
        <f>VLOOKUP($A126,[1]taxonomy!$1:$1048576,22,0)</f>
        <v xml:space="preserve"> Phasianidae</v>
      </c>
      <c r="Y126" t="str">
        <f>VLOOKUP($A126,[1]taxonomy!$1:$1048576,23,0)</f>
        <v>Phasianinae</v>
      </c>
      <c r="Z126" t="str">
        <f>VLOOKUP($A126,[1]taxonomy!$1:$1048576,24,0)</f>
        <v xml:space="preserve"> Gallus.</v>
      </c>
      <c r="AA126">
        <f>VLOOKUP($A126,[1]taxonomy!$1:$1048576,25,0)</f>
        <v>0</v>
      </c>
      <c r="AB126" t="str">
        <f>VLOOKUP($A126,[1]taxonomy!$1:$1048576,3,0)</f>
        <v xml:space="preserve"> Gallus lafayetii (Ceylon junglefowl).</v>
      </c>
    </row>
    <row r="127" spans="1:28" x14ac:dyDescent="0.25">
      <c r="A127" t="s">
        <v>160</v>
      </c>
      <c r="B127" t="s">
        <v>161</v>
      </c>
      <c r="C127">
        <v>267</v>
      </c>
      <c r="D127" t="s">
        <v>12</v>
      </c>
      <c r="E127">
        <v>1</v>
      </c>
      <c r="F127">
        <v>95</v>
      </c>
      <c r="G127">
        <v>206</v>
      </c>
      <c r="H127" t="s">
        <v>13</v>
      </c>
      <c r="I127">
        <f t="shared" si="1"/>
        <v>95</v>
      </c>
      <c r="J127" t="str">
        <f>VLOOKUP($A127,[1]taxonomy!$1:$1048576,7,0)</f>
        <v>Eukaryota</v>
      </c>
      <c r="K127" t="str">
        <f>VLOOKUP($A127,[1]taxonomy!$1:$1048576,8,0)</f>
        <v xml:space="preserve"> Metazoa</v>
      </c>
      <c r="L127" t="str">
        <f>VLOOKUP($A127,[1]taxonomy!$1:$1048576,9,0)</f>
        <v xml:space="preserve"> Chordata</v>
      </c>
      <c r="M127" t="str">
        <f>VLOOKUP($A127,[1]taxonomy!$1:$1048576,10,0)</f>
        <v xml:space="preserve"> Craniata</v>
      </c>
      <c r="N127" t="str">
        <f>VLOOKUP($A127,[1]taxonomy!$1:$1048576,11,0)</f>
        <v xml:space="preserve"> Vertebrata</v>
      </c>
      <c r="O127" t="str">
        <f>VLOOKUP($A127,[1]taxonomy!$1:$1048576,12,0)</f>
        <v xml:space="preserve"> Euteleostomi</v>
      </c>
      <c r="P127" t="str">
        <f>VLOOKUP($A127,[1]taxonomy!$1:$1048576,13,0)</f>
        <v>Testudines + Archosauria group</v>
      </c>
      <c r="Q127" t="str">
        <f>VLOOKUP($A127,[1]taxonomy!$1:$1048576,14,0)</f>
        <v xml:space="preserve"> Archosauria</v>
      </c>
      <c r="R127" t="str">
        <f>VLOOKUP($A127,[1]taxonomy!$1:$1048576,15,0)</f>
        <v xml:space="preserve"> Dinosauria</v>
      </c>
      <c r="S127" t="str">
        <f>VLOOKUP($A127,[1]taxonomy!$1:$1048576,16,0)</f>
        <v xml:space="preserve"> Saurischia</v>
      </c>
      <c r="T127" t="str">
        <f>VLOOKUP($A127,[1]taxonomy!$1:$1048576,17,0)</f>
        <v>Theropoda</v>
      </c>
      <c r="U127" t="str">
        <f>VLOOKUP($A127,[1]taxonomy!$1:$1048576,18,0)</f>
        <v xml:space="preserve"> Coelurosauria</v>
      </c>
      <c r="V127" t="str">
        <f>VLOOKUP($A127,[1]taxonomy!$1:$1048576,20,0)</f>
        <v xml:space="preserve"> Neognathae</v>
      </c>
      <c r="W127" t="str">
        <f>VLOOKUP($A127,[1]taxonomy!$1:$1048576,21,0)</f>
        <v xml:space="preserve"> Galliformes</v>
      </c>
      <c r="X127" t="str">
        <f>VLOOKUP($A127,[1]taxonomy!$1:$1048576,22,0)</f>
        <v xml:space="preserve"> Phasianidae</v>
      </c>
      <c r="Y127" t="str">
        <f>VLOOKUP($A127,[1]taxonomy!$1:$1048576,23,0)</f>
        <v>Phasianinae</v>
      </c>
      <c r="Z127" t="str">
        <f>VLOOKUP($A127,[1]taxonomy!$1:$1048576,24,0)</f>
        <v xml:space="preserve"> Gallus.</v>
      </c>
      <c r="AA127">
        <f>VLOOKUP($A127,[1]taxonomy!$1:$1048576,25,0)</f>
        <v>0</v>
      </c>
      <c r="AB127" t="str">
        <f>VLOOKUP($A127,[1]taxonomy!$1:$1048576,3,0)</f>
        <v xml:space="preserve"> Gallus lafayetii (Ceylon junglefowl).</v>
      </c>
    </row>
    <row r="128" spans="1:28" x14ac:dyDescent="0.25">
      <c r="A128" t="s">
        <v>162</v>
      </c>
      <c r="B128" t="s">
        <v>163</v>
      </c>
      <c r="C128">
        <v>267</v>
      </c>
      <c r="D128" t="s">
        <v>10</v>
      </c>
      <c r="E128">
        <v>161</v>
      </c>
      <c r="F128">
        <v>250</v>
      </c>
      <c r="G128">
        <v>589</v>
      </c>
      <c r="H128" t="s">
        <v>11</v>
      </c>
      <c r="I128">
        <f t="shared" si="1"/>
        <v>90</v>
      </c>
      <c r="J128" t="str">
        <f>VLOOKUP($A128,[1]taxonomy!$1:$1048576,7,0)</f>
        <v>Eukaryota</v>
      </c>
      <c r="K128" t="str">
        <f>VLOOKUP($A128,[1]taxonomy!$1:$1048576,8,0)</f>
        <v xml:space="preserve"> Metazoa</v>
      </c>
      <c r="L128" t="str">
        <f>VLOOKUP($A128,[1]taxonomy!$1:$1048576,9,0)</f>
        <v xml:space="preserve"> Chordata</v>
      </c>
      <c r="M128" t="str">
        <f>VLOOKUP($A128,[1]taxonomy!$1:$1048576,10,0)</f>
        <v xml:space="preserve"> Craniata</v>
      </c>
      <c r="N128" t="str">
        <f>VLOOKUP($A128,[1]taxonomy!$1:$1048576,11,0)</f>
        <v xml:space="preserve"> Vertebrata</v>
      </c>
      <c r="O128" t="str">
        <f>VLOOKUP($A128,[1]taxonomy!$1:$1048576,12,0)</f>
        <v xml:space="preserve"> Euteleostomi</v>
      </c>
      <c r="P128" t="str">
        <f>VLOOKUP($A128,[1]taxonomy!$1:$1048576,13,0)</f>
        <v>Testudines + Archosauria group</v>
      </c>
      <c r="Q128" t="str">
        <f>VLOOKUP($A128,[1]taxonomy!$1:$1048576,14,0)</f>
        <v xml:space="preserve"> Archosauria</v>
      </c>
      <c r="R128" t="str">
        <f>VLOOKUP($A128,[1]taxonomy!$1:$1048576,15,0)</f>
        <v xml:space="preserve"> Dinosauria</v>
      </c>
      <c r="S128" t="str">
        <f>VLOOKUP($A128,[1]taxonomy!$1:$1048576,16,0)</f>
        <v xml:space="preserve"> Saurischia</v>
      </c>
      <c r="T128" t="str">
        <f>VLOOKUP($A128,[1]taxonomy!$1:$1048576,17,0)</f>
        <v>Theropoda</v>
      </c>
      <c r="U128" t="str">
        <f>VLOOKUP($A128,[1]taxonomy!$1:$1048576,18,0)</f>
        <v xml:space="preserve"> Coelurosauria</v>
      </c>
      <c r="V128" t="str">
        <f>VLOOKUP($A128,[1]taxonomy!$1:$1048576,20,0)</f>
        <v xml:space="preserve"> Neognathae</v>
      </c>
      <c r="W128" t="str">
        <f>VLOOKUP($A128,[1]taxonomy!$1:$1048576,21,0)</f>
        <v xml:space="preserve"> Galliformes</v>
      </c>
      <c r="X128" t="str">
        <f>VLOOKUP($A128,[1]taxonomy!$1:$1048576,22,0)</f>
        <v xml:space="preserve"> Phasianidae</v>
      </c>
      <c r="Y128" t="str">
        <f>VLOOKUP($A128,[1]taxonomy!$1:$1048576,23,0)</f>
        <v>Phasianinae</v>
      </c>
      <c r="Z128" t="str">
        <f>VLOOKUP($A128,[1]taxonomy!$1:$1048576,24,0)</f>
        <v xml:space="preserve"> Gallus.</v>
      </c>
      <c r="AA128">
        <f>VLOOKUP($A128,[1]taxonomy!$1:$1048576,25,0)</f>
        <v>0</v>
      </c>
      <c r="AB128" t="str">
        <f>VLOOKUP($A128,[1]taxonomy!$1:$1048576,3,0)</f>
        <v xml:space="preserve"> Gallus gallus (Chicken).</v>
      </c>
    </row>
    <row r="129" spans="1:28" x14ac:dyDescent="0.25">
      <c r="A129" t="s">
        <v>162</v>
      </c>
      <c r="B129" t="s">
        <v>163</v>
      </c>
      <c r="C129">
        <v>267</v>
      </c>
      <c r="D129" t="s">
        <v>12</v>
      </c>
      <c r="E129">
        <v>1</v>
      </c>
      <c r="F129">
        <v>95</v>
      </c>
      <c r="G129">
        <v>206</v>
      </c>
      <c r="H129" t="s">
        <v>13</v>
      </c>
      <c r="I129">
        <f t="shared" si="1"/>
        <v>95</v>
      </c>
      <c r="J129" t="str">
        <f>VLOOKUP($A129,[1]taxonomy!$1:$1048576,7,0)</f>
        <v>Eukaryota</v>
      </c>
      <c r="K129" t="str">
        <f>VLOOKUP($A129,[1]taxonomy!$1:$1048576,8,0)</f>
        <v xml:space="preserve"> Metazoa</v>
      </c>
      <c r="L129" t="str">
        <f>VLOOKUP($A129,[1]taxonomy!$1:$1048576,9,0)</f>
        <v xml:space="preserve"> Chordata</v>
      </c>
      <c r="M129" t="str">
        <f>VLOOKUP($A129,[1]taxonomy!$1:$1048576,10,0)</f>
        <v xml:space="preserve"> Craniata</v>
      </c>
      <c r="N129" t="str">
        <f>VLOOKUP($A129,[1]taxonomy!$1:$1048576,11,0)</f>
        <v xml:space="preserve"> Vertebrata</v>
      </c>
      <c r="O129" t="str">
        <f>VLOOKUP($A129,[1]taxonomy!$1:$1048576,12,0)</f>
        <v xml:space="preserve"> Euteleostomi</v>
      </c>
      <c r="P129" t="str">
        <f>VLOOKUP($A129,[1]taxonomy!$1:$1048576,13,0)</f>
        <v>Testudines + Archosauria group</v>
      </c>
      <c r="Q129" t="str">
        <f>VLOOKUP($A129,[1]taxonomy!$1:$1048576,14,0)</f>
        <v xml:space="preserve"> Archosauria</v>
      </c>
      <c r="R129" t="str">
        <f>VLOOKUP($A129,[1]taxonomy!$1:$1048576,15,0)</f>
        <v xml:space="preserve"> Dinosauria</v>
      </c>
      <c r="S129" t="str">
        <f>VLOOKUP($A129,[1]taxonomy!$1:$1048576,16,0)</f>
        <v xml:space="preserve"> Saurischia</v>
      </c>
      <c r="T129" t="str">
        <f>VLOOKUP($A129,[1]taxonomy!$1:$1048576,17,0)</f>
        <v>Theropoda</v>
      </c>
      <c r="U129" t="str">
        <f>VLOOKUP($A129,[1]taxonomy!$1:$1048576,18,0)</f>
        <v xml:space="preserve"> Coelurosauria</v>
      </c>
      <c r="V129" t="str">
        <f>VLOOKUP($A129,[1]taxonomy!$1:$1048576,20,0)</f>
        <v xml:space="preserve"> Neognathae</v>
      </c>
      <c r="W129" t="str">
        <f>VLOOKUP($A129,[1]taxonomy!$1:$1048576,21,0)</f>
        <v xml:space="preserve"> Galliformes</v>
      </c>
      <c r="X129" t="str">
        <f>VLOOKUP($A129,[1]taxonomy!$1:$1048576,22,0)</f>
        <v xml:space="preserve"> Phasianidae</v>
      </c>
      <c r="Y129" t="str">
        <f>VLOOKUP($A129,[1]taxonomy!$1:$1048576,23,0)</f>
        <v>Phasianinae</v>
      </c>
      <c r="Z129" t="str">
        <f>VLOOKUP($A129,[1]taxonomy!$1:$1048576,24,0)</f>
        <v xml:space="preserve"> Gallus.</v>
      </c>
      <c r="AA129">
        <f>VLOOKUP($A129,[1]taxonomy!$1:$1048576,25,0)</f>
        <v>0</v>
      </c>
      <c r="AB129" t="str">
        <f>VLOOKUP($A129,[1]taxonomy!$1:$1048576,3,0)</f>
        <v xml:space="preserve"> Gallus gallus (Chicken).</v>
      </c>
    </row>
    <row r="130" spans="1:28" x14ac:dyDescent="0.25">
      <c r="A130" t="s">
        <v>164</v>
      </c>
      <c r="B130" t="s">
        <v>165</v>
      </c>
      <c r="C130">
        <v>199</v>
      </c>
      <c r="D130" t="s">
        <v>10</v>
      </c>
      <c r="E130">
        <v>67</v>
      </c>
      <c r="F130">
        <v>192</v>
      </c>
      <c r="G130">
        <v>589</v>
      </c>
      <c r="H130" t="s">
        <v>11</v>
      </c>
      <c r="I130">
        <f t="shared" si="1"/>
        <v>126</v>
      </c>
      <c r="J130" t="str">
        <f>VLOOKUP($A130,[1]taxonomy!$1:$1048576,7,0)</f>
        <v>Eukaryota</v>
      </c>
      <c r="K130" t="str">
        <f>VLOOKUP($A130,[1]taxonomy!$1:$1048576,8,0)</f>
        <v xml:space="preserve"> Metazoa</v>
      </c>
      <c r="L130" t="str">
        <f>VLOOKUP($A130,[1]taxonomy!$1:$1048576,9,0)</f>
        <v xml:space="preserve"> Chordata</v>
      </c>
      <c r="M130" t="str">
        <f>VLOOKUP($A130,[1]taxonomy!$1:$1048576,10,0)</f>
        <v xml:space="preserve"> Craniata</v>
      </c>
      <c r="N130" t="str">
        <f>VLOOKUP($A130,[1]taxonomy!$1:$1048576,11,0)</f>
        <v xml:space="preserve"> Vertebrata</v>
      </c>
      <c r="O130" t="str">
        <f>VLOOKUP($A130,[1]taxonomy!$1:$1048576,12,0)</f>
        <v xml:space="preserve"> Euteleostomi</v>
      </c>
      <c r="P130" t="str">
        <f>VLOOKUP($A130,[1]taxonomy!$1:$1048576,13,0)</f>
        <v>Actinopterygii</v>
      </c>
      <c r="Q130" t="str">
        <f>VLOOKUP($A130,[1]taxonomy!$1:$1048576,14,0)</f>
        <v xml:space="preserve"> Neopterygii</v>
      </c>
      <c r="R130" t="str">
        <f>VLOOKUP($A130,[1]taxonomy!$1:$1048576,15,0)</f>
        <v xml:space="preserve"> Teleostei</v>
      </c>
      <c r="S130" t="str">
        <f>VLOOKUP($A130,[1]taxonomy!$1:$1048576,16,0)</f>
        <v xml:space="preserve"> Euteleostei</v>
      </c>
      <c r="T130" t="str">
        <f>VLOOKUP($A130,[1]taxonomy!$1:$1048576,17,0)</f>
        <v>Protacanthopterygii</v>
      </c>
      <c r="U130" t="str">
        <f>VLOOKUP($A130,[1]taxonomy!$1:$1048576,18,0)</f>
        <v xml:space="preserve"> Salmoniformes</v>
      </c>
      <c r="V130" t="str">
        <f>VLOOKUP($A130,[1]taxonomy!$1:$1048576,20,0)</f>
        <v xml:space="preserve"> Salmoninae</v>
      </c>
      <c r="W130" t="str">
        <f>VLOOKUP($A130,[1]taxonomy!$1:$1048576,21,0)</f>
        <v xml:space="preserve"> Salmo.</v>
      </c>
      <c r="X130">
        <f>VLOOKUP($A130,[1]taxonomy!$1:$1048576,22,0)</f>
        <v>0</v>
      </c>
      <c r="Y130">
        <f>VLOOKUP($A130,[1]taxonomy!$1:$1048576,23,0)</f>
        <v>0</v>
      </c>
      <c r="Z130">
        <f>VLOOKUP($A130,[1]taxonomy!$1:$1048576,24,0)</f>
        <v>0</v>
      </c>
      <c r="AA130">
        <f>VLOOKUP($A130,[1]taxonomy!$1:$1048576,25,0)</f>
        <v>0</v>
      </c>
      <c r="AB130" t="str">
        <f>VLOOKUP($A130,[1]taxonomy!$1:$1048576,3,0)</f>
        <v xml:space="preserve"> Salmo salar (Atlantic salmon).</v>
      </c>
    </row>
    <row r="131" spans="1:28" x14ac:dyDescent="0.25">
      <c r="A131" t="s">
        <v>166</v>
      </c>
      <c r="B131" t="s">
        <v>167</v>
      </c>
      <c r="C131">
        <v>243</v>
      </c>
      <c r="D131" t="s">
        <v>10</v>
      </c>
      <c r="E131">
        <v>118</v>
      </c>
      <c r="F131">
        <v>239</v>
      </c>
      <c r="G131">
        <v>589</v>
      </c>
      <c r="H131" t="s">
        <v>11</v>
      </c>
      <c r="I131">
        <f t="shared" ref="I131:I194" si="2">F131-E131+1</f>
        <v>122</v>
      </c>
      <c r="J131" t="str">
        <f>VLOOKUP($A131,[1]taxonomy!$1:$1048576,7,0)</f>
        <v>Eukaryota</v>
      </c>
      <c r="K131" t="str">
        <f>VLOOKUP($A131,[1]taxonomy!$1:$1048576,8,0)</f>
        <v xml:space="preserve"> Metazoa</v>
      </c>
      <c r="L131" t="str">
        <f>VLOOKUP($A131,[1]taxonomy!$1:$1048576,9,0)</f>
        <v xml:space="preserve"> Chordata</v>
      </c>
      <c r="M131" t="str">
        <f>VLOOKUP($A131,[1]taxonomy!$1:$1048576,10,0)</f>
        <v xml:space="preserve"> Craniata</v>
      </c>
      <c r="N131" t="str">
        <f>VLOOKUP($A131,[1]taxonomy!$1:$1048576,11,0)</f>
        <v xml:space="preserve"> Vertebrata</v>
      </c>
      <c r="O131" t="str">
        <f>VLOOKUP($A131,[1]taxonomy!$1:$1048576,12,0)</f>
        <v xml:space="preserve"> Euteleostomi</v>
      </c>
      <c r="P131" t="str">
        <f>VLOOKUP($A131,[1]taxonomy!$1:$1048576,13,0)</f>
        <v>Actinopterygii</v>
      </c>
      <c r="Q131" t="str">
        <f>VLOOKUP($A131,[1]taxonomy!$1:$1048576,14,0)</f>
        <v xml:space="preserve"> Neopterygii</v>
      </c>
      <c r="R131" t="str">
        <f>VLOOKUP($A131,[1]taxonomy!$1:$1048576,15,0)</f>
        <v xml:space="preserve"> Teleostei</v>
      </c>
      <c r="S131" t="str">
        <f>VLOOKUP($A131,[1]taxonomy!$1:$1048576,16,0)</f>
        <v xml:space="preserve"> Euteleostei</v>
      </c>
      <c r="T131" t="str">
        <f>VLOOKUP($A131,[1]taxonomy!$1:$1048576,17,0)</f>
        <v>Protacanthopterygii</v>
      </c>
      <c r="U131" t="str">
        <f>VLOOKUP($A131,[1]taxonomy!$1:$1048576,18,0)</f>
        <v xml:space="preserve"> Osmeriformes</v>
      </c>
      <c r="V131" t="str">
        <f>VLOOKUP($A131,[1]taxonomy!$1:$1048576,20,0)</f>
        <v xml:space="preserve"> Osmerus.</v>
      </c>
      <c r="W131">
        <f>VLOOKUP($A131,[1]taxonomy!$1:$1048576,21,0)</f>
        <v>0</v>
      </c>
      <c r="X131">
        <f>VLOOKUP($A131,[1]taxonomy!$1:$1048576,22,0)</f>
        <v>0</v>
      </c>
      <c r="Y131">
        <f>VLOOKUP($A131,[1]taxonomy!$1:$1048576,23,0)</f>
        <v>0</v>
      </c>
      <c r="Z131">
        <f>VLOOKUP($A131,[1]taxonomy!$1:$1048576,24,0)</f>
        <v>0</v>
      </c>
      <c r="AA131">
        <f>VLOOKUP($A131,[1]taxonomy!$1:$1048576,25,0)</f>
        <v>0</v>
      </c>
      <c r="AB131" t="str">
        <f>VLOOKUP($A131,[1]taxonomy!$1:$1048576,3,0)</f>
        <v xml:space="preserve"> Osmerus mordax (Rainbow smelt) (Atherina mordax).</v>
      </c>
    </row>
    <row r="132" spans="1:28" x14ac:dyDescent="0.25">
      <c r="A132" t="s">
        <v>168</v>
      </c>
      <c r="B132" t="s">
        <v>169</v>
      </c>
      <c r="C132">
        <v>258</v>
      </c>
      <c r="D132" t="s">
        <v>10</v>
      </c>
      <c r="E132">
        <v>118</v>
      </c>
      <c r="F132">
        <v>239</v>
      </c>
      <c r="G132">
        <v>589</v>
      </c>
      <c r="H132" t="s">
        <v>11</v>
      </c>
      <c r="I132">
        <f t="shared" si="2"/>
        <v>122</v>
      </c>
      <c r="J132" t="str">
        <f>VLOOKUP($A132,[1]taxonomy!$1:$1048576,7,0)</f>
        <v>Eukaryota</v>
      </c>
      <c r="K132" t="str">
        <f>VLOOKUP($A132,[1]taxonomy!$1:$1048576,8,0)</f>
        <v xml:space="preserve"> Metazoa</v>
      </c>
      <c r="L132" t="str">
        <f>VLOOKUP($A132,[1]taxonomy!$1:$1048576,9,0)</f>
        <v xml:space="preserve"> Chordata</v>
      </c>
      <c r="M132" t="str">
        <f>VLOOKUP($A132,[1]taxonomy!$1:$1048576,10,0)</f>
        <v xml:space="preserve"> Craniata</v>
      </c>
      <c r="N132" t="str">
        <f>VLOOKUP($A132,[1]taxonomy!$1:$1048576,11,0)</f>
        <v xml:space="preserve"> Vertebrata</v>
      </c>
      <c r="O132" t="str">
        <f>VLOOKUP($A132,[1]taxonomy!$1:$1048576,12,0)</f>
        <v xml:space="preserve"> Euteleostomi</v>
      </c>
      <c r="P132" t="str">
        <f>VLOOKUP($A132,[1]taxonomy!$1:$1048576,13,0)</f>
        <v>Actinopterygii</v>
      </c>
      <c r="Q132" t="str">
        <f>VLOOKUP($A132,[1]taxonomy!$1:$1048576,14,0)</f>
        <v xml:space="preserve"> Neopterygii</v>
      </c>
      <c r="R132" t="str">
        <f>VLOOKUP($A132,[1]taxonomy!$1:$1048576,15,0)</f>
        <v xml:space="preserve"> Teleostei</v>
      </c>
      <c r="S132" t="str">
        <f>VLOOKUP($A132,[1]taxonomy!$1:$1048576,16,0)</f>
        <v xml:space="preserve"> Euteleostei</v>
      </c>
      <c r="T132" t="str">
        <f>VLOOKUP($A132,[1]taxonomy!$1:$1048576,17,0)</f>
        <v xml:space="preserve"> Neoteleostei</v>
      </c>
      <c r="U132" t="str">
        <f>VLOOKUP($A132,[1]taxonomy!$1:$1048576,18,0)</f>
        <v>Acanthomorpha</v>
      </c>
      <c r="V132" t="str">
        <f>VLOOKUP($A132,[1]taxonomy!$1:$1048576,20,0)</f>
        <v xml:space="preserve"> Percomorpha</v>
      </c>
      <c r="W132" t="str">
        <f>VLOOKUP($A132,[1]taxonomy!$1:$1048576,21,0)</f>
        <v xml:space="preserve"> Perciformes</v>
      </c>
      <c r="X132" t="str">
        <f>VLOOKUP($A132,[1]taxonomy!$1:$1048576,22,0)</f>
        <v xml:space="preserve"> Percoidei</v>
      </c>
      <c r="Y132" t="str">
        <f>VLOOKUP($A132,[1]taxonomy!$1:$1048576,23,0)</f>
        <v>Cirrhitoidea</v>
      </c>
      <c r="Z132" t="str">
        <f>VLOOKUP($A132,[1]taxonomy!$1:$1048576,24,0)</f>
        <v xml:space="preserve"> Latridae</v>
      </c>
      <c r="AA132" t="str">
        <f>VLOOKUP($A132,[1]taxonomy!$1:$1048576,25,0)</f>
        <v xml:space="preserve"> Latris.</v>
      </c>
      <c r="AB132" t="str">
        <f>VLOOKUP($A132,[1]taxonomy!$1:$1048576,3,0)</f>
        <v xml:space="preserve"> Latris lineata (striped trumpeter).</v>
      </c>
    </row>
    <row r="133" spans="1:28" x14ac:dyDescent="0.25">
      <c r="A133" t="s">
        <v>168</v>
      </c>
      <c r="B133" t="s">
        <v>169</v>
      </c>
      <c r="C133">
        <v>258</v>
      </c>
      <c r="D133" t="s">
        <v>12</v>
      </c>
      <c r="E133">
        <v>2</v>
      </c>
      <c r="F133">
        <v>75</v>
      </c>
      <c r="G133">
        <v>206</v>
      </c>
      <c r="H133" t="s">
        <v>13</v>
      </c>
      <c r="I133">
        <f t="shared" si="2"/>
        <v>74</v>
      </c>
      <c r="J133" t="str">
        <f>VLOOKUP($A133,[1]taxonomy!$1:$1048576,7,0)</f>
        <v>Eukaryota</v>
      </c>
      <c r="K133" t="str">
        <f>VLOOKUP($A133,[1]taxonomy!$1:$1048576,8,0)</f>
        <v xml:space="preserve"> Metazoa</v>
      </c>
      <c r="L133" t="str">
        <f>VLOOKUP($A133,[1]taxonomy!$1:$1048576,9,0)</f>
        <v xml:space="preserve"> Chordata</v>
      </c>
      <c r="M133" t="str">
        <f>VLOOKUP($A133,[1]taxonomy!$1:$1048576,10,0)</f>
        <v xml:space="preserve"> Craniata</v>
      </c>
      <c r="N133" t="str">
        <f>VLOOKUP($A133,[1]taxonomy!$1:$1048576,11,0)</f>
        <v xml:space="preserve"> Vertebrata</v>
      </c>
      <c r="O133" t="str">
        <f>VLOOKUP($A133,[1]taxonomy!$1:$1048576,12,0)</f>
        <v xml:space="preserve"> Euteleostomi</v>
      </c>
      <c r="P133" t="str">
        <f>VLOOKUP($A133,[1]taxonomy!$1:$1048576,13,0)</f>
        <v>Actinopterygii</v>
      </c>
      <c r="Q133" t="str">
        <f>VLOOKUP($A133,[1]taxonomy!$1:$1048576,14,0)</f>
        <v xml:space="preserve"> Neopterygii</v>
      </c>
      <c r="R133" t="str">
        <f>VLOOKUP($A133,[1]taxonomy!$1:$1048576,15,0)</f>
        <v xml:space="preserve"> Teleostei</v>
      </c>
      <c r="S133" t="str">
        <f>VLOOKUP($A133,[1]taxonomy!$1:$1048576,16,0)</f>
        <v xml:space="preserve"> Euteleostei</v>
      </c>
      <c r="T133" t="str">
        <f>VLOOKUP($A133,[1]taxonomy!$1:$1048576,17,0)</f>
        <v xml:space="preserve"> Neoteleostei</v>
      </c>
      <c r="U133" t="str">
        <f>VLOOKUP($A133,[1]taxonomy!$1:$1048576,18,0)</f>
        <v>Acanthomorpha</v>
      </c>
      <c r="V133" t="str">
        <f>VLOOKUP($A133,[1]taxonomy!$1:$1048576,20,0)</f>
        <v xml:space="preserve"> Percomorpha</v>
      </c>
      <c r="W133" t="str">
        <f>VLOOKUP($A133,[1]taxonomy!$1:$1048576,21,0)</f>
        <v xml:space="preserve"> Perciformes</v>
      </c>
      <c r="X133" t="str">
        <f>VLOOKUP($A133,[1]taxonomy!$1:$1048576,22,0)</f>
        <v xml:space="preserve"> Percoidei</v>
      </c>
      <c r="Y133" t="str">
        <f>VLOOKUP($A133,[1]taxonomy!$1:$1048576,23,0)</f>
        <v>Cirrhitoidea</v>
      </c>
      <c r="Z133" t="str">
        <f>VLOOKUP($A133,[1]taxonomy!$1:$1048576,24,0)</f>
        <v xml:space="preserve"> Latridae</v>
      </c>
      <c r="AA133" t="str">
        <f>VLOOKUP($A133,[1]taxonomy!$1:$1048576,25,0)</f>
        <v xml:space="preserve"> Latris.</v>
      </c>
      <c r="AB133" t="str">
        <f>VLOOKUP($A133,[1]taxonomy!$1:$1048576,3,0)</f>
        <v xml:space="preserve"> Latris lineata (striped trumpeter).</v>
      </c>
    </row>
    <row r="134" spans="1:28" x14ac:dyDescent="0.25">
      <c r="A134" t="s">
        <v>170</v>
      </c>
      <c r="B134" t="s">
        <v>171</v>
      </c>
      <c r="C134">
        <v>198</v>
      </c>
      <c r="D134" t="s">
        <v>10</v>
      </c>
      <c r="E134">
        <v>66</v>
      </c>
      <c r="F134">
        <v>187</v>
      </c>
      <c r="G134">
        <v>589</v>
      </c>
      <c r="H134" t="s">
        <v>11</v>
      </c>
      <c r="I134">
        <f t="shared" si="2"/>
        <v>122</v>
      </c>
      <c r="J134" t="str">
        <f>VLOOKUP($A134,[1]taxonomy!$1:$1048576,7,0)</f>
        <v>Eukaryota</v>
      </c>
      <c r="K134" t="str">
        <f>VLOOKUP($A134,[1]taxonomy!$1:$1048576,8,0)</f>
        <v xml:space="preserve"> Metazoa</v>
      </c>
      <c r="L134" t="str">
        <f>VLOOKUP($A134,[1]taxonomy!$1:$1048576,9,0)</f>
        <v xml:space="preserve"> Chordata</v>
      </c>
      <c r="M134" t="str">
        <f>VLOOKUP($A134,[1]taxonomy!$1:$1048576,10,0)</f>
        <v xml:space="preserve"> Craniata</v>
      </c>
      <c r="N134" t="str">
        <f>VLOOKUP($A134,[1]taxonomy!$1:$1048576,11,0)</f>
        <v xml:space="preserve"> Vertebrata</v>
      </c>
      <c r="O134" t="str">
        <f>VLOOKUP($A134,[1]taxonomy!$1:$1048576,12,0)</f>
        <v xml:space="preserve"> Euteleostomi</v>
      </c>
      <c r="P134" t="str">
        <f>VLOOKUP($A134,[1]taxonomy!$1:$1048576,13,0)</f>
        <v>Testudines + Archosauria group</v>
      </c>
      <c r="Q134" t="str">
        <f>VLOOKUP($A134,[1]taxonomy!$1:$1048576,14,0)</f>
        <v xml:space="preserve"> Archosauria</v>
      </c>
      <c r="R134" t="str">
        <f>VLOOKUP($A134,[1]taxonomy!$1:$1048576,15,0)</f>
        <v xml:space="preserve"> Dinosauria</v>
      </c>
      <c r="S134" t="str">
        <f>VLOOKUP($A134,[1]taxonomy!$1:$1048576,16,0)</f>
        <v xml:space="preserve"> Saurischia</v>
      </c>
      <c r="T134" t="str">
        <f>VLOOKUP($A134,[1]taxonomy!$1:$1048576,17,0)</f>
        <v>Theropoda</v>
      </c>
      <c r="U134" t="str">
        <f>VLOOKUP($A134,[1]taxonomy!$1:$1048576,18,0)</f>
        <v xml:space="preserve"> Coelurosauria</v>
      </c>
      <c r="V134" t="str">
        <f>VLOOKUP($A134,[1]taxonomy!$1:$1048576,20,0)</f>
        <v xml:space="preserve"> Neognathae</v>
      </c>
      <c r="W134" t="str">
        <f>VLOOKUP($A134,[1]taxonomy!$1:$1048576,21,0)</f>
        <v xml:space="preserve"> Galliformes</v>
      </c>
      <c r="X134" t="str">
        <f>VLOOKUP($A134,[1]taxonomy!$1:$1048576,22,0)</f>
        <v xml:space="preserve"> Phasianidae</v>
      </c>
      <c r="Y134" t="str">
        <f>VLOOKUP($A134,[1]taxonomy!$1:$1048576,23,0)</f>
        <v>Phasianinae</v>
      </c>
      <c r="Z134" t="str">
        <f>VLOOKUP($A134,[1]taxonomy!$1:$1048576,24,0)</f>
        <v xml:space="preserve"> Gallus.</v>
      </c>
      <c r="AA134">
        <f>VLOOKUP($A134,[1]taxonomy!$1:$1048576,25,0)</f>
        <v>0</v>
      </c>
      <c r="AB134" t="str">
        <f>VLOOKUP($A134,[1]taxonomy!$1:$1048576,3,0)</f>
        <v xml:space="preserve"> Gallus gallus (Chicken).</v>
      </c>
    </row>
    <row r="135" spans="1:28" x14ac:dyDescent="0.25">
      <c r="A135" t="s">
        <v>170</v>
      </c>
      <c r="B135" t="s">
        <v>171</v>
      </c>
      <c r="C135">
        <v>198</v>
      </c>
      <c r="D135" t="s">
        <v>24</v>
      </c>
      <c r="E135">
        <v>1</v>
      </c>
      <c r="F135">
        <v>65</v>
      </c>
      <c r="G135">
        <v>24</v>
      </c>
      <c r="H135" t="s">
        <v>24</v>
      </c>
      <c r="I135">
        <f t="shared" si="2"/>
        <v>65</v>
      </c>
      <c r="J135" t="str">
        <f>VLOOKUP($A135,[1]taxonomy!$1:$1048576,7,0)</f>
        <v>Eukaryota</v>
      </c>
      <c r="K135" t="str">
        <f>VLOOKUP($A135,[1]taxonomy!$1:$1048576,8,0)</f>
        <v xml:space="preserve"> Metazoa</v>
      </c>
      <c r="L135" t="str">
        <f>VLOOKUP($A135,[1]taxonomy!$1:$1048576,9,0)</f>
        <v xml:space="preserve"> Chordata</v>
      </c>
      <c r="M135" t="str">
        <f>VLOOKUP($A135,[1]taxonomy!$1:$1048576,10,0)</f>
        <v xml:space="preserve"> Craniata</v>
      </c>
      <c r="N135" t="str">
        <f>VLOOKUP($A135,[1]taxonomy!$1:$1048576,11,0)</f>
        <v xml:space="preserve"> Vertebrata</v>
      </c>
      <c r="O135" t="str">
        <f>VLOOKUP($A135,[1]taxonomy!$1:$1048576,12,0)</f>
        <v xml:space="preserve"> Euteleostomi</v>
      </c>
      <c r="P135" t="str">
        <f>VLOOKUP($A135,[1]taxonomy!$1:$1048576,13,0)</f>
        <v>Testudines + Archosauria group</v>
      </c>
      <c r="Q135" t="str">
        <f>VLOOKUP($A135,[1]taxonomy!$1:$1048576,14,0)</f>
        <v xml:space="preserve"> Archosauria</v>
      </c>
      <c r="R135" t="str">
        <f>VLOOKUP($A135,[1]taxonomy!$1:$1048576,15,0)</f>
        <v xml:space="preserve"> Dinosauria</v>
      </c>
      <c r="S135" t="str">
        <f>VLOOKUP($A135,[1]taxonomy!$1:$1048576,16,0)</f>
        <v xml:space="preserve"> Saurischia</v>
      </c>
      <c r="T135" t="str">
        <f>VLOOKUP($A135,[1]taxonomy!$1:$1048576,17,0)</f>
        <v>Theropoda</v>
      </c>
      <c r="U135" t="str">
        <f>VLOOKUP($A135,[1]taxonomy!$1:$1048576,18,0)</f>
        <v xml:space="preserve"> Coelurosauria</v>
      </c>
      <c r="V135" t="str">
        <f>VLOOKUP($A135,[1]taxonomy!$1:$1048576,20,0)</f>
        <v xml:space="preserve"> Neognathae</v>
      </c>
      <c r="W135" t="str">
        <f>VLOOKUP($A135,[1]taxonomy!$1:$1048576,21,0)</f>
        <v xml:space="preserve"> Galliformes</v>
      </c>
      <c r="X135" t="str">
        <f>VLOOKUP($A135,[1]taxonomy!$1:$1048576,22,0)</f>
        <v xml:space="preserve"> Phasianidae</v>
      </c>
      <c r="Y135" t="str">
        <f>VLOOKUP($A135,[1]taxonomy!$1:$1048576,23,0)</f>
        <v>Phasianinae</v>
      </c>
      <c r="Z135" t="str">
        <f>VLOOKUP($A135,[1]taxonomy!$1:$1048576,24,0)</f>
        <v xml:space="preserve"> Gallus.</v>
      </c>
      <c r="AA135">
        <f>VLOOKUP($A135,[1]taxonomy!$1:$1048576,25,0)</f>
        <v>0</v>
      </c>
      <c r="AB135" t="str">
        <f>VLOOKUP($A135,[1]taxonomy!$1:$1048576,3,0)</f>
        <v xml:space="preserve"> Gallus gallus (Chicken).</v>
      </c>
    </row>
    <row r="136" spans="1:28" x14ac:dyDescent="0.25">
      <c r="A136" t="s">
        <v>172</v>
      </c>
      <c r="B136" t="s">
        <v>173</v>
      </c>
      <c r="C136">
        <v>213</v>
      </c>
      <c r="D136" t="s">
        <v>10</v>
      </c>
      <c r="E136">
        <v>118</v>
      </c>
      <c r="F136">
        <v>213</v>
      </c>
      <c r="G136">
        <v>589</v>
      </c>
      <c r="H136" t="s">
        <v>11</v>
      </c>
      <c r="I136">
        <f t="shared" si="2"/>
        <v>96</v>
      </c>
      <c r="J136" t="str">
        <f>VLOOKUP($A136,[1]taxonomy!$1:$1048576,7,0)</f>
        <v>Eukaryota</v>
      </c>
      <c r="K136" t="str">
        <f>VLOOKUP($A136,[1]taxonomy!$1:$1048576,8,0)</f>
        <v xml:space="preserve"> Metazoa</v>
      </c>
      <c r="L136" t="str">
        <f>VLOOKUP($A136,[1]taxonomy!$1:$1048576,9,0)</f>
        <v xml:space="preserve"> Chordata</v>
      </c>
      <c r="M136" t="str">
        <f>VLOOKUP($A136,[1]taxonomy!$1:$1048576,10,0)</f>
        <v xml:space="preserve"> Craniata</v>
      </c>
      <c r="N136" t="str">
        <f>VLOOKUP($A136,[1]taxonomy!$1:$1048576,11,0)</f>
        <v xml:space="preserve"> Vertebrata</v>
      </c>
      <c r="O136" t="str">
        <f>VLOOKUP($A136,[1]taxonomy!$1:$1048576,12,0)</f>
        <v xml:space="preserve"> Euteleostomi</v>
      </c>
      <c r="P136" t="str">
        <f>VLOOKUP($A136,[1]taxonomy!$1:$1048576,13,0)</f>
        <v>Mammalia</v>
      </c>
      <c r="Q136" t="str">
        <f>VLOOKUP($A136,[1]taxonomy!$1:$1048576,14,0)</f>
        <v xml:space="preserve"> Eutheria</v>
      </c>
      <c r="R136" t="str">
        <f>VLOOKUP($A136,[1]taxonomy!$1:$1048576,15,0)</f>
        <v xml:space="preserve"> Laurasiatheria</v>
      </c>
      <c r="S136" t="str">
        <f>VLOOKUP($A136,[1]taxonomy!$1:$1048576,16,0)</f>
        <v xml:space="preserve"> Carnivora</v>
      </c>
      <c r="T136" t="str">
        <f>VLOOKUP($A136,[1]taxonomy!$1:$1048576,17,0)</f>
        <v xml:space="preserve"> Caniformia</v>
      </c>
      <c r="U136" t="str">
        <f>VLOOKUP($A136,[1]taxonomy!$1:$1048576,18,0)</f>
        <v xml:space="preserve"> Mustelidae</v>
      </c>
      <c r="V136" t="str">
        <f>VLOOKUP($A136,[1]taxonomy!$1:$1048576,20,0)</f>
        <v xml:space="preserve"> Mustela.</v>
      </c>
      <c r="W136">
        <f>VLOOKUP($A136,[1]taxonomy!$1:$1048576,21,0)</f>
        <v>0</v>
      </c>
      <c r="X136">
        <f>VLOOKUP($A136,[1]taxonomy!$1:$1048576,22,0)</f>
        <v>0</v>
      </c>
      <c r="Y136">
        <f>VLOOKUP($A136,[1]taxonomy!$1:$1048576,23,0)</f>
        <v>0</v>
      </c>
      <c r="Z136">
        <f>VLOOKUP($A136,[1]taxonomy!$1:$1048576,24,0)</f>
        <v>0</v>
      </c>
      <c r="AA136">
        <f>VLOOKUP($A136,[1]taxonomy!$1:$1048576,25,0)</f>
        <v>0</v>
      </c>
      <c r="AB136" t="str">
        <f>VLOOKUP($A136,[1]taxonomy!$1:$1048576,3,0)</f>
        <v xml:space="preserve"> Mustela putorius furo (European domestic ferret) (Mustela furo).</v>
      </c>
    </row>
    <row r="137" spans="1:28" x14ac:dyDescent="0.25">
      <c r="A137" t="s">
        <v>172</v>
      </c>
      <c r="B137" t="s">
        <v>173</v>
      </c>
      <c r="C137">
        <v>213</v>
      </c>
      <c r="D137" t="s">
        <v>12</v>
      </c>
      <c r="E137">
        <v>1</v>
      </c>
      <c r="F137">
        <v>74</v>
      </c>
      <c r="G137">
        <v>206</v>
      </c>
      <c r="H137" t="s">
        <v>13</v>
      </c>
      <c r="I137">
        <f t="shared" si="2"/>
        <v>74</v>
      </c>
      <c r="J137" t="str">
        <f>VLOOKUP($A137,[1]taxonomy!$1:$1048576,7,0)</f>
        <v>Eukaryota</v>
      </c>
      <c r="K137" t="str">
        <f>VLOOKUP($A137,[1]taxonomy!$1:$1048576,8,0)</f>
        <v xml:space="preserve"> Metazoa</v>
      </c>
      <c r="L137" t="str">
        <f>VLOOKUP($A137,[1]taxonomy!$1:$1048576,9,0)</f>
        <v xml:space="preserve"> Chordata</v>
      </c>
      <c r="M137" t="str">
        <f>VLOOKUP($A137,[1]taxonomy!$1:$1048576,10,0)</f>
        <v xml:space="preserve"> Craniata</v>
      </c>
      <c r="N137" t="str">
        <f>VLOOKUP($A137,[1]taxonomy!$1:$1048576,11,0)</f>
        <v xml:space="preserve"> Vertebrata</v>
      </c>
      <c r="O137" t="str">
        <f>VLOOKUP($A137,[1]taxonomy!$1:$1048576,12,0)</f>
        <v xml:space="preserve"> Euteleostomi</v>
      </c>
      <c r="P137" t="str">
        <f>VLOOKUP($A137,[1]taxonomy!$1:$1048576,13,0)</f>
        <v>Mammalia</v>
      </c>
      <c r="Q137" t="str">
        <f>VLOOKUP($A137,[1]taxonomy!$1:$1048576,14,0)</f>
        <v xml:space="preserve"> Eutheria</v>
      </c>
      <c r="R137" t="str">
        <f>VLOOKUP($A137,[1]taxonomy!$1:$1048576,15,0)</f>
        <v xml:space="preserve"> Laurasiatheria</v>
      </c>
      <c r="S137" t="str">
        <f>VLOOKUP($A137,[1]taxonomy!$1:$1048576,16,0)</f>
        <v xml:space="preserve"> Carnivora</v>
      </c>
      <c r="T137" t="str">
        <f>VLOOKUP($A137,[1]taxonomy!$1:$1048576,17,0)</f>
        <v xml:space="preserve"> Caniformia</v>
      </c>
      <c r="U137" t="str">
        <f>VLOOKUP($A137,[1]taxonomy!$1:$1048576,18,0)</f>
        <v xml:space="preserve"> Mustelidae</v>
      </c>
      <c r="V137" t="str">
        <f>VLOOKUP($A137,[1]taxonomy!$1:$1048576,20,0)</f>
        <v xml:space="preserve"> Mustela.</v>
      </c>
      <c r="W137">
        <f>VLOOKUP($A137,[1]taxonomy!$1:$1048576,21,0)</f>
        <v>0</v>
      </c>
      <c r="X137">
        <f>VLOOKUP($A137,[1]taxonomy!$1:$1048576,22,0)</f>
        <v>0</v>
      </c>
      <c r="Y137">
        <f>VLOOKUP($A137,[1]taxonomy!$1:$1048576,23,0)</f>
        <v>0</v>
      </c>
      <c r="Z137">
        <f>VLOOKUP($A137,[1]taxonomy!$1:$1048576,24,0)</f>
        <v>0</v>
      </c>
      <c r="AA137">
        <f>VLOOKUP($A137,[1]taxonomy!$1:$1048576,25,0)</f>
        <v>0</v>
      </c>
      <c r="AB137" t="str">
        <f>VLOOKUP($A137,[1]taxonomy!$1:$1048576,3,0)</f>
        <v xml:space="preserve"> Mustela putorius furo (European domestic ferret) (Mustela furo).</v>
      </c>
    </row>
    <row r="138" spans="1:28" x14ac:dyDescent="0.25">
      <c r="A138" t="s">
        <v>174</v>
      </c>
      <c r="B138" t="s">
        <v>175</v>
      </c>
      <c r="C138">
        <v>193</v>
      </c>
      <c r="D138" t="s">
        <v>10</v>
      </c>
      <c r="E138">
        <v>72</v>
      </c>
      <c r="F138">
        <v>185</v>
      </c>
      <c r="G138">
        <v>589</v>
      </c>
      <c r="H138" t="s">
        <v>11</v>
      </c>
      <c r="I138">
        <f t="shared" si="2"/>
        <v>114</v>
      </c>
      <c r="J138" t="str">
        <f>VLOOKUP($A138,[1]taxonomy!$1:$1048576,7,0)</f>
        <v>Eukaryota</v>
      </c>
      <c r="K138" t="str">
        <f>VLOOKUP($A138,[1]taxonomy!$1:$1048576,8,0)</f>
        <v xml:space="preserve"> Metazoa</v>
      </c>
      <c r="L138" t="str">
        <f>VLOOKUP($A138,[1]taxonomy!$1:$1048576,9,0)</f>
        <v xml:space="preserve"> Chordata</v>
      </c>
      <c r="M138" t="str">
        <f>VLOOKUP($A138,[1]taxonomy!$1:$1048576,10,0)</f>
        <v xml:space="preserve"> Craniata</v>
      </c>
      <c r="N138" t="str">
        <f>VLOOKUP($A138,[1]taxonomy!$1:$1048576,11,0)</f>
        <v xml:space="preserve"> Vertebrata</v>
      </c>
      <c r="O138" t="str">
        <f>VLOOKUP($A138,[1]taxonomy!$1:$1048576,12,0)</f>
        <v xml:space="preserve"> Euteleostomi</v>
      </c>
      <c r="P138" t="str">
        <f>VLOOKUP($A138,[1]taxonomy!$1:$1048576,13,0)</f>
        <v>Mammalia</v>
      </c>
      <c r="Q138" t="str">
        <f>VLOOKUP($A138,[1]taxonomy!$1:$1048576,14,0)</f>
        <v xml:space="preserve"> Eutheria</v>
      </c>
      <c r="R138" t="str">
        <f>VLOOKUP($A138,[1]taxonomy!$1:$1048576,15,0)</f>
        <v xml:space="preserve"> Laurasiatheria</v>
      </c>
      <c r="S138" t="str">
        <f>VLOOKUP($A138,[1]taxonomy!$1:$1048576,16,0)</f>
        <v xml:space="preserve"> Cetartiodactyla</v>
      </c>
      <c r="T138" t="str">
        <f>VLOOKUP($A138,[1]taxonomy!$1:$1048576,17,0)</f>
        <v xml:space="preserve"> Ruminantia</v>
      </c>
      <c r="U138" t="str">
        <f>VLOOKUP($A138,[1]taxonomy!$1:$1048576,18,0)</f>
        <v>Pecora</v>
      </c>
      <c r="V138" t="str">
        <f>VLOOKUP($A138,[1]taxonomy!$1:$1048576,20,0)</f>
        <v xml:space="preserve"> Bovinae</v>
      </c>
      <c r="W138" t="str">
        <f>VLOOKUP($A138,[1]taxonomy!$1:$1048576,21,0)</f>
        <v xml:space="preserve"> Bos.</v>
      </c>
      <c r="X138">
        <f>VLOOKUP($A138,[1]taxonomy!$1:$1048576,22,0)</f>
        <v>0</v>
      </c>
      <c r="Y138">
        <f>VLOOKUP($A138,[1]taxonomy!$1:$1048576,23,0)</f>
        <v>0</v>
      </c>
      <c r="Z138">
        <f>VLOOKUP($A138,[1]taxonomy!$1:$1048576,24,0)</f>
        <v>0</v>
      </c>
      <c r="AA138">
        <f>VLOOKUP($A138,[1]taxonomy!$1:$1048576,25,0)</f>
        <v>0</v>
      </c>
      <c r="AB138" t="str">
        <f>VLOOKUP($A138,[1]taxonomy!$1:$1048576,3,0)</f>
        <v xml:space="preserve"> Bos indicus (Zebu).</v>
      </c>
    </row>
    <row r="139" spans="1:28" x14ac:dyDescent="0.25">
      <c r="A139" t="s">
        <v>174</v>
      </c>
      <c r="B139" t="s">
        <v>175</v>
      </c>
      <c r="C139">
        <v>193</v>
      </c>
      <c r="D139" t="s">
        <v>27</v>
      </c>
      <c r="E139">
        <v>1</v>
      </c>
      <c r="F139">
        <v>69</v>
      </c>
      <c r="G139">
        <v>45</v>
      </c>
      <c r="H139" t="s">
        <v>27</v>
      </c>
      <c r="I139">
        <f t="shared" si="2"/>
        <v>69</v>
      </c>
      <c r="J139" t="str">
        <f>VLOOKUP($A139,[1]taxonomy!$1:$1048576,7,0)</f>
        <v>Eukaryota</v>
      </c>
      <c r="K139" t="str">
        <f>VLOOKUP($A139,[1]taxonomy!$1:$1048576,8,0)</f>
        <v xml:space="preserve"> Metazoa</v>
      </c>
      <c r="L139" t="str">
        <f>VLOOKUP($A139,[1]taxonomy!$1:$1048576,9,0)</f>
        <v xml:space="preserve"> Chordata</v>
      </c>
      <c r="M139" t="str">
        <f>VLOOKUP($A139,[1]taxonomy!$1:$1048576,10,0)</f>
        <v xml:space="preserve"> Craniata</v>
      </c>
      <c r="N139" t="str">
        <f>VLOOKUP($A139,[1]taxonomy!$1:$1048576,11,0)</f>
        <v xml:space="preserve"> Vertebrata</v>
      </c>
      <c r="O139" t="str">
        <f>VLOOKUP($A139,[1]taxonomy!$1:$1048576,12,0)</f>
        <v xml:space="preserve"> Euteleostomi</v>
      </c>
      <c r="P139" t="str">
        <f>VLOOKUP($A139,[1]taxonomy!$1:$1048576,13,0)</f>
        <v>Mammalia</v>
      </c>
      <c r="Q139" t="str">
        <f>VLOOKUP($A139,[1]taxonomy!$1:$1048576,14,0)</f>
        <v xml:space="preserve"> Eutheria</v>
      </c>
      <c r="R139" t="str">
        <f>VLOOKUP($A139,[1]taxonomy!$1:$1048576,15,0)</f>
        <v xml:space="preserve"> Laurasiatheria</v>
      </c>
      <c r="S139" t="str">
        <f>VLOOKUP($A139,[1]taxonomy!$1:$1048576,16,0)</f>
        <v xml:space="preserve"> Cetartiodactyla</v>
      </c>
      <c r="T139" t="str">
        <f>VLOOKUP($A139,[1]taxonomy!$1:$1048576,17,0)</f>
        <v xml:space="preserve"> Ruminantia</v>
      </c>
      <c r="U139" t="str">
        <f>VLOOKUP($A139,[1]taxonomy!$1:$1048576,18,0)</f>
        <v>Pecora</v>
      </c>
      <c r="V139" t="str">
        <f>VLOOKUP($A139,[1]taxonomy!$1:$1048576,20,0)</f>
        <v xml:space="preserve"> Bovinae</v>
      </c>
      <c r="W139" t="str">
        <f>VLOOKUP($A139,[1]taxonomy!$1:$1048576,21,0)</f>
        <v xml:space="preserve"> Bos.</v>
      </c>
      <c r="X139">
        <f>VLOOKUP($A139,[1]taxonomy!$1:$1048576,22,0)</f>
        <v>0</v>
      </c>
      <c r="Y139">
        <f>VLOOKUP($A139,[1]taxonomy!$1:$1048576,23,0)</f>
        <v>0</v>
      </c>
      <c r="Z139">
        <f>VLOOKUP($A139,[1]taxonomy!$1:$1048576,24,0)</f>
        <v>0</v>
      </c>
      <c r="AA139">
        <f>VLOOKUP($A139,[1]taxonomy!$1:$1048576,25,0)</f>
        <v>0</v>
      </c>
      <c r="AB139" t="str">
        <f>VLOOKUP($A139,[1]taxonomy!$1:$1048576,3,0)</f>
        <v xml:space="preserve"> Bos indicus (Zebu).</v>
      </c>
    </row>
    <row r="140" spans="1:28" x14ac:dyDescent="0.25">
      <c r="A140" t="s">
        <v>176</v>
      </c>
      <c r="B140" t="s">
        <v>177</v>
      </c>
      <c r="C140">
        <v>72</v>
      </c>
      <c r="D140" t="s">
        <v>10</v>
      </c>
      <c r="E140">
        <v>6</v>
      </c>
      <c r="F140">
        <v>66</v>
      </c>
      <c r="G140">
        <v>589</v>
      </c>
      <c r="H140" t="s">
        <v>11</v>
      </c>
      <c r="I140">
        <f t="shared" si="2"/>
        <v>61</v>
      </c>
      <c r="J140" t="str">
        <f>VLOOKUP($A140,[1]taxonomy!$1:$1048576,7,0)</f>
        <v>Eukaryota</v>
      </c>
      <c r="K140" t="str">
        <f>VLOOKUP($A140,[1]taxonomy!$1:$1048576,8,0)</f>
        <v xml:space="preserve"> Metazoa</v>
      </c>
      <c r="L140" t="str">
        <f>VLOOKUP($A140,[1]taxonomy!$1:$1048576,9,0)</f>
        <v xml:space="preserve"> Chordata</v>
      </c>
      <c r="M140" t="str">
        <f>VLOOKUP($A140,[1]taxonomy!$1:$1048576,10,0)</f>
        <v xml:space="preserve"> Craniata</v>
      </c>
      <c r="N140" t="str">
        <f>VLOOKUP($A140,[1]taxonomy!$1:$1048576,11,0)</f>
        <v xml:space="preserve"> Vertebrata</v>
      </c>
      <c r="O140" t="str">
        <f>VLOOKUP($A140,[1]taxonomy!$1:$1048576,12,0)</f>
        <v xml:space="preserve"> Euteleostomi</v>
      </c>
      <c r="P140" t="str">
        <f>VLOOKUP($A140,[1]taxonomy!$1:$1048576,13,0)</f>
        <v>Actinopterygii</v>
      </c>
      <c r="Q140" t="str">
        <f>VLOOKUP($A140,[1]taxonomy!$1:$1048576,14,0)</f>
        <v xml:space="preserve"> Neopterygii</v>
      </c>
      <c r="R140" t="str">
        <f>VLOOKUP($A140,[1]taxonomy!$1:$1048576,15,0)</f>
        <v xml:space="preserve"> Teleostei</v>
      </c>
      <c r="S140" t="str">
        <f>VLOOKUP($A140,[1]taxonomy!$1:$1048576,16,0)</f>
        <v xml:space="preserve"> Euteleostei</v>
      </c>
      <c r="T140" t="str">
        <f>VLOOKUP($A140,[1]taxonomy!$1:$1048576,17,0)</f>
        <v>Protacanthopterygii</v>
      </c>
      <c r="U140" t="str">
        <f>VLOOKUP($A140,[1]taxonomy!$1:$1048576,18,0)</f>
        <v xml:space="preserve"> Salmoniformes</v>
      </c>
      <c r="V140" t="str">
        <f>VLOOKUP($A140,[1]taxonomy!$1:$1048576,20,0)</f>
        <v xml:space="preserve"> Salmoninae</v>
      </c>
      <c r="W140" t="str">
        <f>VLOOKUP($A140,[1]taxonomy!$1:$1048576,21,0)</f>
        <v>Oncorhynchus.</v>
      </c>
      <c r="X140">
        <f>VLOOKUP($A140,[1]taxonomy!$1:$1048576,22,0)</f>
        <v>0</v>
      </c>
      <c r="Y140">
        <f>VLOOKUP($A140,[1]taxonomy!$1:$1048576,23,0)</f>
        <v>0</v>
      </c>
      <c r="Z140">
        <f>VLOOKUP($A140,[1]taxonomy!$1:$1048576,24,0)</f>
        <v>0</v>
      </c>
      <c r="AA140">
        <f>VLOOKUP($A140,[1]taxonomy!$1:$1048576,25,0)</f>
        <v>0</v>
      </c>
      <c r="AB140" t="str">
        <f>VLOOKUP($A140,[1]taxonomy!$1:$1048576,3,0)</f>
        <v xml:space="preserve"> Oncorhynchus mykiss (Rainbow trout) (Salmo gairdneri).</v>
      </c>
    </row>
    <row r="141" spans="1:28" x14ac:dyDescent="0.25">
      <c r="A141" t="s">
        <v>178</v>
      </c>
      <c r="B141" t="s">
        <v>179</v>
      </c>
      <c r="C141">
        <v>270</v>
      </c>
      <c r="D141" t="s">
        <v>10</v>
      </c>
      <c r="E141">
        <v>151</v>
      </c>
      <c r="F141">
        <v>266</v>
      </c>
      <c r="G141">
        <v>589</v>
      </c>
      <c r="H141" t="s">
        <v>11</v>
      </c>
      <c r="I141">
        <f t="shared" si="2"/>
        <v>116</v>
      </c>
      <c r="J141" t="str">
        <f>VLOOKUP($A141,[1]taxonomy!$1:$1048576,7,0)</f>
        <v>Eukaryota</v>
      </c>
      <c r="K141" t="str">
        <f>VLOOKUP($A141,[1]taxonomy!$1:$1048576,8,0)</f>
        <v xml:space="preserve"> Metazoa</v>
      </c>
      <c r="L141" t="str">
        <f>VLOOKUP($A141,[1]taxonomy!$1:$1048576,9,0)</f>
        <v xml:space="preserve"> Chordata</v>
      </c>
      <c r="M141" t="str">
        <f>VLOOKUP($A141,[1]taxonomy!$1:$1048576,10,0)</f>
        <v xml:space="preserve"> Craniata</v>
      </c>
      <c r="N141" t="str">
        <f>VLOOKUP($A141,[1]taxonomy!$1:$1048576,11,0)</f>
        <v xml:space="preserve"> Vertebrata</v>
      </c>
      <c r="O141" t="str">
        <f>VLOOKUP($A141,[1]taxonomy!$1:$1048576,12,0)</f>
        <v xml:space="preserve"> Euteleostomi</v>
      </c>
      <c r="P141" t="str">
        <f>VLOOKUP($A141,[1]taxonomy!$1:$1048576,13,0)</f>
        <v>Mammalia</v>
      </c>
      <c r="Q141" t="str">
        <f>VLOOKUP($A141,[1]taxonomy!$1:$1048576,14,0)</f>
        <v xml:space="preserve"> Metatheria</v>
      </c>
      <c r="R141" t="str">
        <f>VLOOKUP($A141,[1]taxonomy!$1:$1048576,15,0)</f>
        <v xml:space="preserve"> Diprotodontia</v>
      </c>
      <c r="S141" t="str">
        <f>VLOOKUP($A141,[1]taxonomy!$1:$1048576,16,0)</f>
        <v xml:space="preserve"> Macropodidae</v>
      </c>
      <c r="T141" t="str">
        <f>VLOOKUP($A141,[1]taxonomy!$1:$1048576,17,0)</f>
        <v xml:space="preserve"> Macropus.</v>
      </c>
      <c r="U141">
        <f>VLOOKUP($A141,[1]taxonomy!$1:$1048576,18,0)</f>
        <v>0</v>
      </c>
      <c r="V141">
        <f>VLOOKUP($A141,[1]taxonomy!$1:$1048576,20,0)</f>
        <v>0</v>
      </c>
      <c r="W141">
        <f>VLOOKUP($A141,[1]taxonomy!$1:$1048576,21,0)</f>
        <v>0</v>
      </c>
      <c r="X141">
        <f>VLOOKUP($A141,[1]taxonomy!$1:$1048576,22,0)</f>
        <v>0</v>
      </c>
      <c r="Y141">
        <f>VLOOKUP($A141,[1]taxonomy!$1:$1048576,23,0)</f>
        <v>0</v>
      </c>
      <c r="Z141">
        <f>VLOOKUP($A141,[1]taxonomy!$1:$1048576,24,0)</f>
        <v>0</v>
      </c>
      <c r="AA141">
        <f>VLOOKUP($A141,[1]taxonomy!$1:$1048576,25,0)</f>
        <v>0</v>
      </c>
      <c r="AB141" t="str">
        <f>VLOOKUP($A141,[1]taxonomy!$1:$1048576,3,0)</f>
        <v xml:space="preserve"> Macropus eugenii (Tammar wallaby).</v>
      </c>
    </row>
    <row r="142" spans="1:28" x14ac:dyDescent="0.25">
      <c r="A142" t="s">
        <v>178</v>
      </c>
      <c r="B142" t="s">
        <v>179</v>
      </c>
      <c r="C142">
        <v>270</v>
      </c>
      <c r="D142" t="s">
        <v>12</v>
      </c>
      <c r="E142">
        <v>1</v>
      </c>
      <c r="F142">
        <v>106</v>
      </c>
      <c r="G142">
        <v>206</v>
      </c>
      <c r="H142" t="s">
        <v>13</v>
      </c>
      <c r="I142">
        <f t="shared" si="2"/>
        <v>106</v>
      </c>
      <c r="J142" t="str">
        <f>VLOOKUP($A142,[1]taxonomy!$1:$1048576,7,0)</f>
        <v>Eukaryota</v>
      </c>
      <c r="K142" t="str">
        <f>VLOOKUP($A142,[1]taxonomy!$1:$1048576,8,0)</f>
        <v xml:space="preserve"> Metazoa</v>
      </c>
      <c r="L142" t="str">
        <f>VLOOKUP($A142,[1]taxonomy!$1:$1048576,9,0)</f>
        <v xml:space="preserve"> Chordata</v>
      </c>
      <c r="M142" t="str">
        <f>VLOOKUP($A142,[1]taxonomy!$1:$1048576,10,0)</f>
        <v xml:space="preserve"> Craniata</v>
      </c>
      <c r="N142" t="str">
        <f>VLOOKUP($A142,[1]taxonomy!$1:$1048576,11,0)</f>
        <v xml:space="preserve"> Vertebrata</v>
      </c>
      <c r="O142" t="str">
        <f>VLOOKUP($A142,[1]taxonomy!$1:$1048576,12,0)</f>
        <v xml:space="preserve"> Euteleostomi</v>
      </c>
      <c r="P142" t="str">
        <f>VLOOKUP($A142,[1]taxonomy!$1:$1048576,13,0)</f>
        <v>Mammalia</v>
      </c>
      <c r="Q142" t="str">
        <f>VLOOKUP($A142,[1]taxonomy!$1:$1048576,14,0)</f>
        <v xml:space="preserve"> Metatheria</v>
      </c>
      <c r="R142" t="str">
        <f>VLOOKUP($A142,[1]taxonomy!$1:$1048576,15,0)</f>
        <v xml:space="preserve"> Diprotodontia</v>
      </c>
      <c r="S142" t="str">
        <f>VLOOKUP($A142,[1]taxonomy!$1:$1048576,16,0)</f>
        <v xml:space="preserve"> Macropodidae</v>
      </c>
      <c r="T142" t="str">
        <f>VLOOKUP($A142,[1]taxonomy!$1:$1048576,17,0)</f>
        <v xml:space="preserve"> Macropus.</v>
      </c>
      <c r="U142">
        <f>VLOOKUP($A142,[1]taxonomy!$1:$1048576,18,0)</f>
        <v>0</v>
      </c>
      <c r="V142">
        <f>VLOOKUP($A142,[1]taxonomy!$1:$1048576,20,0)</f>
        <v>0</v>
      </c>
      <c r="W142">
        <f>VLOOKUP($A142,[1]taxonomy!$1:$1048576,21,0)</f>
        <v>0</v>
      </c>
      <c r="X142">
        <f>VLOOKUP($A142,[1]taxonomy!$1:$1048576,22,0)</f>
        <v>0</v>
      </c>
      <c r="Y142">
        <f>VLOOKUP($A142,[1]taxonomy!$1:$1048576,23,0)</f>
        <v>0</v>
      </c>
      <c r="Z142">
        <f>VLOOKUP($A142,[1]taxonomy!$1:$1048576,24,0)</f>
        <v>0</v>
      </c>
      <c r="AA142">
        <f>VLOOKUP($A142,[1]taxonomy!$1:$1048576,25,0)</f>
        <v>0</v>
      </c>
      <c r="AB142" t="str">
        <f>VLOOKUP($A142,[1]taxonomy!$1:$1048576,3,0)</f>
        <v xml:space="preserve"> Macropus eugenii (Tammar wallaby).</v>
      </c>
    </row>
    <row r="143" spans="1:28" x14ac:dyDescent="0.25">
      <c r="A143" t="s">
        <v>180</v>
      </c>
      <c r="B143" t="s">
        <v>181</v>
      </c>
      <c r="C143">
        <v>166</v>
      </c>
      <c r="D143" t="s">
        <v>10</v>
      </c>
      <c r="E143">
        <v>45</v>
      </c>
      <c r="F143">
        <v>158</v>
      </c>
      <c r="G143">
        <v>589</v>
      </c>
      <c r="H143" t="s">
        <v>11</v>
      </c>
      <c r="I143">
        <f t="shared" si="2"/>
        <v>114</v>
      </c>
      <c r="J143" t="str">
        <f>VLOOKUP($A143,[1]taxonomy!$1:$1048576,7,0)</f>
        <v>Viruses</v>
      </c>
      <c r="K143" t="str">
        <f>VLOOKUP($A143,[1]taxonomy!$1:$1048576,8,0)</f>
        <v xml:space="preserve"> dsDNA viruses, no RNA stage</v>
      </c>
      <c r="L143" t="str">
        <f>VLOOKUP($A143,[1]taxonomy!$1:$1048576,9,0)</f>
        <v xml:space="preserve"> Poxviridae</v>
      </c>
      <c r="M143" t="str">
        <f>VLOOKUP($A143,[1]taxonomy!$1:$1048576,10,0)</f>
        <v xml:space="preserve"> Chordopoxvirinae</v>
      </c>
      <c r="N143" t="str">
        <f>VLOOKUP($A143,[1]taxonomy!$1:$1048576,11,0)</f>
        <v>Cervidpoxvirus</v>
      </c>
      <c r="O143" t="str">
        <f>VLOOKUP($A143,[1]taxonomy!$1:$1048576,12,0)</f>
        <v xml:space="preserve"> unclassified Cervidpoxvirus.</v>
      </c>
      <c r="P143">
        <f>VLOOKUP($A143,[1]taxonomy!$1:$1048576,13,0)</f>
        <v>0</v>
      </c>
      <c r="Q143">
        <f>VLOOKUP($A143,[1]taxonomy!$1:$1048576,14,0)</f>
        <v>0</v>
      </c>
      <c r="R143">
        <f>VLOOKUP($A143,[1]taxonomy!$1:$1048576,15,0)</f>
        <v>0</v>
      </c>
      <c r="S143">
        <f>VLOOKUP($A143,[1]taxonomy!$1:$1048576,16,0)</f>
        <v>0</v>
      </c>
      <c r="T143">
        <f>VLOOKUP($A143,[1]taxonomy!$1:$1048576,17,0)</f>
        <v>0</v>
      </c>
      <c r="U143">
        <f>VLOOKUP($A143,[1]taxonomy!$1:$1048576,18,0)</f>
        <v>0</v>
      </c>
      <c r="V143">
        <f>VLOOKUP($A143,[1]taxonomy!$1:$1048576,20,0)</f>
        <v>0</v>
      </c>
      <c r="W143">
        <f>VLOOKUP($A143,[1]taxonomy!$1:$1048576,21,0)</f>
        <v>0</v>
      </c>
      <c r="X143">
        <f>VLOOKUP($A143,[1]taxonomy!$1:$1048576,22,0)</f>
        <v>0</v>
      </c>
      <c r="Y143">
        <f>VLOOKUP($A143,[1]taxonomy!$1:$1048576,23,0)</f>
        <v>0</v>
      </c>
      <c r="Z143">
        <f>VLOOKUP($A143,[1]taxonomy!$1:$1048576,24,0)</f>
        <v>0</v>
      </c>
      <c r="AA143">
        <f>VLOOKUP($A143,[1]taxonomy!$1:$1048576,25,0)</f>
        <v>0</v>
      </c>
      <c r="AB143" t="str">
        <f>VLOOKUP($A143,[1]taxonomy!$1:$1048576,3,0)</f>
        <v xml:space="preserve"> Cervidpoxvirus mule deer/California/1994.</v>
      </c>
    </row>
    <row r="144" spans="1:28" x14ac:dyDescent="0.25">
      <c r="A144" t="s">
        <v>182</v>
      </c>
      <c r="B144" t="s">
        <v>183</v>
      </c>
      <c r="C144">
        <v>166</v>
      </c>
      <c r="D144" t="s">
        <v>10</v>
      </c>
      <c r="E144">
        <v>45</v>
      </c>
      <c r="F144">
        <v>163</v>
      </c>
      <c r="G144">
        <v>589</v>
      </c>
      <c r="H144" t="s">
        <v>11</v>
      </c>
      <c r="I144">
        <f t="shared" si="2"/>
        <v>119</v>
      </c>
      <c r="J144" t="str">
        <f>VLOOKUP($A144,[1]taxonomy!$1:$1048576,7,0)</f>
        <v>Viruses</v>
      </c>
      <c r="K144" t="str">
        <f>VLOOKUP($A144,[1]taxonomy!$1:$1048576,8,0)</f>
        <v xml:space="preserve"> dsDNA viruses, no RNA stage</v>
      </c>
      <c r="L144" t="str">
        <f>VLOOKUP($A144,[1]taxonomy!$1:$1048576,9,0)</f>
        <v xml:space="preserve"> Poxviridae</v>
      </c>
      <c r="M144" t="str">
        <f>VLOOKUP($A144,[1]taxonomy!$1:$1048576,10,0)</f>
        <v xml:space="preserve"> Chordopoxvirinae</v>
      </c>
      <c r="N144" t="str">
        <f>VLOOKUP($A144,[1]taxonomy!$1:$1048576,11,0)</f>
        <v>Cervidpoxvirus</v>
      </c>
      <c r="O144" t="str">
        <f>VLOOKUP($A144,[1]taxonomy!$1:$1048576,12,0)</f>
        <v xml:space="preserve"> unclassified Cervidpoxvirus.</v>
      </c>
      <c r="P144">
        <f>VLOOKUP($A144,[1]taxonomy!$1:$1048576,13,0)</f>
        <v>0</v>
      </c>
      <c r="Q144">
        <f>VLOOKUP($A144,[1]taxonomy!$1:$1048576,14,0)</f>
        <v>0</v>
      </c>
      <c r="R144">
        <f>VLOOKUP($A144,[1]taxonomy!$1:$1048576,15,0)</f>
        <v>0</v>
      </c>
      <c r="S144">
        <f>VLOOKUP($A144,[1]taxonomy!$1:$1048576,16,0)</f>
        <v>0</v>
      </c>
      <c r="T144">
        <f>VLOOKUP($A144,[1]taxonomy!$1:$1048576,17,0)</f>
        <v>0</v>
      </c>
      <c r="U144">
        <f>VLOOKUP($A144,[1]taxonomy!$1:$1048576,18,0)</f>
        <v>0</v>
      </c>
      <c r="V144">
        <f>VLOOKUP($A144,[1]taxonomy!$1:$1048576,20,0)</f>
        <v>0</v>
      </c>
      <c r="W144">
        <f>VLOOKUP($A144,[1]taxonomy!$1:$1048576,21,0)</f>
        <v>0</v>
      </c>
      <c r="X144">
        <f>VLOOKUP($A144,[1]taxonomy!$1:$1048576,22,0)</f>
        <v>0</v>
      </c>
      <c r="Y144">
        <f>VLOOKUP($A144,[1]taxonomy!$1:$1048576,23,0)</f>
        <v>0</v>
      </c>
      <c r="Z144">
        <f>VLOOKUP($A144,[1]taxonomy!$1:$1048576,24,0)</f>
        <v>0</v>
      </c>
      <c r="AA144">
        <f>VLOOKUP($A144,[1]taxonomy!$1:$1048576,25,0)</f>
        <v>0</v>
      </c>
      <c r="AB144" t="str">
        <f>VLOOKUP($A144,[1]taxonomy!$1:$1048576,3,0)</f>
        <v xml:space="preserve"> Cervidpoxvirus mule deer/Oregon/2005.</v>
      </c>
    </row>
    <row r="145" spans="1:28" x14ac:dyDescent="0.25">
      <c r="A145" t="s">
        <v>184</v>
      </c>
      <c r="B145" t="s">
        <v>185</v>
      </c>
      <c r="C145">
        <v>163</v>
      </c>
      <c r="D145" t="s">
        <v>10</v>
      </c>
      <c r="E145">
        <v>46</v>
      </c>
      <c r="F145">
        <v>160</v>
      </c>
      <c r="G145">
        <v>589</v>
      </c>
      <c r="H145" t="s">
        <v>11</v>
      </c>
      <c r="I145">
        <f t="shared" si="2"/>
        <v>115</v>
      </c>
      <c r="J145" t="str">
        <f>VLOOKUP($A145,[1]taxonomy!$1:$1048576,7,0)</f>
        <v>Viruses</v>
      </c>
      <c r="K145" t="str">
        <f>VLOOKUP($A145,[1]taxonomy!$1:$1048576,8,0)</f>
        <v xml:space="preserve"> dsDNA viruses, no RNA stage</v>
      </c>
      <c r="L145" t="str">
        <f>VLOOKUP($A145,[1]taxonomy!$1:$1048576,9,0)</f>
        <v xml:space="preserve"> Poxviridae</v>
      </c>
      <c r="M145" t="str">
        <f>VLOOKUP($A145,[1]taxonomy!$1:$1048576,10,0)</f>
        <v xml:space="preserve"> Chordopoxvirinae</v>
      </c>
      <c r="N145" t="str">
        <f>VLOOKUP($A145,[1]taxonomy!$1:$1048576,11,0)</f>
        <v>Cervidpoxvirus</v>
      </c>
      <c r="O145" t="str">
        <f>VLOOKUP($A145,[1]taxonomy!$1:$1048576,12,0)</f>
        <v xml:space="preserve"> unclassified Cervidpoxvirus.</v>
      </c>
      <c r="P145">
        <f>VLOOKUP($A145,[1]taxonomy!$1:$1048576,13,0)</f>
        <v>0</v>
      </c>
      <c r="Q145">
        <f>VLOOKUP($A145,[1]taxonomy!$1:$1048576,14,0)</f>
        <v>0</v>
      </c>
      <c r="R145">
        <f>VLOOKUP($A145,[1]taxonomy!$1:$1048576,15,0)</f>
        <v>0</v>
      </c>
      <c r="S145">
        <f>VLOOKUP($A145,[1]taxonomy!$1:$1048576,16,0)</f>
        <v>0</v>
      </c>
      <c r="T145">
        <f>VLOOKUP($A145,[1]taxonomy!$1:$1048576,17,0)</f>
        <v>0</v>
      </c>
      <c r="U145">
        <f>VLOOKUP($A145,[1]taxonomy!$1:$1048576,18,0)</f>
        <v>0</v>
      </c>
      <c r="V145">
        <f>VLOOKUP($A145,[1]taxonomy!$1:$1048576,20,0)</f>
        <v>0</v>
      </c>
      <c r="W145">
        <f>VLOOKUP($A145,[1]taxonomy!$1:$1048576,21,0)</f>
        <v>0</v>
      </c>
      <c r="X145">
        <f>VLOOKUP($A145,[1]taxonomy!$1:$1048576,22,0)</f>
        <v>0</v>
      </c>
      <c r="Y145">
        <f>VLOOKUP($A145,[1]taxonomy!$1:$1048576,23,0)</f>
        <v>0</v>
      </c>
      <c r="Z145">
        <f>VLOOKUP($A145,[1]taxonomy!$1:$1048576,24,0)</f>
        <v>0</v>
      </c>
      <c r="AA145">
        <f>VLOOKUP($A145,[1]taxonomy!$1:$1048576,25,0)</f>
        <v>0</v>
      </c>
      <c r="AB145" t="str">
        <f>VLOOKUP($A145,[1]taxonomy!$1:$1048576,3,0)</f>
        <v xml:space="preserve"> Cervidpoxvirus reindeer/Ontario/2008.</v>
      </c>
    </row>
    <row r="146" spans="1:28" x14ac:dyDescent="0.25">
      <c r="A146" t="s">
        <v>186</v>
      </c>
      <c r="B146" t="s">
        <v>187</v>
      </c>
      <c r="C146">
        <v>117</v>
      </c>
      <c r="D146" t="s">
        <v>10</v>
      </c>
      <c r="E146">
        <v>39</v>
      </c>
      <c r="F146">
        <v>117</v>
      </c>
      <c r="G146">
        <v>589</v>
      </c>
      <c r="H146" t="s">
        <v>11</v>
      </c>
      <c r="I146">
        <f t="shared" si="2"/>
        <v>79</v>
      </c>
      <c r="J146" t="str">
        <f>VLOOKUP($A146,[1]taxonomy!$1:$1048576,7,0)</f>
        <v>Eukaryota</v>
      </c>
      <c r="K146" t="str">
        <f>VLOOKUP($A146,[1]taxonomy!$1:$1048576,8,0)</f>
        <v xml:space="preserve"> Metazoa</v>
      </c>
      <c r="L146" t="str">
        <f>VLOOKUP($A146,[1]taxonomy!$1:$1048576,9,0)</f>
        <v xml:space="preserve"> Chordata</v>
      </c>
      <c r="M146" t="str">
        <f>VLOOKUP($A146,[1]taxonomy!$1:$1048576,10,0)</f>
        <v xml:space="preserve"> Craniata</v>
      </c>
      <c r="N146" t="str">
        <f>VLOOKUP($A146,[1]taxonomy!$1:$1048576,11,0)</f>
        <v xml:space="preserve"> Vertebrata</v>
      </c>
      <c r="O146" t="str">
        <f>VLOOKUP($A146,[1]taxonomy!$1:$1048576,12,0)</f>
        <v xml:space="preserve"> Euteleostomi</v>
      </c>
      <c r="P146" t="str">
        <f>VLOOKUP($A146,[1]taxonomy!$1:$1048576,13,0)</f>
        <v>Mammalia</v>
      </c>
      <c r="Q146" t="str">
        <f>VLOOKUP($A146,[1]taxonomy!$1:$1048576,14,0)</f>
        <v xml:space="preserve"> Eutheria</v>
      </c>
      <c r="R146" t="str">
        <f>VLOOKUP($A146,[1]taxonomy!$1:$1048576,15,0)</f>
        <v xml:space="preserve"> Euarchontoglires</v>
      </c>
      <c r="S146" t="str">
        <f>VLOOKUP($A146,[1]taxonomy!$1:$1048576,16,0)</f>
        <v xml:space="preserve"> Primates</v>
      </c>
      <c r="T146" t="str">
        <f>VLOOKUP($A146,[1]taxonomy!$1:$1048576,17,0)</f>
        <v xml:space="preserve"> Haplorrhini</v>
      </c>
      <c r="U146" t="str">
        <f>VLOOKUP($A146,[1]taxonomy!$1:$1048576,18,0)</f>
        <v>Catarrhini</v>
      </c>
      <c r="V146" t="str">
        <f>VLOOKUP($A146,[1]taxonomy!$1:$1048576,20,0)</f>
        <v xml:space="preserve"> Homo.</v>
      </c>
      <c r="W146">
        <f>VLOOKUP($A146,[1]taxonomy!$1:$1048576,21,0)</f>
        <v>0</v>
      </c>
      <c r="X146">
        <f>VLOOKUP($A146,[1]taxonomy!$1:$1048576,22,0)</f>
        <v>0</v>
      </c>
      <c r="Y146">
        <f>VLOOKUP($A146,[1]taxonomy!$1:$1048576,23,0)</f>
        <v>0</v>
      </c>
      <c r="Z146">
        <f>VLOOKUP($A146,[1]taxonomy!$1:$1048576,24,0)</f>
        <v>0</v>
      </c>
      <c r="AA146">
        <f>VLOOKUP($A146,[1]taxonomy!$1:$1048576,25,0)</f>
        <v>0</v>
      </c>
      <c r="AB146" t="str">
        <f>VLOOKUP($A146,[1]taxonomy!$1:$1048576,3,0)</f>
        <v xml:space="preserve"> Homo sapiens (Human).</v>
      </c>
    </row>
    <row r="147" spans="1:28" x14ac:dyDescent="0.25">
      <c r="A147" t="s">
        <v>188</v>
      </c>
      <c r="B147" t="s">
        <v>189</v>
      </c>
      <c r="C147">
        <v>246</v>
      </c>
      <c r="D147" t="s">
        <v>10</v>
      </c>
      <c r="E147">
        <v>118</v>
      </c>
      <c r="F147">
        <v>241</v>
      </c>
      <c r="G147">
        <v>589</v>
      </c>
      <c r="H147" t="s">
        <v>11</v>
      </c>
      <c r="I147">
        <f t="shared" si="2"/>
        <v>124</v>
      </c>
      <c r="J147" t="e">
        <f>VLOOKUP($A147,[1]taxonomy!$1:$1048576,7,0)</f>
        <v>#N/A</v>
      </c>
      <c r="K147" t="e">
        <f>VLOOKUP($A147,[1]taxonomy!$1:$1048576,8,0)</f>
        <v>#N/A</v>
      </c>
      <c r="L147" t="e">
        <f>VLOOKUP($A147,[1]taxonomy!$1:$1048576,9,0)</f>
        <v>#N/A</v>
      </c>
      <c r="M147" t="e">
        <f>VLOOKUP($A147,[1]taxonomy!$1:$1048576,10,0)</f>
        <v>#N/A</v>
      </c>
      <c r="N147" t="e">
        <f>VLOOKUP($A147,[1]taxonomy!$1:$1048576,11,0)</f>
        <v>#N/A</v>
      </c>
      <c r="O147" t="e">
        <f>VLOOKUP($A147,[1]taxonomy!$1:$1048576,12,0)</f>
        <v>#N/A</v>
      </c>
      <c r="P147" t="e">
        <f>VLOOKUP($A147,[1]taxonomy!$1:$1048576,13,0)</f>
        <v>#N/A</v>
      </c>
      <c r="Q147" t="e">
        <f>VLOOKUP($A147,[1]taxonomy!$1:$1048576,14,0)</f>
        <v>#N/A</v>
      </c>
      <c r="R147" t="e">
        <f>VLOOKUP($A147,[1]taxonomy!$1:$1048576,15,0)</f>
        <v>#N/A</v>
      </c>
      <c r="S147" t="e">
        <f>VLOOKUP($A147,[1]taxonomy!$1:$1048576,16,0)</f>
        <v>#N/A</v>
      </c>
      <c r="T147" t="e">
        <f>VLOOKUP($A147,[1]taxonomy!$1:$1048576,17,0)</f>
        <v>#N/A</v>
      </c>
      <c r="U147" t="e">
        <f>VLOOKUP($A147,[1]taxonomy!$1:$1048576,18,0)</f>
        <v>#N/A</v>
      </c>
      <c r="V147" t="e">
        <f>VLOOKUP($A147,[1]taxonomy!$1:$1048576,20,0)</f>
        <v>#N/A</v>
      </c>
      <c r="W147" t="e">
        <f>VLOOKUP($A147,[1]taxonomy!$1:$1048576,21,0)</f>
        <v>#N/A</v>
      </c>
      <c r="X147" t="e">
        <f>VLOOKUP($A147,[1]taxonomy!$1:$1048576,22,0)</f>
        <v>#N/A</v>
      </c>
      <c r="Y147" t="e">
        <f>VLOOKUP($A147,[1]taxonomy!$1:$1048576,23,0)</f>
        <v>#N/A</v>
      </c>
      <c r="Z147" t="e">
        <f>VLOOKUP($A147,[1]taxonomy!$1:$1048576,24,0)</f>
        <v>#N/A</v>
      </c>
      <c r="AA147" t="e">
        <f>VLOOKUP($A147,[1]taxonomy!$1:$1048576,25,0)</f>
        <v>#N/A</v>
      </c>
      <c r="AB147" t="e">
        <f>VLOOKUP($A147,[1]taxonomy!$1:$1048576,3,0)</f>
        <v>#N/A</v>
      </c>
    </row>
    <row r="148" spans="1:28" x14ac:dyDescent="0.25">
      <c r="A148" t="s">
        <v>188</v>
      </c>
      <c r="B148" t="s">
        <v>189</v>
      </c>
      <c r="C148">
        <v>246</v>
      </c>
      <c r="D148" t="s">
        <v>12</v>
      </c>
      <c r="E148">
        <v>2</v>
      </c>
      <c r="F148">
        <v>76</v>
      </c>
      <c r="G148">
        <v>206</v>
      </c>
      <c r="H148" t="s">
        <v>13</v>
      </c>
      <c r="I148">
        <f t="shared" si="2"/>
        <v>75</v>
      </c>
      <c r="J148" t="e">
        <f>VLOOKUP($A148,[1]taxonomy!$1:$1048576,7,0)</f>
        <v>#N/A</v>
      </c>
      <c r="K148" t="e">
        <f>VLOOKUP($A148,[1]taxonomy!$1:$1048576,8,0)</f>
        <v>#N/A</v>
      </c>
      <c r="L148" t="e">
        <f>VLOOKUP($A148,[1]taxonomy!$1:$1048576,9,0)</f>
        <v>#N/A</v>
      </c>
      <c r="M148" t="e">
        <f>VLOOKUP($A148,[1]taxonomy!$1:$1048576,10,0)</f>
        <v>#N/A</v>
      </c>
      <c r="N148" t="e">
        <f>VLOOKUP($A148,[1]taxonomy!$1:$1048576,11,0)</f>
        <v>#N/A</v>
      </c>
      <c r="O148" t="e">
        <f>VLOOKUP($A148,[1]taxonomy!$1:$1048576,12,0)</f>
        <v>#N/A</v>
      </c>
      <c r="P148" t="e">
        <f>VLOOKUP($A148,[1]taxonomy!$1:$1048576,13,0)</f>
        <v>#N/A</v>
      </c>
      <c r="Q148" t="e">
        <f>VLOOKUP($A148,[1]taxonomy!$1:$1048576,14,0)</f>
        <v>#N/A</v>
      </c>
      <c r="R148" t="e">
        <f>VLOOKUP($A148,[1]taxonomy!$1:$1048576,15,0)</f>
        <v>#N/A</v>
      </c>
      <c r="S148" t="e">
        <f>VLOOKUP($A148,[1]taxonomy!$1:$1048576,16,0)</f>
        <v>#N/A</v>
      </c>
      <c r="T148" t="e">
        <f>VLOOKUP($A148,[1]taxonomy!$1:$1048576,17,0)</f>
        <v>#N/A</v>
      </c>
      <c r="U148" t="e">
        <f>VLOOKUP($A148,[1]taxonomy!$1:$1048576,18,0)</f>
        <v>#N/A</v>
      </c>
      <c r="V148" t="e">
        <f>VLOOKUP($A148,[1]taxonomy!$1:$1048576,20,0)</f>
        <v>#N/A</v>
      </c>
      <c r="W148" t="e">
        <f>VLOOKUP($A148,[1]taxonomy!$1:$1048576,21,0)</f>
        <v>#N/A</v>
      </c>
      <c r="X148" t="e">
        <f>VLOOKUP($A148,[1]taxonomy!$1:$1048576,22,0)</f>
        <v>#N/A</v>
      </c>
      <c r="Y148" t="e">
        <f>VLOOKUP($A148,[1]taxonomy!$1:$1048576,23,0)</f>
        <v>#N/A</v>
      </c>
      <c r="Z148" t="e">
        <f>VLOOKUP($A148,[1]taxonomy!$1:$1048576,24,0)</f>
        <v>#N/A</v>
      </c>
      <c r="AA148" t="e">
        <f>VLOOKUP($A148,[1]taxonomy!$1:$1048576,25,0)</f>
        <v>#N/A</v>
      </c>
      <c r="AB148" t="e">
        <f>VLOOKUP($A148,[1]taxonomy!$1:$1048576,3,0)</f>
        <v>#N/A</v>
      </c>
    </row>
    <row r="149" spans="1:28" x14ac:dyDescent="0.25">
      <c r="A149" t="s">
        <v>190</v>
      </c>
      <c r="B149" t="s">
        <v>191</v>
      </c>
      <c r="C149">
        <v>246</v>
      </c>
      <c r="D149" t="s">
        <v>10</v>
      </c>
      <c r="E149">
        <v>120</v>
      </c>
      <c r="F149">
        <v>242</v>
      </c>
      <c r="G149">
        <v>589</v>
      </c>
      <c r="H149" t="s">
        <v>11</v>
      </c>
      <c r="I149">
        <f t="shared" si="2"/>
        <v>123</v>
      </c>
      <c r="J149" t="str">
        <f>VLOOKUP($A149,[1]taxonomy!$1:$1048576,7,0)</f>
        <v>Eukaryota</v>
      </c>
      <c r="K149" t="str">
        <f>VLOOKUP($A149,[1]taxonomy!$1:$1048576,8,0)</f>
        <v xml:space="preserve"> Metazoa</v>
      </c>
      <c r="L149" t="str">
        <f>VLOOKUP($A149,[1]taxonomy!$1:$1048576,9,0)</f>
        <v xml:space="preserve"> Chordata</v>
      </c>
      <c r="M149" t="str">
        <f>VLOOKUP($A149,[1]taxonomy!$1:$1048576,10,0)</f>
        <v xml:space="preserve"> Craniata</v>
      </c>
      <c r="N149" t="str">
        <f>VLOOKUP($A149,[1]taxonomy!$1:$1048576,11,0)</f>
        <v xml:space="preserve"> Vertebrata</v>
      </c>
      <c r="O149" t="str">
        <f>VLOOKUP($A149,[1]taxonomy!$1:$1048576,12,0)</f>
        <v xml:space="preserve"> Euteleostomi</v>
      </c>
      <c r="P149" t="str">
        <f>VLOOKUP($A149,[1]taxonomy!$1:$1048576,13,0)</f>
        <v>Actinopterygii</v>
      </c>
      <c r="Q149" t="str">
        <f>VLOOKUP($A149,[1]taxonomy!$1:$1048576,14,0)</f>
        <v xml:space="preserve"> Neopterygii</v>
      </c>
      <c r="R149" t="str">
        <f>VLOOKUP($A149,[1]taxonomy!$1:$1048576,15,0)</f>
        <v xml:space="preserve"> Teleostei</v>
      </c>
      <c r="S149" t="str">
        <f>VLOOKUP($A149,[1]taxonomy!$1:$1048576,16,0)</f>
        <v xml:space="preserve"> Euteleostei</v>
      </c>
      <c r="T149" t="str">
        <f>VLOOKUP($A149,[1]taxonomy!$1:$1048576,17,0)</f>
        <v xml:space="preserve"> Neoteleostei</v>
      </c>
      <c r="U149" t="str">
        <f>VLOOKUP($A149,[1]taxonomy!$1:$1048576,18,0)</f>
        <v>Acanthomorpha</v>
      </c>
      <c r="V149" t="str">
        <f>VLOOKUP($A149,[1]taxonomy!$1:$1048576,20,0)</f>
        <v xml:space="preserve"> Percomorpha</v>
      </c>
      <c r="W149" t="str">
        <f>VLOOKUP($A149,[1]taxonomy!$1:$1048576,21,0)</f>
        <v xml:space="preserve"> Pleuronectiformes</v>
      </c>
      <c r="X149" t="str">
        <f>VLOOKUP($A149,[1]taxonomy!$1:$1048576,22,0)</f>
        <v>Pleuronectoidei</v>
      </c>
      <c r="Y149" t="str">
        <f>VLOOKUP($A149,[1]taxonomy!$1:$1048576,23,0)</f>
        <v xml:space="preserve"> Pleuronectidae</v>
      </c>
      <c r="Z149" t="str">
        <f>VLOOKUP($A149,[1]taxonomy!$1:$1048576,24,0)</f>
        <v xml:space="preserve"> Pleuronectinae</v>
      </c>
      <c r="AA149" t="str">
        <f>VLOOKUP($A149,[1]taxonomy!$1:$1048576,25,0)</f>
        <v xml:space="preserve"> Hippoglossus.</v>
      </c>
      <c r="AB149" t="str">
        <f>VLOOKUP($A149,[1]taxonomy!$1:$1048576,3,0)</f>
        <v xml:space="preserve"> Hippoglossus hippoglossus (Atlantic halibut) (Pleuronectes hippoglossus).</v>
      </c>
    </row>
    <row r="150" spans="1:28" x14ac:dyDescent="0.25">
      <c r="A150" t="s">
        <v>190</v>
      </c>
      <c r="B150" t="s">
        <v>191</v>
      </c>
      <c r="C150">
        <v>246</v>
      </c>
      <c r="D150" t="s">
        <v>12</v>
      </c>
      <c r="E150">
        <v>1</v>
      </c>
      <c r="F150">
        <v>76</v>
      </c>
      <c r="G150">
        <v>206</v>
      </c>
      <c r="H150" t="s">
        <v>13</v>
      </c>
      <c r="I150">
        <f t="shared" si="2"/>
        <v>76</v>
      </c>
      <c r="J150" t="str">
        <f>VLOOKUP($A150,[1]taxonomy!$1:$1048576,7,0)</f>
        <v>Eukaryota</v>
      </c>
      <c r="K150" t="str">
        <f>VLOOKUP($A150,[1]taxonomy!$1:$1048576,8,0)</f>
        <v xml:space="preserve"> Metazoa</v>
      </c>
      <c r="L150" t="str">
        <f>VLOOKUP($A150,[1]taxonomy!$1:$1048576,9,0)</f>
        <v xml:space="preserve"> Chordata</v>
      </c>
      <c r="M150" t="str">
        <f>VLOOKUP($A150,[1]taxonomy!$1:$1048576,10,0)</f>
        <v xml:space="preserve"> Craniata</v>
      </c>
      <c r="N150" t="str">
        <f>VLOOKUP($A150,[1]taxonomy!$1:$1048576,11,0)</f>
        <v xml:space="preserve"> Vertebrata</v>
      </c>
      <c r="O150" t="str">
        <f>VLOOKUP($A150,[1]taxonomy!$1:$1048576,12,0)</f>
        <v xml:space="preserve"> Euteleostomi</v>
      </c>
      <c r="P150" t="str">
        <f>VLOOKUP($A150,[1]taxonomy!$1:$1048576,13,0)</f>
        <v>Actinopterygii</v>
      </c>
      <c r="Q150" t="str">
        <f>VLOOKUP($A150,[1]taxonomy!$1:$1048576,14,0)</f>
        <v xml:space="preserve"> Neopterygii</v>
      </c>
      <c r="R150" t="str">
        <f>VLOOKUP($A150,[1]taxonomy!$1:$1048576,15,0)</f>
        <v xml:space="preserve"> Teleostei</v>
      </c>
      <c r="S150" t="str">
        <f>VLOOKUP($A150,[1]taxonomy!$1:$1048576,16,0)</f>
        <v xml:space="preserve"> Euteleostei</v>
      </c>
      <c r="T150" t="str">
        <f>VLOOKUP($A150,[1]taxonomy!$1:$1048576,17,0)</f>
        <v xml:space="preserve"> Neoteleostei</v>
      </c>
      <c r="U150" t="str">
        <f>VLOOKUP($A150,[1]taxonomy!$1:$1048576,18,0)</f>
        <v>Acanthomorpha</v>
      </c>
      <c r="V150" t="str">
        <f>VLOOKUP($A150,[1]taxonomy!$1:$1048576,20,0)</f>
        <v xml:space="preserve"> Percomorpha</v>
      </c>
      <c r="W150" t="str">
        <f>VLOOKUP($A150,[1]taxonomy!$1:$1048576,21,0)</f>
        <v xml:space="preserve"> Pleuronectiformes</v>
      </c>
      <c r="X150" t="str">
        <f>VLOOKUP($A150,[1]taxonomy!$1:$1048576,22,0)</f>
        <v>Pleuronectoidei</v>
      </c>
      <c r="Y150" t="str">
        <f>VLOOKUP($A150,[1]taxonomy!$1:$1048576,23,0)</f>
        <v xml:space="preserve"> Pleuronectidae</v>
      </c>
      <c r="Z150" t="str">
        <f>VLOOKUP($A150,[1]taxonomy!$1:$1048576,24,0)</f>
        <v xml:space="preserve"> Pleuronectinae</v>
      </c>
      <c r="AA150" t="str">
        <f>VLOOKUP($A150,[1]taxonomy!$1:$1048576,25,0)</f>
        <v xml:space="preserve"> Hippoglossus.</v>
      </c>
      <c r="AB150" t="str">
        <f>VLOOKUP($A150,[1]taxonomy!$1:$1048576,3,0)</f>
        <v xml:space="preserve"> Hippoglossus hippoglossus (Atlantic halibut) (Pleuronectes hippoglossus).</v>
      </c>
    </row>
    <row r="151" spans="1:28" x14ac:dyDescent="0.25">
      <c r="A151" t="s">
        <v>192</v>
      </c>
      <c r="B151" t="s">
        <v>193</v>
      </c>
      <c r="C151">
        <v>198</v>
      </c>
      <c r="D151" t="s">
        <v>10</v>
      </c>
      <c r="E151">
        <v>66</v>
      </c>
      <c r="F151">
        <v>187</v>
      </c>
      <c r="G151">
        <v>589</v>
      </c>
      <c r="H151" t="s">
        <v>11</v>
      </c>
      <c r="I151">
        <f t="shared" si="2"/>
        <v>122</v>
      </c>
      <c r="J151" t="str">
        <f>VLOOKUP($A151,[1]taxonomy!$1:$1048576,7,0)</f>
        <v>Eukaryota</v>
      </c>
      <c r="K151" t="str">
        <f>VLOOKUP($A151,[1]taxonomy!$1:$1048576,8,0)</f>
        <v xml:space="preserve"> Metazoa</v>
      </c>
      <c r="L151" t="str">
        <f>VLOOKUP($A151,[1]taxonomy!$1:$1048576,9,0)</f>
        <v xml:space="preserve"> Chordata</v>
      </c>
      <c r="M151" t="str">
        <f>VLOOKUP($A151,[1]taxonomy!$1:$1048576,10,0)</f>
        <v xml:space="preserve"> Craniata</v>
      </c>
      <c r="N151" t="str">
        <f>VLOOKUP($A151,[1]taxonomy!$1:$1048576,11,0)</f>
        <v xml:space="preserve"> Vertebrata</v>
      </c>
      <c r="O151" t="str">
        <f>VLOOKUP($A151,[1]taxonomy!$1:$1048576,12,0)</f>
        <v xml:space="preserve"> Euteleostomi</v>
      </c>
      <c r="P151" t="str">
        <f>VLOOKUP($A151,[1]taxonomy!$1:$1048576,13,0)</f>
        <v>Testudines + Archosauria group</v>
      </c>
      <c r="Q151" t="str">
        <f>VLOOKUP($A151,[1]taxonomy!$1:$1048576,14,0)</f>
        <v xml:space="preserve"> Archosauria</v>
      </c>
      <c r="R151" t="str">
        <f>VLOOKUP($A151,[1]taxonomy!$1:$1048576,15,0)</f>
        <v xml:space="preserve"> Dinosauria</v>
      </c>
      <c r="S151" t="str">
        <f>VLOOKUP($A151,[1]taxonomy!$1:$1048576,16,0)</f>
        <v xml:space="preserve"> Saurischia</v>
      </c>
      <c r="T151" t="str">
        <f>VLOOKUP($A151,[1]taxonomy!$1:$1048576,17,0)</f>
        <v>Theropoda</v>
      </c>
      <c r="U151" t="str">
        <f>VLOOKUP($A151,[1]taxonomy!$1:$1048576,18,0)</f>
        <v xml:space="preserve"> Coelurosauria</v>
      </c>
      <c r="V151" t="str">
        <f>VLOOKUP($A151,[1]taxonomy!$1:$1048576,20,0)</f>
        <v xml:space="preserve"> Neognathae</v>
      </c>
      <c r="W151" t="str">
        <f>VLOOKUP($A151,[1]taxonomy!$1:$1048576,21,0)</f>
        <v xml:space="preserve"> Galliformes</v>
      </c>
      <c r="X151" t="str">
        <f>VLOOKUP($A151,[1]taxonomy!$1:$1048576,22,0)</f>
        <v xml:space="preserve"> Phasianidae</v>
      </c>
      <c r="Y151" t="str">
        <f>VLOOKUP($A151,[1]taxonomy!$1:$1048576,23,0)</f>
        <v>Phasianinae</v>
      </c>
      <c r="Z151" t="str">
        <f>VLOOKUP($A151,[1]taxonomy!$1:$1048576,24,0)</f>
        <v xml:space="preserve"> Gallus.</v>
      </c>
      <c r="AA151">
        <f>VLOOKUP($A151,[1]taxonomy!$1:$1048576,25,0)</f>
        <v>0</v>
      </c>
      <c r="AB151" t="str">
        <f>VLOOKUP($A151,[1]taxonomy!$1:$1048576,3,0)</f>
        <v xml:space="preserve"> Gallus gallus (Chicken).</v>
      </c>
    </row>
    <row r="152" spans="1:28" x14ac:dyDescent="0.25">
      <c r="A152" t="s">
        <v>192</v>
      </c>
      <c r="B152" t="s">
        <v>193</v>
      </c>
      <c r="C152">
        <v>198</v>
      </c>
      <c r="D152" t="s">
        <v>24</v>
      </c>
      <c r="E152">
        <v>1</v>
      </c>
      <c r="F152">
        <v>65</v>
      </c>
      <c r="G152">
        <v>24</v>
      </c>
      <c r="H152" t="s">
        <v>24</v>
      </c>
      <c r="I152">
        <f t="shared" si="2"/>
        <v>65</v>
      </c>
      <c r="J152" t="str">
        <f>VLOOKUP($A152,[1]taxonomy!$1:$1048576,7,0)</f>
        <v>Eukaryota</v>
      </c>
      <c r="K152" t="str">
        <f>VLOOKUP($A152,[1]taxonomy!$1:$1048576,8,0)</f>
        <v xml:space="preserve"> Metazoa</v>
      </c>
      <c r="L152" t="str">
        <f>VLOOKUP($A152,[1]taxonomy!$1:$1048576,9,0)</f>
        <v xml:space="preserve"> Chordata</v>
      </c>
      <c r="M152" t="str">
        <f>VLOOKUP($A152,[1]taxonomy!$1:$1048576,10,0)</f>
        <v xml:space="preserve"> Craniata</v>
      </c>
      <c r="N152" t="str">
        <f>VLOOKUP($A152,[1]taxonomy!$1:$1048576,11,0)</f>
        <v xml:space="preserve"> Vertebrata</v>
      </c>
      <c r="O152" t="str">
        <f>VLOOKUP($A152,[1]taxonomy!$1:$1048576,12,0)</f>
        <v xml:space="preserve"> Euteleostomi</v>
      </c>
      <c r="P152" t="str">
        <f>VLOOKUP($A152,[1]taxonomy!$1:$1048576,13,0)</f>
        <v>Testudines + Archosauria group</v>
      </c>
      <c r="Q152" t="str">
        <f>VLOOKUP($A152,[1]taxonomy!$1:$1048576,14,0)</f>
        <v xml:space="preserve"> Archosauria</v>
      </c>
      <c r="R152" t="str">
        <f>VLOOKUP($A152,[1]taxonomy!$1:$1048576,15,0)</f>
        <v xml:space="preserve"> Dinosauria</v>
      </c>
      <c r="S152" t="str">
        <f>VLOOKUP($A152,[1]taxonomy!$1:$1048576,16,0)</f>
        <v xml:space="preserve"> Saurischia</v>
      </c>
      <c r="T152" t="str">
        <f>VLOOKUP($A152,[1]taxonomy!$1:$1048576,17,0)</f>
        <v>Theropoda</v>
      </c>
      <c r="U152" t="str">
        <f>VLOOKUP($A152,[1]taxonomy!$1:$1048576,18,0)</f>
        <v xml:space="preserve"> Coelurosauria</v>
      </c>
      <c r="V152" t="str">
        <f>VLOOKUP($A152,[1]taxonomy!$1:$1048576,20,0)</f>
        <v xml:space="preserve"> Neognathae</v>
      </c>
      <c r="W152" t="str">
        <f>VLOOKUP($A152,[1]taxonomy!$1:$1048576,21,0)</f>
        <v xml:space="preserve"> Galliformes</v>
      </c>
      <c r="X152" t="str">
        <f>VLOOKUP($A152,[1]taxonomy!$1:$1048576,22,0)</f>
        <v xml:space="preserve"> Phasianidae</v>
      </c>
      <c r="Y152" t="str">
        <f>VLOOKUP($A152,[1]taxonomy!$1:$1048576,23,0)</f>
        <v>Phasianinae</v>
      </c>
      <c r="Z152" t="str">
        <f>VLOOKUP($A152,[1]taxonomy!$1:$1048576,24,0)</f>
        <v xml:space="preserve"> Gallus.</v>
      </c>
      <c r="AA152">
        <f>VLOOKUP($A152,[1]taxonomy!$1:$1048576,25,0)</f>
        <v>0</v>
      </c>
      <c r="AB152" t="str">
        <f>VLOOKUP($A152,[1]taxonomy!$1:$1048576,3,0)</f>
        <v xml:space="preserve"> Gallus gallus (Chicken).</v>
      </c>
    </row>
    <row r="153" spans="1:28" x14ac:dyDescent="0.25">
      <c r="A153" t="s">
        <v>194</v>
      </c>
      <c r="B153" t="s">
        <v>195</v>
      </c>
      <c r="C153">
        <v>198</v>
      </c>
      <c r="D153" t="s">
        <v>10</v>
      </c>
      <c r="E153">
        <v>66</v>
      </c>
      <c r="F153">
        <v>187</v>
      </c>
      <c r="G153">
        <v>589</v>
      </c>
      <c r="H153" t="s">
        <v>11</v>
      </c>
      <c r="I153">
        <f t="shared" si="2"/>
        <v>122</v>
      </c>
      <c r="J153" t="str">
        <f>VLOOKUP($A153,[1]taxonomy!$1:$1048576,7,0)</f>
        <v>Eukaryota</v>
      </c>
      <c r="K153" t="str">
        <f>VLOOKUP($A153,[1]taxonomy!$1:$1048576,8,0)</f>
        <v xml:space="preserve"> Metazoa</v>
      </c>
      <c r="L153" t="str">
        <f>VLOOKUP($A153,[1]taxonomy!$1:$1048576,9,0)</f>
        <v xml:space="preserve"> Chordata</v>
      </c>
      <c r="M153" t="str">
        <f>VLOOKUP($A153,[1]taxonomy!$1:$1048576,10,0)</f>
        <v xml:space="preserve"> Craniata</v>
      </c>
      <c r="N153" t="str">
        <f>VLOOKUP($A153,[1]taxonomy!$1:$1048576,11,0)</f>
        <v xml:space="preserve"> Vertebrata</v>
      </c>
      <c r="O153" t="str">
        <f>VLOOKUP($A153,[1]taxonomy!$1:$1048576,12,0)</f>
        <v xml:space="preserve"> Euteleostomi</v>
      </c>
      <c r="P153" t="str">
        <f>VLOOKUP($A153,[1]taxonomy!$1:$1048576,13,0)</f>
        <v>Testudines + Archosauria group</v>
      </c>
      <c r="Q153" t="str">
        <f>VLOOKUP($A153,[1]taxonomy!$1:$1048576,14,0)</f>
        <v xml:space="preserve"> Archosauria</v>
      </c>
      <c r="R153" t="str">
        <f>VLOOKUP($A153,[1]taxonomy!$1:$1048576,15,0)</f>
        <v xml:space="preserve"> Dinosauria</v>
      </c>
      <c r="S153" t="str">
        <f>VLOOKUP($A153,[1]taxonomy!$1:$1048576,16,0)</f>
        <v xml:space="preserve"> Saurischia</v>
      </c>
      <c r="T153" t="str">
        <f>VLOOKUP($A153,[1]taxonomy!$1:$1048576,17,0)</f>
        <v>Theropoda</v>
      </c>
      <c r="U153" t="str">
        <f>VLOOKUP($A153,[1]taxonomy!$1:$1048576,18,0)</f>
        <v xml:space="preserve"> Coelurosauria</v>
      </c>
      <c r="V153" t="str">
        <f>VLOOKUP($A153,[1]taxonomy!$1:$1048576,20,0)</f>
        <v xml:space="preserve"> Neognathae</v>
      </c>
      <c r="W153" t="str">
        <f>VLOOKUP($A153,[1]taxonomy!$1:$1048576,21,0)</f>
        <v xml:space="preserve"> Passeriformes</v>
      </c>
      <c r="X153" t="str">
        <f>VLOOKUP($A153,[1]taxonomy!$1:$1048576,22,0)</f>
        <v xml:space="preserve"> Corvoidea</v>
      </c>
      <c r="Y153" t="str">
        <f>VLOOKUP($A153,[1]taxonomy!$1:$1048576,23,0)</f>
        <v>Corvidae</v>
      </c>
      <c r="Z153" t="str">
        <f>VLOOKUP($A153,[1]taxonomy!$1:$1048576,24,0)</f>
        <v xml:space="preserve"> Pica.</v>
      </c>
      <c r="AA153">
        <f>VLOOKUP($A153,[1]taxonomy!$1:$1048576,25,0)</f>
        <v>0</v>
      </c>
      <c r="AB153" t="str">
        <f>VLOOKUP($A153,[1]taxonomy!$1:$1048576,3,0)</f>
        <v xml:space="preserve"> Pica pica (Black-billed magpie).</v>
      </c>
    </row>
    <row r="154" spans="1:28" x14ac:dyDescent="0.25">
      <c r="A154" t="s">
        <v>194</v>
      </c>
      <c r="B154" t="s">
        <v>195</v>
      </c>
      <c r="C154">
        <v>198</v>
      </c>
      <c r="D154" t="s">
        <v>24</v>
      </c>
      <c r="E154">
        <v>1</v>
      </c>
      <c r="F154">
        <v>65</v>
      </c>
      <c r="G154">
        <v>24</v>
      </c>
      <c r="H154" t="s">
        <v>24</v>
      </c>
      <c r="I154">
        <f t="shared" si="2"/>
        <v>65</v>
      </c>
      <c r="J154" t="str">
        <f>VLOOKUP($A154,[1]taxonomy!$1:$1048576,7,0)</f>
        <v>Eukaryota</v>
      </c>
      <c r="K154" t="str">
        <f>VLOOKUP($A154,[1]taxonomy!$1:$1048576,8,0)</f>
        <v xml:space="preserve"> Metazoa</v>
      </c>
      <c r="L154" t="str">
        <f>VLOOKUP($A154,[1]taxonomy!$1:$1048576,9,0)</f>
        <v xml:space="preserve"> Chordata</v>
      </c>
      <c r="M154" t="str">
        <f>VLOOKUP($A154,[1]taxonomy!$1:$1048576,10,0)</f>
        <v xml:space="preserve"> Craniata</v>
      </c>
      <c r="N154" t="str">
        <f>VLOOKUP($A154,[1]taxonomy!$1:$1048576,11,0)</f>
        <v xml:space="preserve"> Vertebrata</v>
      </c>
      <c r="O154" t="str">
        <f>VLOOKUP($A154,[1]taxonomy!$1:$1048576,12,0)</f>
        <v xml:space="preserve"> Euteleostomi</v>
      </c>
      <c r="P154" t="str">
        <f>VLOOKUP($A154,[1]taxonomy!$1:$1048576,13,0)</f>
        <v>Testudines + Archosauria group</v>
      </c>
      <c r="Q154" t="str">
        <f>VLOOKUP($A154,[1]taxonomy!$1:$1048576,14,0)</f>
        <v xml:space="preserve"> Archosauria</v>
      </c>
      <c r="R154" t="str">
        <f>VLOOKUP($A154,[1]taxonomy!$1:$1048576,15,0)</f>
        <v xml:space="preserve"> Dinosauria</v>
      </c>
      <c r="S154" t="str">
        <f>VLOOKUP($A154,[1]taxonomy!$1:$1048576,16,0)</f>
        <v xml:space="preserve"> Saurischia</v>
      </c>
      <c r="T154" t="str">
        <f>VLOOKUP($A154,[1]taxonomy!$1:$1048576,17,0)</f>
        <v>Theropoda</v>
      </c>
      <c r="U154" t="str">
        <f>VLOOKUP($A154,[1]taxonomy!$1:$1048576,18,0)</f>
        <v xml:space="preserve"> Coelurosauria</v>
      </c>
      <c r="V154" t="str">
        <f>VLOOKUP($A154,[1]taxonomy!$1:$1048576,20,0)</f>
        <v xml:space="preserve"> Neognathae</v>
      </c>
      <c r="W154" t="str">
        <f>VLOOKUP($A154,[1]taxonomy!$1:$1048576,21,0)</f>
        <v xml:space="preserve"> Passeriformes</v>
      </c>
      <c r="X154" t="str">
        <f>VLOOKUP($A154,[1]taxonomy!$1:$1048576,22,0)</f>
        <v xml:space="preserve"> Corvoidea</v>
      </c>
      <c r="Y154" t="str">
        <f>VLOOKUP($A154,[1]taxonomy!$1:$1048576,23,0)</f>
        <v>Corvidae</v>
      </c>
      <c r="Z154" t="str">
        <f>VLOOKUP($A154,[1]taxonomy!$1:$1048576,24,0)</f>
        <v xml:space="preserve"> Pica.</v>
      </c>
      <c r="AA154">
        <f>VLOOKUP($A154,[1]taxonomy!$1:$1048576,25,0)</f>
        <v>0</v>
      </c>
      <c r="AB154" t="str">
        <f>VLOOKUP($A154,[1]taxonomy!$1:$1048576,3,0)</f>
        <v xml:space="preserve"> Pica pica (Black-billed magpie).</v>
      </c>
    </row>
    <row r="155" spans="1:28" x14ac:dyDescent="0.25">
      <c r="A155" t="s">
        <v>196</v>
      </c>
      <c r="B155" t="s">
        <v>197</v>
      </c>
      <c r="C155">
        <v>198</v>
      </c>
      <c r="D155" t="s">
        <v>10</v>
      </c>
      <c r="E155">
        <v>66</v>
      </c>
      <c r="F155">
        <v>187</v>
      </c>
      <c r="G155">
        <v>589</v>
      </c>
      <c r="H155" t="s">
        <v>11</v>
      </c>
      <c r="I155">
        <f t="shared" si="2"/>
        <v>122</v>
      </c>
      <c r="J155" t="str">
        <f>VLOOKUP($A155,[1]taxonomy!$1:$1048576,7,0)</f>
        <v>Eukaryota</v>
      </c>
      <c r="K155" t="str">
        <f>VLOOKUP($A155,[1]taxonomy!$1:$1048576,8,0)</f>
        <v xml:space="preserve"> Metazoa</v>
      </c>
      <c r="L155" t="str">
        <f>VLOOKUP($A155,[1]taxonomy!$1:$1048576,9,0)</f>
        <v xml:space="preserve"> Chordata</v>
      </c>
      <c r="M155" t="str">
        <f>VLOOKUP($A155,[1]taxonomy!$1:$1048576,10,0)</f>
        <v xml:space="preserve"> Craniata</v>
      </c>
      <c r="N155" t="str">
        <f>VLOOKUP($A155,[1]taxonomy!$1:$1048576,11,0)</f>
        <v xml:space="preserve"> Vertebrata</v>
      </c>
      <c r="O155" t="str">
        <f>VLOOKUP($A155,[1]taxonomy!$1:$1048576,12,0)</f>
        <v xml:space="preserve"> Euteleostomi</v>
      </c>
      <c r="P155" t="str">
        <f>VLOOKUP($A155,[1]taxonomy!$1:$1048576,13,0)</f>
        <v>Testudines + Archosauria group</v>
      </c>
      <c r="Q155" t="str">
        <f>VLOOKUP($A155,[1]taxonomy!$1:$1048576,14,0)</f>
        <v xml:space="preserve"> Archosauria</v>
      </c>
      <c r="R155" t="str">
        <f>VLOOKUP($A155,[1]taxonomy!$1:$1048576,15,0)</f>
        <v xml:space="preserve"> Dinosauria</v>
      </c>
      <c r="S155" t="str">
        <f>VLOOKUP($A155,[1]taxonomy!$1:$1048576,16,0)</f>
        <v xml:space="preserve"> Saurischia</v>
      </c>
      <c r="T155" t="str">
        <f>VLOOKUP($A155,[1]taxonomy!$1:$1048576,17,0)</f>
        <v>Theropoda</v>
      </c>
      <c r="U155" t="str">
        <f>VLOOKUP($A155,[1]taxonomy!$1:$1048576,18,0)</f>
        <v xml:space="preserve"> Coelurosauria</v>
      </c>
      <c r="V155" t="str">
        <f>VLOOKUP($A155,[1]taxonomy!$1:$1048576,20,0)</f>
        <v xml:space="preserve"> Neognathae</v>
      </c>
      <c r="W155" t="str">
        <f>VLOOKUP($A155,[1]taxonomy!$1:$1048576,21,0)</f>
        <v xml:space="preserve"> Galliformes</v>
      </c>
      <c r="X155" t="str">
        <f>VLOOKUP($A155,[1]taxonomy!$1:$1048576,22,0)</f>
        <v xml:space="preserve"> Phasianidae</v>
      </c>
      <c r="Y155" t="str">
        <f>VLOOKUP($A155,[1]taxonomy!$1:$1048576,23,0)</f>
        <v>Perdicinae</v>
      </c>
      <c r="Z155" t="str">
        <f>VLOOKUP($A155,[1]taxonomy!$1:$1048576,24,0)</f>
        <v xml:space="preserve"> Coturnix.</v>
      </c>
      <c r="AA155">
        <f>VLOOKUP($A155,[1]taxonomy!$1:$1048576,25,0)</f>
        <v>0</v>
      </c>
      <c r="AB155" t="str">
        <f>VLOOKUP($A155,[1]taxonomy!$1:$1048576,3,0)</f>
        <v xml:space="preserve"> Coturnix coturnix (Common quail) (Tetrao coturnix).</v>
      </c>
    </row>
    <row r="156" spans="1:28" x14ac:dyDescent="0.25">
      <c r="A156" t="s">
        <v>196</v>
      </c>
      <c r="B156" t="s">
        <v>197</v>
      </c>
      <c r="C156">
        <v>198</v>
      </c>
      <c r="D156" t="s">
        <v>24</v>
      </c>
      <c r="E156">
        <v>1</v>
      </c>
      <c r="F156">
        <v>65</v>
      </c>
      <c r="G156">
        <v>24</v>
      </c>
      <c r="H156" t="s">
        <v>24</v>
      </c>
      <c r="I156">
        <f t="shared" si="2"/>
        <v>65</v>
      </c>
      <c r="J156" t="str">
        <f>VLOOKUP($A156,[1]taxonomy!$1:$1048576,7,0)</f>
        <v>Eukaryota</v>
      </c>
      <c r="K156" t="str">
        <f>VLOOKUP($A156,[1]taxonomy!$1:$1048576,8,0)</f>
        <v xml:space="preserve"> Metazoa</v>
      </c>
      <c r="L156" t="str">
        <f>VLOOKUP($A156,[1]taxonomy!$1:$1048576,9,0)</f>
        <v xml:space="preserve"> Chordata</v>
      </c>
      <c r="M156" t="str">
        <f>VLOOKUP($A156,[1]taxonomy!$1:$1048576,10,0)</f>
        <v xml:space="preserve"> Craniata</v>
      </c>
      <c r="N156" t="str">
        <f>VLOOKUP($A156,[1]taxonomy!$1:$1048576,11,0)</f>
        <v xml:space="preserve"> Vertebrata</v>
      </c>
      <c r="O156" t="str">
        <f>VLOOKUP($A156,[1]taxonomy!$1:$1048576,12,0)</f>
        <v xml:space="preserve"> Euteleostomi</v>
      </c>
      <c r="P156" t="str">
        <f>VLOOKUP($A156,[1]taxonomy!$1:$1048576,13,0)</f>
        <v>Testudines + Archosauria group</v>
      </c>
      <c r="Q156" t="str">
        <f>VLOOKUP($A156,[1]taxonomy!$1:$1048576,14,0)</f>
        <v xml:space="preserve"> Archosauria</v>
      </c>
      <c r="R156" t="str">
        <f>VLOOKUP($A156,[1]taxonomy!$1:$1048576,15,0)</f>
        <v xml:space="preserve"> Dinosauria</v>
      </c>
      <c r="S156" t="str">
        <f>VLOOKUP($A156,[1]taxonomy!$1:$1048576,16,0)</f>
        <v xml:space="preserve"> Saurischia</v>
      </c>
      <c r="T156" t="str">
        <f>VLOOKUP($A156,[1]taxonomy!$1:$1048576,17,0)</f>
        <v>Theropoda</v>
      </c>
      <c r="U156" t="str">
        <f>VLOOKUP($A156,[1]taxonomy!$1:$1048576,18,0)</f>
        <v xml:space="preserve"> Coelurosauria</v>
      </c>
      <c r="V156" t="str">
        <f>VLOOKUP($A156,[1]taxonomy!$1:$1048576,20,0)</f>
        <v xml:space="preserve"> Neognathae</v>
      </c>
      <c r="W156" t="str">
        <f>VLOOKUP($A156,[1]taxonomy!$1:$1048576,21,0)</f>
        <v xml:space="preserve"> Galliformes</v>
      </c>
      <c r="X156" t="str">
        <f>VLOOKUP($A156,[1]taxonomy!$1:$1048576,22,0)</f>
        <v xml:space="preserve"> Phasianidae</v>
      </c>
      <c r="Y156" t="str">
        <f>VLOOKUP($A156,[1]taxonomy!$1:$1048576,23,0)</f>
        <v>Perdicinae</v>
      </c>
      <c r="Z156" t="str">
        <f>VLOOKUP($A156,[1]taxonomy!$1:$1048576,24,0)</f>
        <v xml:space="preserve"> Coturnix.</v>
      </c>
      <c r="AA156">
        <f>VLOOKUP($A156,[1]taxonomy!$1:$1048576,25,0)</f>
        <v>0</v>
      </c>
      <c r="AB156" t="str">
        <f>VLOOKUP($A156,[1]taxonomy!$1:$1048576,3,0)</f>
        <v xml:space="preserve"> Coturnix coturnix (Common quail) (Tetrao coturnix).</v>
      </c>
    </row>
    <row r="157" spans="1:28" x14ac:dyDescent="0.25">
      <c r="A157" t="s">
        <v>198</v>
      </c>
      <c r="B157" t="s">
        <v>199</v>
      </c>
      <c r="C157">
        <v>198</v>
      </c>
      <c r="D157" t="s">
        <v>10</v>
      </c>
      <c r="E157">
        <v>66</v>
      </c>
      <c r="F157">
        <v>187</v>
      </c>
      <c r="G157">
        <v>589</v>
      </c>
      <c r="H157" t="s">
        <v>11</v>
      </c>
      <c r="I157">
        <f t="shared" si="2"/>
        <v>122</v>
      </c>
      <c r="J157" t="str">
        <f>VLOOKUP($A157,[1]taxonomy!$1:$1048576,7,0)</f>
        <v>Eukaryota</v>
      </c>
      <c r="K157" t="str">
        <f>VLOOKUP($A157,[1]taxonomy!$1:$1048576,8,0)</f>
        <v xml:space="preserve"> Metazoa</v>
      </c>
      <c r="L157" t="str">
        <f>VLOOKUP($A157,[1]taxonomy!$1:$1048576,9,0)</f>
        <v xml:space="preserve"> Chordata</v>
      </c>
      <c r="M157" t="str">
        <f>VLOOKUP($A157,[1]taxonomy!$1:$1048576,10,0)</f>
        <v xml:space="preserve"> Craniata</v>
      </c>
      <c r="N157" t="str">
        <f>VLOOKUP($A157,[1]taxonomy!$1:$1048576,11,0)</f>
        <v xml:space="preserve"> Vertebrata</v>
      </c>
      <c r="O157" t="str">
        <f>VLOOKUP($A157,[1]taxonomy!$1:$1048576,12,0)</f>
        <v xml:space="preserve"> Euteleostomi</v>
      </c>
      <c r="P157" t="str">
        <f>VLOOKUP($A157,[1]taxonomy!$1:$1048576,13,0)</f>
        <v>Testudines + Archosauria group</v>
      </c>
      <c r="Q157" t="str">
        <f>VLOOKUP($A157,[1]taxonomy!$1:$1048576,14,0)</f>
        <v xml:space="preserve"> Archosauria</v>
      </c>
      <c r="R157" t="str">
        <f>VLOOKUP($A157,[1]taxonomy!$1:$1048576,15,0)</f>
        <v xml:space="preserve"> Dinosauria</v>
      </c>
      <c r="S157" t="str">
        <f>VLOOKUP($A157,[1]taxonomy!$1:$1048576,16,0)</f>
        <v xml:space="preserve"> Saurischia</v>
      </c>
      <c r="T157" t="str">
        <f>VLOOKUP($A157,[1]taxonomy!$1:$1048576,17,0)</f>
        <v>Theropoda</v>
      </c>
      <c r="U157" t="str">
        <f>VLOOKUP($A157,[1]taxonomy!$1:$1048576,18,0)</f>
        <v xml:space="preserve"> Coelurosauria</v>
      </c>
      <c r="V157" t="str">
        <f>VLOOKUP($A157,[1]taxonomy!$1:$1048576,20,0)</f>
        <v xml:space="preserve"> Neognathae</v>
      </c>
      <c r="W157" t="str">
        <f>VLOOKUP($A157,[1]taxonomy!$1:$1048576,21,0)</f>
        <v xml:space="preserve"> Psittaciformes</v>
      </c>
      <c r="X157" t="str">
        <f>VLOOKUP($A157,[1]taxonomy!$1:$1048576,22,0)</f>
        <v>Psittacidae</v>
      </c>
      <c r="Y157" t="str">
        <f>VLOOKUP($A157,[1]taxonomy!$1:$1048576,23,0)</f>
        <v xml:space="preserve"> Ara.</v>
      </c>
      <c r="Z157">
        <f>VLOOKUP($A157,[1]taxonomy!$1:$1048576,24,0)</f>
        <v>0</v>
      </c>
      <c r="AA157">
        <f>VLOOKUP($A157,[1]taxonomy!$1:$1048576,25,0)</f>
        <v>0</v>
      </c>
      <c r="AB157" t="str">
        <f>VLOOKUP($A157,[1]taxonomy!$1:$1048576,3,0)</f>
        <v xml:space="preserve"> Ara macao (Scarlet macaw).</v>
      </c>
    </row>
    <row r="158" spans="1:28" x14ac:dyDescent="0.25">
      <c r="A158" t="s">
        <v>198</v>
      </c>
      <c r="B158" t="s">
        <v>199</v>
      </c>
      <c r="C158">
        <v>198</v>
      </c>
      <c r="D158" t="s">
        <v>24</v>
      </c>
      <c r="E158">
        <v>1</v>
      </c>
      <c r="F158">
        <v>65</v>
      </c>
      <c r="G158">
        <v>24</v>
      </c>
      <c r="H158" t="s">
        <v>24</v>
      </c>
      <c r="I158">
        <f t="shared" si="2"/>
        <v>65</v>
      </c>
      <c r="J158" t="str">
        <f>VLOOKUP($A158,[1]taxonomy!$1:$1048576,7,0)</f>
        <v>Eukaryota</v>
      </c>
      <c r="K158" t="str">
        <f>VLOOKUP($A158,[1]taxonomy!$1:$1048576,8,0)</f>
        <v xml:space="preserve"> Metazoa</v>
      </c>
      <c r="L158" t="str">
        <f>VLOOKUP($A158,[1]taxonomy!$1:$1048576,9,0)</f>
        <v xml:space="preserve"> Chordata</v>
      </c>
      <c r="M158" t="str">
        <f>VLOOKUP($A158,[1]taxonomy!$1:$1048576,10,0)</f>
        <v xml:space="preserve"> Craniata</v>
      </c>
      <c r="N158" t="str">
        <f>VLOOKUP($A158,[1]taxonomy!$1:$1048576,11,0)</f>
        <v xml:space="preserve"> Vertebrata</v>
      </c>
      <c r="O158" t="str">
        <f>VLOOKUP($A158,[1]taxonomy!$1:$1048576,12,0)</f>
        <v xml:space="preserve"> Euteleostomi</v>
      </c>
      <c r="P158" t="str">
        <f>VLOOKUP($A158,[1]taxonomy!$1:$1048576,13,0)</f>
        <v>Testudines + Archosauria group</v>
      </c>
      <c r="Q158" t="str">
        <f>VLOOKUP($A158,[1]taxonomy!$1:$1048576,14,0)</f>
        <v xml:space="preserve"> Archosauria</v>
      </c>
      <c r="R158" t="str">
        <f>VLOOKUP($A158,[1]taxonomy!$1:$1048576,15,0)</f>
        <v xml:space="preserve"> Dinosauria</v>
      </c>
      <c r="S158" t="str">
        <f>VLOOKUP($A158,[1]taxonomy!$1:$1048576,16,0)</f>
        <v xml:space="preserve"> Saurischia</v>
      </c>
      <c r="T158" t="str">
        <f>VLOOKUP($A158,[1]taxonomy!$1:$1048576,17,0)</f>
        <v>Theropoda</v>
      </c>
      <c r="U158" t="str">
        <f>VLOOKUP($A158,[1]taxonomy!$1:$1048576,18,0)</f>
        <v xml:space="preserve"> Coelurosauria</v>
      </c>
      <c r="V158" t="str">
        <f>VLOOKUP($A158,[1]taxonomy!$1:$1048576,20,0)</f>
        <v xml:space="preserve"> Neognathae</v>
      </c>
      <c r="W158" t="str">
        <f>VLOOKUP($A158,[1]taxonomy!$1:$1048576,21,0)</f>
        <v xml:space="preserve"> Psittaciformes</v>
      </c>
      <c r="X158" t="str">
        <f>VLOOKUP($A158,[1]taxonomy!$1:$1048576,22,0)</f>
        <v>Psittacidae</v>
      </c>
      <c r="Y158" t="str">
        <f>VLOOKUP($A158,[1]taxonomy!$1:$1048576,23,0)</f>
        <v xml:space="preserve"> Ara.</v>
      </c>
      <c r="Z158">
        <f>VLOOKUP($A158,[1]taxonomy!$1:$1048576,24,0)</f>
        <v>0</v>
      </c>
      <c r="AA158">
        <f>VLOOKUP($A158,[1]taxonomy!$1:$1048576,25,0)</f>
        <v>0</v>
      </c>
      <c r="AB158" t="str">
        <f>VLOOKUP($A158,[1]taxonomy!$1:$1048576,3,0)</f>
        <v xml:space="preserve"> Ara macao (Scarlet macaw).</v>
      </c>
    </row>
    <row r="159" spans="1:28" x14ac:dyDescent="0.25">
      <c r="A159" t="s">
        <v>200</v>
      </c>
      <c r="B159" t="s">
        <v>201</v>
      </c>
      <c r="C159">
        <v>198</v>
      </c>
      <c r="D159" t="s">
        <v>10</v>
      </c>
      <c r="E159">
        <v>66</v>
      </c>
      <c r="F159">
        <v>187</v>
      </c>
      <c r="G159">
        <v>589</v>
      </c>
      <c r="H159" t="s">
        <v>11</v>
      </c>
      <c r="I159">
        <f t="shared" si="2"/>
        <v>122</v>
      </c>
      <c r="J159" t="str">
        <f>VLOOKUP($A159,[1]taxonomy!$1:$1048576,7,0)</f>
        <v>Eukaryota</v>
      </c>
      <c r="K159" t="str">
        <f>VLOOKUP($A159,[1]taxonomy!$1:$1048576,8,0)</f>
        <v xml:space="preserve"> Metazoa</v>
      </c>
      <c r="L159" t="str">
        <f>VLOOKUP($A159,[1]taxonomy!$1:$1048576,9,0)</f>
        <v xml:space="preserve"> Chordata</v>
      </c>
      <c r="M159" t="str">
        <f>VLOOKUP($A159,[1]taxonomy!$1:$1048576,10,0)</f>
        <v xml:space="preserve"> Craniata</v>
      </c>
      <c r="N159" t="str">
        <f>VLOOKUP($A159,[1]taxonomy!$1:$1048576,11,0)</f>
        <v xml:space="preserve"> Vertebrata</v>
      </c>
      <c r="O159" t="str">
        <f>VLOOKUP($A159,[1]taxonomy!$1:$1048576,12,0)</f>
        <v xml:space="preserve"> Euteleostomi</v>
      </c>
      <c r="P159" t="str">
        <f>VLOOKUP($A159,[1]taxonomy!$1:$1048576,13,0)</f>
        <v>Testudines + Archosauria group</v>
      </c>
      <c r="Q159" t="str">
        <f>VLOOKUP($A159,[1]taxonomy!$1:$1048576,14,0)</f>
        <v xml:space="preserve"> Archosauria</v>
      </c>
      <c r="R159" t="str">
        <f>VLOOKUP($A159,[1]taxonomy!$1:$1048576,15,0)</f>
        <v xml:space="preserve"> Dinosauria</v>
      </c>
      <c r="S159" t="str">
        <f>VLOOKUP($A159,[1]taxonomy!$1:$1048576,16,0)</f>
        <v xml:space="preserve"> Saurischia</v>
      </c>
      <c r="T159" t="str">
        <f>VLOOKUP($A159,[1]taxonomy!$1:$1048576,17,0)</f>
        <v>Theropoda</v>
      </c>
      <c r="U159" t="str">
        <f>VLOOKUP($A159,[1]taxonomy!$1:$1048576,18,0)</f>
        <v xml:space="preserve"> Coelurosauria</v>
      </c>
      <c r="V159" t="str">
        <f>VLOOKUP($A159,[1]taxonomy!$1:$1048576,20,0)</f>
        <v xml:space="preserve"> Neognathae</v>
      </c>
      <c r="W159" t="str">
        <f>VLOOKUP($A159,[1]taxonomy!$1:$1048576,21,0)</f>
        <v xml:space="preserve"> Anseriformes</v>
      </c>
      <c r="X159" t="str">
        <f>VLOOKUP($A159,[1]taxonomy!$1:$1048576,22,0)</f>
        <v xml:space="preserve"> Anatidae</v>
      </c>
      <c r="Y159" t="str">
        <f>VLOOKUP($A159,[1]taxonomy!$1:$1048576,23,0)</f>
        <v>Anas.</v>
      </c>
      <c r="Z159">
        <f>VLOOKUP($A159,[1]taxonomy!$1:$1048576,24,0)</f>
        <v>0</v>
      </c>
      <c r="AA159">
        <f>VLOOKUP($A159,[1]taxonomy!$1:$1048576,25,0)</f>
        <v>0</v>
      </c>
      <c r="AB159" t="str">
        <f>VLOOKUP($A159,[1]taxonomy!$1:$1048576,3,0)</f>
        <v xml:space="preserve"> Anas platyrhynchos (Domestic duck) (Anas boschas).</v>
      </c>
    </row>
    <row r="160" spans="1:28" x14ac:dyDescent="0.25">
      <c r="A160" t="s">
        <v>200</v>
      </c>
      <c r="B160" t="s">
        <v>201</v>
      </c>
      <c r="C160">
        <v>198</v>
      </c>
      <c r="D160" t="s">
        <v>24</v>
      </c>
      <c r="E160">
        <v>1</v>
      </c>
      <c r="F160">
        <v>65</v>
      </c>
      <c r="G160">
        <v>24</v>
      </c>
      <c r="H160" t="s">
        <v>24</v>
      </c>
      <c r="I160">
        <f t="shared" si="2"/>
        <v>65</v>
      </c>
      <c r="J160" t="str">
        <f>VLOOKUP($A160,[1]taxonomy!$1:$1048576,7,0)</f>
        <v>Eukaryota</v>
      </c>
      <c r="K160" t="str">
        <f>VLOOKUP($A160,[1]taxonomy!$1:$1048576,8,0)</f>
        <v xml:space="preserve"> Metazoa</v>
      </c>
      <c r="L160" t="str">
        <f>VLOOKUP($A160,[1]taxonomy!$1:$1048576,9,0)</f>
        <v xml:space="preserve"> Chordata</v>
      </c>
      <c r="M160" t="str">
        <f>VLOOKUP($A160,[1]taxonomy!$1:$1048576,10,0)</f>
        <v xml:space="preserve"> Craniata</v>
      </c>
      <c r="N160" t="str">
        <f>VLOOKUP($A160,[1]taxonomy!$1:$1048576,11,0)</f>
        <v xml:space="preserve"> Vertebrata</v>
      </c>
      <c r="O160" t="str">
        <f>VLOOKUP($A160,[1]taxonomy!$1:$1048576,12,0)</f>
        <v xml:space="preserve"> Euteleostomi</v>
      </c>
      <c r="P160" t="str">
        <f>VLOOKUP($A160,[1]taxonomy!$1:$1048576,13,0)</f>
        <v>Testudines + Archosauria group</v>
      </c>
      <c r="Q160" t="str">
        <f>VLOOKUP($A160,[1]taxonomy!$1:$1048576,14,0)</f>
        <v xml:space="preserve"> Archosauria</v>
      </c>
      <c r="R160" t="str">
        <f>VLOOKUP($A160,[1]taxonomy!$1:$1048576,15,0)</f>
        <v xml:space="preserve"> Dinosauria</v>
      </c>
      <c r="S160" t="str">
        <f>VLOOKUP($A160,[1]taxonomy!$1:$1048576,16,0)</f>
        <v xml:space="preserve"> Saurischia</v>
      </c>
      <c r="T160" t="str">
        <f>VLOOKUP($A160,[1]taxonomy!$1:$1048576,17,0)</f>
        <v>Theropoda</v>
      </c>
      <c r="U160" t="str">
        <f>VLOOKUP($A160,[1]taxonomy!$1:$1048576,18,0)</f>
        <v xml:space="preserve"> Coelurosauria</v>
      </c>
      <c r="V160" t="str">
        <f>VLOOKUP($A160,[1]taxonomy!$1:$1048576,20,0)</f>
        <v xml:space="preserve"> Neognathae</v>
      </c>
      <c r="W160" t="str">
        <f>VLOOKUP($A160,[1]taxonomy!$1:$1048576,21,0)</f>
        <v xml:space="preserve"> Anseriformes</v>
      </c>
      <c r="X160" t="str">
        <f>VLOOKUP($A160,[1]taxonomy!$1:$1048576,22,0)</f>
        <v xml:space="preserve"> Anatidae</v>
      </c>
      <c r="Y160" t="str">
        <f>VLOOKUP($A160,[1]taxonomy!$1:$1048576,23,0)</f>
        <v>Anas.</v>
      </c>
      <c r="Z160">
        <f>VLOOKUP($A160,[1]taxonomy!$1:$1048576,24,0)</f>
        <v>0</v>
      </c>
      <c r="AA160">
        <f>VLOOKUP($A160,[1]taxonomy!$1:$1048576,25,0)</f>
        <v>0</v>
      </c>
      <c r="AB160" t="str">
        <f>VLOOKUP($A160,[1]taxonomy!$1:$1048576,3,0)</f>
        <v xml:space="preserve"> Anas platyrhynchos (Domestic duck) (Anas boschas).</v>
      </c>
    </row>
    <row r="161" spans="1:28" x14ac:dyDescent="0.25">
      <c r="A161" t="s">
        <v>202</v>
      </c>
      <c r="B161" t="s">
        <v>203</v>
      </c>
      <c r="C161">
        <v>198</v>
      </c>
      <c r="D161" t="s">
        <v>10</v>
      </c>
      <c r="E161">
        <v>66</v>
      </c>
      <c r="F161">
        <v>187</v>
      </c>
      <c r="G161">
        <v>589</v>
      </c>
      <c r="H161" t="s">
        <v>11</v>
      </c>
      <c r="I161">
        <f t="shared" si="2"/>
        <v>122</v>
      </c>
      <c r="J161" t="str">
        <f>VLOOKUP($A161,[1]taxonomy!$1:$1048576,7,0)</f>
        <v>Eukaryota</v>
      </c>
      <c r="K161" t="str">
        <f>VLOOKUP($A161,[1]taxonomy!$1:$1048576,8,0)</f>
        <v xml:space="preserve"> Metazoa</v>
      </c>
      <c r="L161" t="str">
        <f>VLOOKUP($A161,[1]taxonomy!$1:$1048576,9,0)</f>
        <v xml:space="preserve"> Chordata</v>
      </c>
      <c r="M161" t="str">
        <f>VLOOKUP($A161,[1]taxonomy!$1:$1048576,10,0)</f>
        <v xml:space="preserve"> Craniata</v>
      </c>
      <c r="N161" t="str">
        <f>VLOOKUP($A161,[1]taxonomy!$1:$1048576,11,0)</f>
        <v xml:space="preserve"> Vertebrata</v>
      </c>
      <c r="O161" t="str">
        <f>VLOOKUP($A161,[1]taxonomy!$1:$1048576,12,0)</f>
        <v xml:space="preserve"> Euteleostomi</v>
      </c>
      <c r="P161" t="str">
        <f>VLOOKUP($A161,[1]taxonomy!$1:$1048576,13,0)</f>
        <v>Testudines + Archosauria group</v>
      </c>
      <c r="Q161" t="str">
        <f>VLOOKUP($A161,[1]taxonomy!$1:$1048576,14,0)</f>
        <v xml:space="preserve"> Archosauria</v>
      </c>
      <c r="R161" t="str">
        <f>VLOOKUP($A161,[1]taxonomy!$1:$1048576,15,0)</f>
        <v xml:space="preserve"> Dinosauria</v>
      </c>
      <c r="S161" t="str">
        <f>VLOOKUP($A161,[1]taxonomy!$1:$1048576,16,0)</f>
        <v xml:space="preserve"> Saurischia</v>
      </c>
      <c r="T161" t="str">
        <f>VLOOKUP($A161,[1]taxonomy!$1:$1048576,17,0)</f>
        <v>Theropoda</v>
      </c>
      <c r="U161" t="str">
        <f>VLOOKUP($A161,[1]taxonomy!$1:$1048576,18,0)</f>
        <v xml:space="preserve"> Coelurosauria</v>
      </c>
      <c r="V161" t="str">
        <f>VLOOKUP($A161,[1]taxonomy!$1:$1048576,20,0)</f>
        <v xml:space="preserve"> Neognathae</v>
      </c>
      <c r="W161" t="str">
        <f>VLOOKUP($A161,[1]taxonomy!$1:$1048576,21,0)</f>
        <v xml:space="preserve"> Columbiformes</v>
      </c>
      <c r="X161" t="str">
        <f>VLOOKUP($A161,[1]taxonomy!$1:$1048576,22,0)</f>
        <v xml:space="preserve"> Columbidae</v>
      </c>
      <c r="Y161" t="str">
        <f>VLOOKUP($A161,[1]taxonomy!$1:$1048576,23,0)</f>
        <v>Columba.</v>
      </c>
      <c r="Z161">
        <f>VLOOKUP($A161,[1]taxonomy!$1:$1048576,24,0)</f>
        <v>0</v>
      </c>
      <c r="AA161">
        <f>VLOOKUP($A161,[1]taxonomy!$1:$1048576,25,0)</f>
        <v>0</v>
      </c>
      <c r="AB161" t="str">
        <f>VLOOKUP($A161,[1]taxonomy!$1:$1048576,3,0)</f>
        <v xml:space="preserve"> Columba livia (Domestic pigeon).</v>
      </c>
    </row>
    <row r="162" spans="1:28" x14ac:dyDescent="0.25">
      <c r="A162" t="s">
        <v>202</v>
      </c>
      <c r="B162" t="s">
        <v>203</v>
      </c>
      <c r="C162">
        <v>198</v>
      </c>
      <c r="D162" t="s">
        <v>24</v>
      </c>
      <c r="E162">
        <v>1</v>
      </c>
      <c r="F162">
        <v>65</v>
      </c>
      <c r="G162">
        <v>24</v>
      </c>
      <c r="H162" t="s">
        <v>24</v>
      </c>
      <c r="I162">
        <f t="shared" si="2"/>
        <v>65</v>
      </c>
      <c r="J162" t="str">
        <f>VLOOKUP($A162,[1]taxonomy!$1:$1048576,7,0)</f>
        <v>Eukaryota</v>
      </c>
      <c r="K162" t="str">
        <f>VLOOKUP($A162,[1]taxonomy!$1:$1048576,8,0)</f>
        <v xml:space="preserve"> Metazoa</v>
      </c>
      <c r="L162" t="str">
        <f>VLOOKUP($A162,[1]taxonomy!$1:$1048576,9,0)</f>
        <v xml:space="preserve"> Chordata</v>
      </c>
      <c r="M162" t="str">
        <f>VLOOKUP($A162,[1]taxonomy!$1:$1048576,10,0)</f>
        <v xml:space="preserve"> Craniata</v>
      </c>
      <c r="N162" t="str">
        <f>VLOOKUP($A162,[1]taxonomy!$1:$1048576,11,0)</f>
        <v xml:space="preserve"> Vertebrata</v>
      </c>
      <c r="O162" t="str">
        <f>VLOOKUP($A162,[1]taxonomy!$1:$1048576,12,0)</f>
        <v xml:space="preserve"> Euteleostomi</v>
      </c>
      <c r="P162" t="str">
        <f>VLOOKUP($A162,[1]taxonomy!$1:$1048576,13,0)</f>
        <v>Testudines + Archosauria group</v>
      </c>
      <c r="Q162" t="str">
        <f>VLOOKUP($A162,[1]taxonomy!$1:$1048576,14,0)</f>
        <v xml:space="preserve"> Archosauria</v>
      </c>
      <c r="R162" t="str">
        <f>VLOOKUP($A162,[1]taxonomy!$1:$1048576,15,0)</f>
        <v xml:space="preserve"> Dinosauria</v>
      </c>
      <c r="S162" t="str">
        <f>VLOOKUP($A162,[1]taxonomy!$1:$1048576,16,0)</f>
        <v xml:space="preserve"> Saurischia</v>
      </c>
      <c r="T162" t="str">
        <f>VLOOKUP($A162,[1]taxonomy!$1:$1048576,17,0)</f>
        <v>Theropoda</v>
      </c>
      <c r="U162" t="str">
        <f>VLOOKUP($A162,[1]taxonomy!$1:$1048576,18,0)</f>
        <v xml:space="preserve"> Coelurosauria</v>
      </c>
      <c r="V162" t="str">
        <f>VLOOKUP($A162,[1]taxonomy!$1:$1048576,20,0)</f>
        <v xml:space="preserve"> Neognathae</v>
      </c>
      <c r="W162" t="str">
        <f>VLOOKUP($A162,[1]taxonomy!$1:$1048576,21,0)</f>
        <v xml:space="preserve"> Columbiformes</v>
      </c>
      <c r="X162" t="str">
        <f>VLOOKUP($A162,[1]taxonomy!$1:$1048576,22,0)</f>
        <v xml:space="preserve"> Columbidae</v>
      </c>
      <c r="Y162" t="str">
        <f>VLOOKUP($A162,[1]taxonomy!$1:$1048576,23,0)</f>
        <v>Columba.</v>
      </c>
      <c r="Z162">
        <f>VLOOKUP($A162,[1]taxonomy!$1:$1048576,24,0)</f>
        <v>0</v>
      </c>
      <c r="AA162">
        <f>VLOOKUP($A162,[1]taxonomy!$1:$1048576,25,0)</f>
        <v>0</v>
      </c>
      <c r="AB162" t="str">
        <f>VLOOKUP($A162,[1]taxonomy!$1:$1048576,3,0)</f>
        <v xml:space="preserve"> Columba livia (Domestic pigeon).</v>
      </c>
    </row>
    <row r="163" spans="1:28" x14ac:dyDescent="0.25">
      <c r="A163" t="s">
        <v>204</v>
      </c>
      <c r="B163" t="s">
        <v>205</v>
      </c>
      <c r="C163">
        <v>161</v>
      </c>
      <c r="D163" t="s">
        <v>10</v>
      </c>
      <c r="E163">
        <v>41</v>
      </c>
      <c r="F163">
        <v>154</v>
      </c>
      <c r="G163">
        <v>589</v>
      </c>
      <c r="H163" t="s">
        <v>11</v>
      </c>
      <c r="I163">
        <f t="shared" si="2"/>
        <v>114</v>
      </c>
      <c r="J163" t="str">
        <f>VLOOKUP($A163,[1]taxonomy!$1:$1048576,7,0)</f>
        <v>Eukaryota</v>
      </c>
      <c r="K163" t="str">
        <f>VLOOKUP($A163,[1]taxonomy!$1:$1048576,8,0)</f>
        <v xml:space="preserve"> Metazoa</v>
      </c>
      <c r="L163" t="str">
        <f>VLOOKUP($A163,[1]taxonomy!$1:$1048576,9,0)</f>
        <v xml:space="preserve"> Chordata</v>
      </c>
      <c r="M163" t="str">
        <f>VLOOKUP($A163,[1]taxonomy!$1:$1048576,10,0)</f>
        <v xml:space="preserve"> Craniata</v>
      </c>
      <c r="N163" t="str">
        <f>VLOOKUP($A163,[1]taxonomy!$1:$1048576,11,0)</f>
        <v xml:space="preserve"> Vertebrata</v>
      </c>
      <c r="O163" t="str">
        <f>VLOOKUP($A163,[1]taxonomy!$1:$1048576,12,0)</f>
        <v xml:space="preserve"> Euteleostomi</v>
      </c>
      <c r="P163" t="str">
        <f>VLOOKUP($A163,[1]taxonomy!$1:$1048576,13,0)</f>
        <v>Mammalia</v>
      </c>
      <c r="Q163" t="str">
        <f>VLOOKUP($A163,[1]taxonomy!$1:$1048576,14,0)</f>
        <v xml:space="preserve"> Eutheria</v>
      </c>
      <c r="R163" t="str">
        <f>VLOOKUP($A163,[1]taxonomy!$1:$1048576,15,0)</f>
        <v xml:space="preserve"> Laurasiatheria</v>
      </c>
      <c r="S163" t="str">
        <f>VLOOKUP($A163,[1]taxonomy!$1:$1048576,16,0)</f>
        <v xml:space="preserve"> Carnivora</v>
      </c>
      <c r="T163" t="str">
        <f>VLOOKUP($A163,[1]taxonomy!$1:$1048576,17,0)</f>
        <v xml:space="preserve"> Caniformia</v>
      </c>
      <c r="U163" t="str">
        <f>VLOOKUP($A163,[1]taxonomy!$1:$1048576,18,0)</f>
        <v xml:space="preserve"> Ursidae</v>
      </c>
      <c r="V163">
        <f>VLOOKUP($A163,[1]taxonomy!$1:$1048576,20,0)</f>
        <v>0</v>
      </c>
      <c r="W163">
        <f>VLOOKUP($A163,[1]taxonomy!$1:$1048576,21,0)</f>
        <v>0</v>
      </c>
      <c r="X163">
        <f>VLOOKUP($A163,[1]taxonomy!$1:$1048576,22,0)</f>
        <v>0</v>
      </c>
      <c r="Y163">
        <f>VLOOKUP($A163,[1]taxonomy!$1:$1048576,23,0)</f>
        <v>0</v>
      </c>
      <c r="Z163">
        <f>VLOOKUP($A163,[1]taxonomy!$1:$1048576,24,0)</f>
        <v>0</v>
      </c>
      <c r="AA163">
        <f>VLOOKUP($A163,[1]taxonomy!$1:$1048576,25,0)</f>
        <v>0</v>
      </c>
      <c r="AB163" t="str">
        <f>VLOOKUP($A163,[1]taxonomy!$1:$1048576,3,0)</f>
        <v xml:space="preserve"> Ailuropoda melanoleuca (Giant panda).</v>
      </c>
    </row>
    <row r="164" spans="1:28" x14ac:dyDescent="0.25">
      <c r="A164" t="s">
        <v>204</v>
      </c>
      <c r="B164" t="s">
        <v>205</v>
      </c>
      <c r="C164">
        <v>161</v>
      </c>
      <c r="D164" t="s">
        <v>27</v>
      </c>
      <c r="E164">
        <v>2</v>
      </c>
      <c r="F164">
        <v>38</v>
      </c>
      <c r="G164">
        <v>45</v>
      </c>
      <c r="H164" t="s">
        <v>27</v>
      </c>
      <c r="I164">
        <f t="shared" si="2"/>
        <v>37</v>
      </c>
      <c r="J164" t="str">
        <f>VLOOKUP($A164,[1]taxonomy!$1:$1048576,7,0)</f>
        <v>Eukaryota</v>
      </c>
      <c r="K164" t="str">
        <f>VLOOKUP($A164,[1]taxonomy!$1:$1048576,8,0)</f>
        <v xml:space="preserve"> Metazoa</v>
      </c>
      <c r="L164" t="str">
        <f>VLOOKUP($A164,[1]taxonomy!$1:$1048576,9,0)</f>
        <v xml:space="preserve"> Chordata</v>
      </c>
      <c r="M164" t="str">
        <f>VLOOKUP($A164,[1]taxonomy!$1:$1048576,10,0)</f>
        <v xml:space="preserve"> Craniata</v>
      </c>
      <c r="N164" t="str">
        <f>VLOOKUP($A164,[1]taxonomy!$1:$1048576,11,0)</f>
        <v xml:space="preserve"> Vertebrata</v>
      </c>
      <c r="O164" t="str">
        <f>VLOOKUP($A164,[1]taxonomy!$1:$1048576,12,0)</f>
        <v xml:space="preserve"> Euteleostomi</v>
      </c>
      <c r="P164" t="str">
        <f>VLOOKUP($A164,[1]taxonomy!$1:$1048576,13,0)</f>
        <v>Mammalia</v>
      </c>
      <c r="Q164" t="str">
        <f>VLOOKUP($A164,[1]taxonomy!$1:$1048576,14,0)</f>
        <v xml:space="preserve"> Eutheria</v>
      </c>
      <c r="R164" t="str">
        <f>VLOOKUP($A164,[1]taxonomy!$1:$1048576,15,0)</f>
        <v xml:space="preserve"> Laurasiatheria</v>
      </c>
      <c r="S164" t="str">
        <f>VLOOKUP($A164,[1]taxonomy!$1:$1048576,16,0)</f>
        <v xml:space="preserve"> Carnivora</v>
      </c>
      <c r="T164" t="str">
        <f>VLOOKUP($A164,[1]taxonomy!$1:$1048576,17,0)</f>
        <v xml:space="preserve"> Caniformia</v>
      </c>
      <c r="U164" t="str">
        <f>VLOOKUP($A164,[1]taxonomy!$1:$1048576,18,0)</f>
        <v xml:space="preserve"> Ursidae</v>
      </c>
      <c r="V164">
        <f>VLOOKUP($A164,[1]taxonomy!$1:$1048576,20,0)</f>
        <v>0</v>
      </c>
      <c r="W164">
        <f>VLOOKUP($A164,[1]taxonomy!$1:$1048576,21,0)</f>
        <v>0</v>
      </c>
      <c r="X164">
        <f>VLOOKUP($A164,[1]taxonomy!$1:$1048576,22,0)</f>
        <v>0</v>
      </c>
      <c r="Y164">
        <f>VLOOKUP($A164,[1]taxonomy!$1:$1048576,23,0)</f>
        <v>0</v>
      </c>
      <c r="Z164">
        <f>VLOOKUP($A164,[1]taxonomy!$1:$1048576,24,0)</f>
        <v>0</v>
      </c>
      <c r="AA164">
        <f>VLOOKUP($A164,[1]taxonomy!$1:$1048576,25,0)</f>
        <v>0</v>
      </c>
      <c r="AB164" t="str">
        <f>VLOOKUP($A164,[1]taxonomy!$1:$1048576,3,0)</f>
        <v xml:space="preserve"> Ailuropoda melanoleuca (Giant panda).</v>
      </c>
    </row>
    <row r="165" spans="1:28" x14ac:dyDescent="0.25">
      <c r="A165" t="s">
        <v>206</v>
      </c>
      <c r="B165" t="s">
        <v>207</v>
      </c>
      <c r="C165">
        <v>158</v>
      </c>
      <c r="D165" t="s">
        <v>10</v>
      </c>
      <c r="E165">
        <v>42</v>
      </c>
      <c r="F165">
        <v>155</v>
      </c>
      <c r="G165">
        <v>589</v>
      </c>
      <c r="H165" t="s">
        <v>11</v>
      </c>
      <c r="I165">
        <f t="shared" si="2"/>
        <v>114</v>
      </c>
      <c r="J165" t="str">
        <f>VLOOKUP($A165,[1]taxonomy!$1:$1048576,7,0)</f>
        <v>Eukaryota</v>
      </c>
      <c r="K165" t="str">
        <f>VLOOKUP($A165,[1]taxonomy!$1:$1048576,8,0)</f>
        <v xml:space="preserve"> Metazoa</v>
      </c>
      <c r="L165" t="str">
        <f>VLOOKUP($A165,[1]taxonomy!$1:$1048576,9,0)</f>
        <v xml:space="preserve"> Chordata</v>
      </c>
      <c r="M165" t="str">
        <f>VLOOKUP($A165,[1]taxonomy!$1:$1048576,10,0)</f>
        <v xml:space="preserve"> Craniata</v>
      </c>
      <c r="N165" t="str">
        <f>VLOOKUP($A165,[1]taxonomy!$1:$1048576,11,0)</f>
        <v xml:space="preserve"> Vertebrata</v>
      </c>
      <c r="O165" t="str">
        <f>VLOOKUP($A165,[1]taxonomy!$1:$1048576,12,0)</f>
        <v xml:space="preserve"> Euteleostomi</v>
      </c>
      <c r="P165" t="str">
        <f>VLOOKUP($A165,[1]taxonomy!$1:$1048576,13,0)</f>
        <v>Mammalia</v>
      </c>
      <c r="Q165" t="str">
        <f>VLOOKUP($A165,[1]taxonomy!$1:$1048576,14,0)</f>
        <v xml:space="preserve"> Eutheria</v>
      </c>
      <c r="R165" t="str">
        <f>VLOOKUP($A165,[1]taxonomy!$1:$1048576,15,0)</f>
        <v xml:space="preserve"> Laurasiatheria</v>
      </c>
      <c r="S165" t="str">
        <f>VLOOKUP($A165,[1]taxonomy!$1:$1048576,16,0)</f>
        <v xml:space="preserve"> Carnivora</v>
      </c>
      <c r="T165" t="str">
        <f>VLOOKUP($A165,[1]taxonomy!$1:$1048576,17,0)</f>
        <v xml:space="preserve"> Caniformia</v>
      </c>
      <c r="U165" t="str">
        <f>VLOOKUP($A165,[1]taxonomy!$1:$1048576,18,0)</f>
        <v xml:space="preserve"> Ursidae</v>
      </c>
      <c r="V165">
        <f>VLOOKUP($A165,[1]taxonomy!$1:$1048576,20,0)</f>
        <v>0</v>
      </c>
      <c r="W165">
        <f>VLOOKUP($A165,[1]taxonomy!$1:$1048576,21,0)</f>
        <v>0</v>
      </c>
      <c r="X165">
        <f>VLOOKUP($A165,[1]taxonomy!$1:$1048576,22,0)</f>
        <v>0</v>
      </c>
      <c r="Y165">
        <f>VLOOKUP($A165,[1]taxonomy!$1:$1048576,23,0)</f>
        <v>0</v>
      </c>
      <c r="Z165">
        <f>VLOOKUP($A165,[1]taxonomy!$1:$1048576,24,0)</f>
        <v>0</v>
      </c>
      <c r="AA165">
        <f>VLOOKUP($A165,[1]taxonomy!$1:$1048576,25,0)</f>
        <v>0</v>
      </c>
      <c r="AB165" t="str">
        <f>VLOOKUP($A165,[1]taxonomy!$1:$1048576,3,0)</f>
        <v xml:space="preserve"> Ailuropoda melanoleuca (Giant panda).</v>
      </c>
    </row>
    <row r="166" spans="1:28" x14ac:dyDescent="0.25">
      <c r="A166" t="s">
        <v>208</v>
      </c>
      <c r="B166" t="s">
        <v>209</v>
      </c>
      <c r="C166">
        <v>122</v>
      </c>
      <c r="D166" t="s">
        <v>10</v>
      </c>
      <c r="E166">
        <v>9</v>
      </c>
      <c r="F166">
        <v>119</v>
      </c>
      <c r="G166">
        <v>589</v>
      </c>
      <c r="H166" t="s">
        <v>11</v>
      </c>
      <c r="I166">
        <f t="shared" si="2"/>
        <v>111</v>
      </c>
      <c r="J166" t="str">
        <f>VLOOKUP($A166,[1]taxonomy!$1:$1048576,7,0)</f>
        <v>Eukaryota</v>
      </c>
      <c r="K166" t="str">
        <f>VLOOKUP($A166,[1]taxonomy!$1:$1048576,8,0)</f>
        <v xml:space="preserve"> Metazoa</v>
      </c>
      <c r="L166" t="str">
        <f>VLOOKUP($A166,[1]taxonomy!$1:$1048576,9,0)</f>
        <v xml:space="preserve"> Chordata</v>
      </c>
      <c r="M166" t="str">
        <f>VLOOKUP($A166,[1]taxonomy!$1:$1048576,10,0)</f>
        <v xml:space="preserve"> Craniata</v>
      </c>
      <c r="N166" t="str">
        <f>VLOOKUP($A166,[1]taxonomy!$1:$1048576,11,0)</f>
        <v xml:space="preserve"> Vertebrata</v>
      </c>
      <c r="O166" t="str">
        <f>VLOOKUP($A166,[1]taxonomy!$1:$1048576,12,0)</f>
        <v xml:space="preserve"> Euteleostomi</v>
      </c>
      <c r="P166" t="str">
        <f>VLOOKUP($A166,[1]taxonomy!$1:$1048576,13,0)</f>
        <v>Mammalia</v>
      </c>
      <c r="Q166" t="str">
        <f>VLOOKUP($A166,[1]taxonomy!$1:$1048576,14,0)</f>
        <v xml:space="preserve"> Eutheria</v>
      </c>
      <c r="R166" t="str">
        <f>VLOOKUP($A166,[1]taxonomy!$1:$1048576,15,0)</f>
        <v xml:space="preserve"> Laurasiatheria</v>
      </c>
      <c r="S166" t="str">
        <f>VLOOKUP($A166,[1]taxonomy!$1:$1048576,16,0)</f>
        <v xml:space="preserve"> Carnivora</v>
      </c>
      <c r="T166" t="str">
        <f>VLOOKUP($A166,[1]taxonomy!$1:$1048576,17,0)</f>
        <v xml:space="preserve"> Caniformia</v>
      </c>
      <c r="U166" t="str">
        <f>VLOOKUP($A166,[1]taxonomy!$1:$1048576,18,0)</f>
        <v xml:space="preserve"> Ursidae</v>
      </c>
      <c r="V166">
        <f>VLOOKUP($A166,[1]taxonomy!$1:$1048576,20,0)</f>
        <v>0</v>
      </c>
      <c r="W166">
        <f>VLOOKUP($A166,[1]taxonomy!$1:$1048576,21,0)</f>
        <v>0</v>
      </c>
      <c r="X166">
        <f>VLOOKUP($A166,[1]taxonomy!$1:$1048576,22,0)</f>
        <v>0</v>
      </c>
      <c r="Y166">
        <f>VLOOKUP($A166,[1]taxonomy!$1:$1048576,23,0)</f>
        <v>0</v>
      </c>
      <c r="Z166">
        <f>VLOOKUP($A166,[1]taxonomy!$1:$1048576,24,0)</f>
        <v>0</v>
      </c>
      <c r="AA166">
        <f>VLOOKUP($A166,[1]taxonomy!$1:$1048576,25,0)</f>
        <v>0</v>
      </c>
      <c r="AB166" t="str">
        <f>VLOOKUP($A166,[1]taxonomy!$1:$1048576,3,0)</f>
        <v xml:space="preserve"> Ailuropoda melanoleuca (Giant panda).</v>
      </c>
    </row>
    <row r="167" spans="1:28" x14ac:dyDescent="0.25">
      <c r="A167" t="s">
        <v>210</v>
      </c>
      <c r="B167" t="s">
        <v>211</v>
      </c>
      <c r="C167">
        <v>148</v>
      </c>
      <c r="D167" t="s">
        <v>10</v>
      </c>
      <c r="E167">
        <v>28</v>
      </c>
      <c r="F167">
        <v>144</v>
      </c>
      <c r="G167">
        <v>589</v>
      </c>
      <c r="H167" t="s">
        <v>11</v>
      </c>
      <c r="I167">
        <f t="shared" si="2"/>
        <v>117</v>
      </c>
      <c r="J167" t="str">
        <f>VLOOKUP($A167,[1]taxonomy!$1:$1048576,7,0)</f>
        <v>Eukaryota</v>
      </c>
      <c r="K167" t="str">
        <f>VLOOKUP($A167,[1]taxonomy!$1:$1048576,8,0)</f>
        <v xml:space="preserve"> Metazoa</v>
      </c>
      <c r="L167" t="str">
        <f>VLOOKUP($A167,[1]taxonomy!$1:$1048576,9,0)</f>
        <v xml:space="preserve"> Chordata</v>
      </c>
      <c r="M167" t="str">
        <f>VLOOKUP($A167,[1]taxonomy!$1:$1048576,10,0)</f>
        <v xml:space="preserve"> Craniata</v>
      </c>
      <c r="N167" t="str">
        <f>VLOOKUP($A167,[1]taxonomy!$1:$1048576,11,0)</f>
        <v xml:space="preserve"> Vertebrata</v>
      </c>
      <c r="O167" t="str">
        <f>VLOOKUP($A167,[1]taxonomy!$1:$1048576,12,0)</f>
        <v xml:space="preserve"> Euteleostomi</v>
      </c>
      <c r="P167" t="str">
        <f>VLOOKUP($A167,[1]taxonomy!$1:$1048576,13,0)</f>
        <v>Mammalia</v>
      </c>
      <c r="Q167" t="str">
        <f>VLOOKUP($A167,[1]taxonomy!$1:$1048576,14,0)</f>
        <v xml:space="preserve"> Eutheria</v>
      </c>
      <c r="R167" t="str">
        <f>VLOOKUP($A167,[1]taxonomy!$1:$1048576,15,0)</f>
        <v xml:space="preserve"> Laurasiatheria</v>
      </c>
      <c r="S167" t="str">
        <f>VLOOKUP($A167,[1]taxonomy!$1:$1048576,16,0)</f>
        <v xml:space="preserve"> Carnivora</v>
      </c>
      <c r="T167" t="str">
        <f>VLOOKUP($A167,[1]taxonomy!$1:$1048576,17,0)</f>
        <v xml:space="preserve"> Caniformia</v>
      </c>
      <c r="U167" t="str">
        <f>VLOOKUP($A167,[1]taxonomy!$1:$1048576,18,0)</f>
        <v xml:space="preserve"> Ursidae</v>
      </c>
      <c r="V167">
        <f>VLOOKUP($A167,[1]taxonomy!$1:$1048576,20,0)</f>
        <v>0</v>
      </c>
      <c r="W167">
        <f>VLOOKUP($A167,[1]taxonomy!$1:$1048576,21,0)</f>
        <v>0</v>
      </c>
      <c r="X167">
        <f>VLOOKUP($A167,[1]taxonomy!$1:$1048576,22,0)</f>
        <v>0</v>
      </c>
      <c r="Y167">
        <f>VLOOKUP($A167,[1]taxonomy!$1:$1048576,23,0)</f>
        <v>0</v>
      </c>
      <c r="Z167">
        <f>VLOOKUP($A167,[1]taxonomy!$1:$1048576,24,0)</f>
        <v>0</v>
      </c>
      <c r="AA167">
        <f>VLOOKUP($A167,[1]taxonomy!$1:$1048576,25,0)</f>
        <v>0</v>
      </c>
      <c r="AB167" t="str">
        <f>VLOOKUP($A167,[1]taxonomy!$1:$1048576,3,0)</f>
        <v xml:space="preserve"> Ailuropoda melanoleuca (Giant panda).</v>
      </c>
    </row>
    <row r="168" spans="1:28" x14ac:dyDescent="0.25">
      <c r="A168" t="s">
        <v>212</v>
      </c>
      <c r="B168" t="s">
        <v>213</v>
      </c>
      <c r="C168">
        <v>148</v>
      </c>
      <c r="D168" t="s">
        <v>10</v>
      </c>
      <c r="E168">
        <v>22</v>
      </c>
      <c r="F168">
        <v>143</v>
      </c>
      <c r="G168">
        <v>589</v>
      </c>
      <c r="H168" t="s">
        <v>11</v>
      </c>
      <c r="I168">
        <f t="shared" si="2"/>
        <v>122</v>
      </c>
      <c r="J168" t="str">
        <f>VLOOKUP($A168,[1]taxonomy!$1:$1048576,7,0)</f>
        <v>Eukaryota</v>
      </c>
      <c r="K168" t="str">
        <f>VLOOKUP($A168,[1]taxonomy!$1:$1048576,8,0)</f>
        <v xml:space="preserve"> Metazoa</v>
      </c>
      <c r="L168" t="str">
        <f>VLOOKUP($A168,[1]taxonomy!$1:$1048576,9,0)</f>
        <v xml:space="preserve"> Chordata</v>
      </c>
      <c r="M168" t="str">
        <f>VLOOKUP($A168,[1]taxonomy!$1:$1048576,10,0)</f>
        <v xml:space="preserve"> Craniata</v>
      </c>
      <c r="N168" t="str">
        <f>VLOOKUP($A168,[1]taxonomy!$1:$1048576,11,0)</f>
        <v xml:space="preserve"> Vertebrata</v>
      </c>
      <c r="O168" t="str">
        <f>VLOOKUP($A168,[1]taxonomy!$1:$1048576,12,0)</f>
        <v xml:space="preserve"> Euteleostomi</v>
      </c>
      <c r="P168" t="str">
        <f>VLOOKUP($A168,[1]taxonomy!$1:$1048576,13,0)</f>
        <v>Mammalia</v>
      </c>
      <c r="Q168" t="str">
        <f>VLOOKUP($A168,[1]taxonomy!$1:$1048576,14,0)</f>
        <v xml:space="preserve"> Eutheria</v>
      </c>
      <c r="R168" t="str">
        <f>VLOOKUP($A168,[1]taxonomy!$1:$1048576,15,0)</f>
        <v xml:space="preserve"> Laurasiatheria</v>
      </c>
      <c r="S168" t="str">
        <f>VLOOKUP($A168,[1]taxonomy!$1:$1048576,16,0)</f>
        <v xml:space="preserve"> Carnivora</v>
      </c>
      <c r="T168" t="str">
        <f>VLOOKUP($A168,[1]taxonomy!$1:$1048576,17,0)</f>
        <v xml:space="preserve"> Caniformia</v>
      </c>
      <c r="U168" t="str">
        <f>VLOOKUP($A168,[1]taxonomy!$1:$1048576,18,0)</f>
        <v xml:space="preserve"> Ursidae</v>
      </c>
      <c r="V168">
        <f>VLOOKUP($A168,[1]taxonomy!$1:$1048576,20,0)</f>
        <v>0</v>
      </c>
      <c r="W168">
        <f>VLOOKUP($A168,[1]taxonomy!$1:$1048576,21,0)</f>
        <v>0</v>
      </c>
      <c r="X168">
        <f>VLOOKUP($A168,[1]taxonomy!$1:$1048576,22,0)</f>
        <v>0</v>
      </c>
      <c r="Y168">
        <f>VLOOKUP($A168,[1]taxonomy!$1:$1048576,23,0)</f>
        <v>0</v>
      </c>
      <c r="Z168">
        <f>VLOOKUP($A168,[1]taxonomy!$1:$1048576,24,0)</f>
        <v>0</v>
      </c>
      <c r="AA168">
        <f>VLOOKUP($A168,[1]taxonomy!$1:$1048576,25,0)</f>
        <v>0</v>
      </c>
      <c r="AB168" t="str">
        <f>VLOOKUP($A168,[1]taxonomy!$1:$1048576,3,0)</f>
        <v xml:space="preserve"> Ailuropoda melanoleuca (Giant panda).</v>
      </c>
    </row>
    <row r="169" spans="1:28" x14ac:dyDescent="0.25">
      <c r="A169" t="s">
        <v>214</v>
      </c>
      <c r="B169" t="s">
        <v>215</v>
      </c>
      <c r="C169">
        <v>237</v>
      </c>
      <c r="D169" t="s">
        <v>10</v>
      </c>
      <c r="E169">
        <v>116</v>
      </c>
      <c r="F169">
        <v>233</v>
      </c>
      <c r="G169">
        <v>589</v>
      </c>
      <c r="H169" t="s">
        <v>11</v>
      </c>
      <c r="I169">
        <f t="shared" si="2"/>
        <v>118</v>
      </c>
      <c r="J169" t="str">
        <f>VLOOKUP($A169,[1]taxonomy!$1:$1048576,7,0)</f>
        <v>Eukaryota</v>
      </c>
      <c r="K169" t="str">
        <f>VLOOKUP($A169,[1]taxonomy!$1:$1048576,8,0)</f>
        <v xml:space="preserve"> Metazoa</v>
      </c>
      <c r="L169" t="str">
        <f>VLOOKUP($A169,[1]taxonomy!$1:$1048576,9,0)</f>
        <v xml:space="preserve"> Chordata</v>
      </c>
      <c r="M169" t="str">
        <f>VLOOKUP($A169,[1]taxonomy!$1:$1048576,10,0)</f>
        <v xml:space="preserve"> Craniata</v>
      </c>
      <c r="N169" t="str">
        <f>VLOOKUP($A169,[1]taxonomy!$1:$1048576,11,0)</f>
        <v xml:space="preserve"> Vertebrata</v>
      </c>
      <c r="O169" t="str">
        <f>VLOOKUP($A169,[1]taxonomy!$1:$1048576,12,0)</f>
        <v xml:space="preserve"> Euteleostomi</v>
      </c>
      <c r="P169" t="str">
        <f>VLOOKUP($A169,[1]taxonomy!$1:$1048576,13,0)</f>
        <v>Mammalia</v>
      </c>
      <c r="Q169" t="str">
        <f>VLOOKUP($A169,[1]taxonomy!$1:$1048576,14,0)</f>
        <v xml:space="preserve"> Eutheria</v>
      </c>
      <c r="R169" t="str">
        <f>VLOOKUP($A169,[1]taxonomy!$1:$1048576,15,0)</f>
        <v xml:space="preserve"> Laurasiatheria</v>
      </c>
      <c r="S169" t="str">
        <f>VLOOKUP($A169,[1]taxonomy!$1:$1048576,16,0)</f>
        <v xml:space="preserve"> Carnivora</v>
      </c>
      <c r="T169" t="str">
        <f>VLOOKUP($A169,[1]taxonomy!$1:$1048576,17,0)</f>
        <v xml:space="preserve"> Caniformia</v>
      </c>
      <c r="U169" t="str">
        <f>VLOOKUP($A169,[1]taxonomy!$1:$1048576,18,0)</f>
        <v xml:space="preserve"> Ursidae</v>
      </c>
      <c r="V169">
        <f>VLOOKUP($A169,[1]taxonomy!$1:$1048576,20,0)</f>
        <v>0</v>
      </c>
      <c r="W169">
        <f>VLOOKUP($A169,[1]taxonomy!$1:$1048576,21,0)</f>
        <v>0</v>
      </c>
      <c r="X169">
        <f>VLOOKUP($A169,[1]taxonomy!$1:$1048576,22,0)</f>
        <v>0</v>
      </c>
      <c r="Y169">
        <f>VLOOKUP($A169,[1]taxonomy!$1:$1048576,23,0)</f>
        <v>0</v>
      </c>
      <c r="Z169">
        <f>VLOOKUP($A169,[1]taxonomy!$1:$1048576,24,0)</f>
        <v>0</v>
      </c>
      <c r="AA169">
        <f>VLOOKUP($A169,[1]taxonomy!$1:$1048576,25,0)</f>
        <v>0</v>
      </c>
      <c r="AB169" t="str">
        <f>VLOOKUP($A169,[1]taxonomy!$1:$1048576,3,0)</f>
        <v xml:space="preserve"> Ailuropoda melanoleuca (Giant panda).</v>
      </c>
    </row>
    <row r="170" spans="1:28" x14ac:dyDescent="0.25">
      <c r="A170" t="s">
        <v>214</v>
      </c>
      <c r="B170" t="s">
        <v>215</v>
      </c>
      <c r="C170">
        <v>237</v>
      </c>
      <c r="D170" t="s">
        <v>12</v>
      </c>
      <c r="E170">
        <v>1</v>
      </c>
      <c r="F170">
        <v>72</v>
      </c>
      <c r="G170">
        <v>206</v>
      </c>
      <c r="H170" t="s">
        <v>13</v>
      </c>
      <c r="I170">
        <f t="shared" si="2"/>
        <v>72</v>
      </c>
      <c r="J170" t="str">
        <f>VLOOKUP($A170,[1]taxonomy!$1:$1048576,7,0)</f>
        <v>Eukaryota</v>
      </c>
      <c r="K170" t="str">
        <f>VLOOKUP($A170,[1]taxonomy!$1:$1048576,8,0)</f>
        <v xml:space="preserve"> Metazoa</v>
      </c>
      <c r="L170" t="str">
        <f>VLOOKUP($A170,[1]taxonomy!$1:$1048576,9,0)</f>
        <v xml:space="preserve"> Chordata</v>
      </c>
      <c r="M170" t="str">
        <f>VLOOKUP($A170,[1]taxonomy!$1:$1048576,10,0)</f>
        <v xml:space="preserve"> Craniata</v>
      </c>
      <c r="N170" t="str">
        <f>VLOOKUP($A170,[1]taxonomy!$1:$1048576,11,0)</f>
        <v xml:space="preserve"> Vertebrata</v>
      </c>
      <c r="O170" t="str">
        <f>VLOOKUP($A170,[1]taxonomy!$1:$1048576,12,0)</f>
        <v xml:space="preserve"> Euteleostomi</v>
      </c>
      <c r="P170" t="str">
        <f>VLOOKUP($A170,[1]taxonomy!$1:$1048576,13,0)</f>
        <v>Mammalia</v>
      </c>
      <c r="Q170" t="str">
        <f>VLOOKUP($A170,[1]taxonomy!$1:$1048576,14,0)</f>
        <v xml:space="preserve"> Eutheria</v>
      </c>
      <c r="R170" t="str">
        <f>VLOOKUP($A170,[1]taxonomy!$1:$1048576,15,0)</f>
        <v xml:space="preserve"> Laurasiatheria</v>
      </c>
      <c r="S170" t="str">
        <f>VLOOKUP($A170,[1]taxonomy!$1:$1048576,16,0)</f>
        <v xml:space="preserve"> Carnivora</v>
      </c>
      <c r="T170" t="str">
        <f>VLOOKUP($A170,[1]taxonomy!$1:$1048576,17,0)</f>
        <v xml:space="preserve"> Caniformia</v>
      </c>
      <c r="U170" t="str">
        <f>VLOOKUP($A170,[1]taxonomy!$1:$1048576,18,0)</f>
        <v xml:space="preserve"> Ursidae</v>
      </c>
      <c r="V170">
        <f>VLOOKUP($A170,[1]taxonomy!$1:$1048576,20,0)</f>
        <v>0</v>
      </c>
      <c r="W170">
        <f>VLOOKUP($A170,[1]taxonomy!$1:$1048576,21,0)</f>
        <v>0</v>
      </c>
      <c r="X170">
        <f>VLOOKUP($A170,[1]taxonomy!$1:$1048576,22,0)</f>
        <v>0</v>
      </c>
      <c r="Y170">
        <f>VLOOKUP($A170,[1]taxonomy!$1:$1048576,23,0)</f>
        <v>0</v>
      </c>
      <c r="Z170">
        <f>VLOOKUP($A170,[1]taxonomy!$1:$1048576,24,0)</f>
        <v>0</v>
      </c>
      <c r="AA170">
        <f>VLOOKUP($A170,[1]taxonomy!$1:$1048576,25,0)</f>
        <v>0</v>
      </c>
      <c r="AB170" t="str">
        <f>VLOOKUP($A170,[1]taxonomy!$1:$1048576,3,0)</f>
        <v xml:space="preserve"> Ailuropoda melanoleuca (Giant panda).</v>
      </c>
    </row>
    <row r="171" spans="1:28" x14ac:dyDescent="0.25">
      <c r="A171" t="s">
        <v>216</v>
      </c>
      <c r="B171" t="s">
        <v>217</v>
      </c>
      <c r="C171">
        <v>232</v>
      </c>
      <c r="D171" t="s">
        <v>10</v>
      </c>
      <c r="E171">
        <v>120</v>
      </c>
      <c r="F171">
        <v>228</v>
      </c>
      <c r="G171">
        <v>589</v>
      </c>
      <c r="H171" t="s">
        <v>11</v>
      </c>
      <c r="I171">
        <f t="shared" si="2"/>
        <v>109</v>
      </c>
      <c r="J171" t="str">
        <f>VLOOKUP($A171,[1]taxonomy!$1:$1048576,7,0)</f>
        <v>Eukaryota</v>
      </c>
      <c r="K171" t="str">
        <f>VLOOKUP($A171,[1]taxonomy!$1:$1048576,8,0)</f>
        <v xml:space="preserve"> Metazoa</v>
      </c>
      <c r="L171" t="str">
        <f>VLOOKUP($A171,[1]taxonomy!$1:$1048576,9,0)</f>
        <v xml:space="preserve"> Chordata</v>
      </c>
      <c r="M171" t="str">
        <f>VLOOKUP($A171,[1]taxonomy!$1:$1048576,10,0)</f>
        <v xml:space="preserve"> Craniata</v>
      </c>
      <c r="N171" t="str">
        <f>VLOOKUP($A171,[1]taxonomy!$1:$1048576,11,0)</f>
        <v xml:space="preserve"> Vertebrata</v>
      </c>
      <c r="O171" t="str">
        <f>VLOOKUP($A171,[1]taxonomy!$1:$1048576,12,0)</f>
        <v xml:space="preserve"> Euteleostomi</v>
      </c>
      <c r="P171" t="str">
        <f>VLOOKUP($A171,[1]taxonomy!$1:$1048576,13,0)</f>
        <v>Mammalia</v>
      </c>
      <c r="Q171" t="str">
        <f>VLOOKUP($A171,[1]taxonomy!$1:$1048576,14,0)</f>
        <v xml:space="preserve"> Eutheria</v>
      </c>
      <c r="R171" t="str">
        <f>VLOOKUP($A171,[1]taxonomy!$1:$1048576,15,0)</f>
        <v xml:space="preserve"> Laurasiatheria</v>
      </c>
      <c r="S171" t="str">
        <f>VLOOKUP($A171,[1]taxonomy!$1:$1048576,16,0)</f>
        <v xml:space="preserve"> Carnivora</v>
      </c>
      <c r="T171" t="str">
        <f>VLOOKUP($A171,[1]taxonomy!$1:$1048576,17,0)</f>
        <v xml:space="preserve"> Caniformia</v>
      </c>
      <c r="U171" t="str">
        <f>VLOOKUP($A171,[1]taxonomy!$1:$1048576,18,0)</f>
        <v xml:space="preserve"> Ursidae</v>
      </c>
      <c r="V171">
        <f>VLOOKUP($A171,[1]taxonomy!$1:$1048576,20,0)</f>
        <v>0</v>
      </c>
      <c r="W171">
        <f>VLOOKUP($A171,[1]taxonomy!$1:$1048576,21,0)</f>
        <v>0</v>
      </c>
      <c r="X171">
        <f>VLOOKUP($A171,[1]taxonomy!$1:$1048576,22,0)</f>
        <v>0</v>
      </c>
      <c r="Y171">
        <f>VLOOKUP($A171,[1]taxonomy!$1:$1048576,23,0)</f>
        <v>0</v>
      </c>
      <c r="Z171">
        <f>VLOOKUP($A171,[1]taxonomy!$1:$1048576,24,0)</f>
        <v>0</v>
      </c>
      <c r="AA171">
        <f>VLOOKUP($A171,[1]taxonomy!$1:$1048576,25,0)</f>
        <v>0</v>
      </c>
      <c r="AB171" t="str">
        <f>VLOOKUP($A171,[1]taxonomy!$1:$1048576,3,0)</f>
        <v xml:space="preserve"> Ailuropoda melanoleuca (Giant panda).</v>
      </c>
    </row>
    <row r="172" spans="1:28" x14ac:dyDescent="0.25">
      <c r="A172" t="s">
        <v>216</v>
      </c>
      <c r="B172" t="s">
        <v>217</v>
      </c>
      <c r="C172">
        <v>232</v>
      </c>
      <c r="D172" t="s">
        <v>12</v>
      </c>
      <c r="E172">
        <v>1</v>
      </c>
      <c r="F172">
        <v>73</v>
      </c>
      <c r="G172">
        <v>206</v>
      </c>
      <c r="H172" t="s">
        <v>13</v>
      </c>
      <c r="I172">
        <f t="shared" si="2"/>
        <v>73</v>
      </c>
      <c r="J172" t="str">
        <f>VLOOKUP($A172,[1]taxonomy!$1:$1048576,7,0)</f>
        <v>Eukaryota</v>
      </c>
      <c r="K172" t="str">
        <f>VLOOKUP($A172,[1]taxonomy!$1:$1048576,8,0)</f>
        <v xml:space="preserve"> Metazoa</v>
      </c>
      <c r="L172" t="str">
        <f>VLOOKUP($A172,[1]taxonomy!$1:$1048576,9,0)</f>
        <v xml:space="preserve"> Chordata</v>
      </c>
      <c r="M172" t="str">
        <f>VLOOKUP($A172,[1]taxonomy!$1:$1048576,10,0)</f>
        <v xml:space="preserve"> Craniata</v>
      </c>
      <c r="N172" t="str">
        <f>VLOOKUP($A172,[1]taxonomy!$1:$1048576,11,0)</f>
        <v xml:space="preserve"> Vertebrata</v>
      </c>
      <c r="O172" t="str">
        <f>VLOOKUP($A172,[1]taxonomy!$1:$1048576,12,0)</f>
        <v xml:space="preserve"> Euteleostomi</v>
      </c>
      <c r="P172" t="str">
        <f>VLOOKUP($A172,[1]taxonomy!$1:$1048576,13,0)</f>
        <v>Mammalia</v>
      </c>
      <c r="Q172" t="str">
        <f>VLOOKUP($A172,[1]taxonomy!$1:$1048576,14,0)</f>
        <v xml:space="preserve"> Eutheria</v>
      </c>
      <c r="R172" t="str">
        <f>VLOOKUP($A172,[1]taxonomy!$1:$1048576,15,0)</f>
        <v xml:space="preserve"> Laurasiatheria</v>
      </c>
      <c r="S172" t="str">
        <f>VLOOKUP($A172,[1]taxonomy!$1:$1048576,16,0)</f>
        <v xml:space="preserve"> Carnivora</v>
      </c>
      <c r="T172" t="str">
        <f>VLOOKUP($A172,[1]taxonomy!$1:$1048576,17,0)</f>
        <v xml:space="preserve"> Caniformia</v>
      </c>
      <c r="U172" t="str">
        <f>VLOOKUP($A172,[1]taxonomy!$1:$1048576,18,0)</f>
        <v xml:space="preserve"> Ursidae</v>
      </c>
      <c r="V172">
        <f>VLOOKUP($A172,[1]taxonomy!$1:$1048576,20,0)</f>
        <v>0</v>
      </c>
      <c r="W172">
        <f>VLOOKUP($A172,[1]taxonomy!$1:$1048576,21,0)</f>
        <v>0</v>
      </c>
      <c r="X172">
        <f>VLOOKUP($A172,[1]taxonomy!$1:$1048576,22,0)</f>
        <v>0</v>
      </c>
      <c r="Y172">
        <f>VLOOKUP($A172,[1]taxonomy!$1:$1048576,23,0)</f>
        <v>0</v>
      </c>
      <c r="Z172">
        <f>VLOOKUP($A172,[1]taxonomy!$1:$1048576,24,0)</f>
        <v>0</v>
      </c>
      <c r="AA172">
        <f>VLOOKUP($A172,[1]taxonomy!$1:$1048576,25,0)</f>
        <v>0</v>
      </c>
      <c r="AB172" t="str">
        <f>VLOOKUP($A172,[1]taxonomy!$1:$1048576,3,0)</f>
        <v xml:space="preserve"> Ailuropoda melanoleuca (Giant panda).</v>
      </c>
    </row>
    <row r="173" spans="1:28" x14ac:dyDescent="0.25">
      <c r="A173" t="s">
        <v>218</v>
      </c>
      <c r="B173" t="s">
        <v>219</v>
      </c>
      <c r="C173">
        <v>294</v>
      </c>
      <c r="D173" t="s">
        <v>10</v>
      </c>
      <c r="E173">
        <v>167</v>
      </c>
      <c r="F173">
        <v>290</v>
      </c>
      <c r="G173">
        <v>589</v>
      </c>
      <c r="H173" t="s">
        <v>11</v>
      </c>
      <c r="I173">
        <f t="shared" si="2"/>
        <v>124</v>
      </c>
      <c r="J173" t="str">
        <f>VLOOKUP($A173,[1]taxonomy!$1:$1048576,7,0)</f>
        <v>Eukaryota</v>
      </c>
      <c r="K173" t="str">
        <f>VLOOKUP($A173,[1]taxonomy!$1:$1048576,8,0)</f>
        <v xml:space="preserve"> Metazoa</v>
      </c>
      <c r="L173" t="str">
        <f>VLOOKUP($A173,[1]taxonomy!$1:$1048576,9,0)</f>
        <v xml:space="preserve"> Chordata</v>
      </c>
      <c r="M173" t="str">
        <f>VLOOKUP($A173,[1]taxonomy!$1:$1048576,10,0)</f>
        <v xml:space="preserve"> Craniata</v>
      </c>
      <c r="N173" t="str">
        <f>VLOOKUP($A173,[1]taxonomy!$1:$1048576,11,0)</f>
        <v xml:space="preserve"> Vertebrata</v>
      </c>
      <c r="O173" t="str">
        <f>VLOOKUP($A173,[1]taxonomy!$1:$1048576,12,0)</f>
        <v xml:space="preserve"> Euteleostomi</v>
      </c>
      <c r="P173" t="str">
        <f>VLOOKUP($A173,[1]taxonomy!$1:$1048576,13,0)</f>
        <v>Testudines + Archosauria group</v>
      </c>
      <c r="Q173" t="str">
        <f>VLOOKUP($A173,[1]taxonomy!$1:$1048576,14,0)</f>
        <v xml:space="preserve"> Archosauria</v>
      </c>
      <c r="R173" t="str">
        <f>VLOOKUP($A173,[1]taxonomy!$1:$1048576,15,0)</f>
        <v xml:space="preserve"> Dinosauria</v>
      </c>
      <c r="S173" t="str">
        <f>VLOOKUP($A173,[1]taxonomy!$1:$1048576,16,0)</f>
        <v xml:space="preserve"> Saurischia</v>
      </c>
      <c r="T173" t="str">
        <f>VLOOKUP($A173,[1]taxonomy!$1:$1048576,17,0)</f>
        <v>Theropoda</v>
      </c>
      <c r="U173" t="str">
        <f>VLOOKUP($A173,[1]taxonomy!$1:$1048576,18,0)</f>
        <v xml:space="preserve"> Coelurosauria</v>
      </c>
      <c r="V173" t="str">
        <f>VLOOKUP($A173,[1]taxonomy!$1:$1048576,20,0)</f>
        <v xml:space="preserve"> Neognathae</v>
      </c>
      <c r="W173" t="str">
        <f>VLOOKUP($A173,[1]taxonomy!$1:$1048576,21,0)</f>
        <v xml:space="preserve"> Galliformes</v>
      </c>
      <c r="X173" t="str">
        <f>VLOOKUP($A173,[1]taxonomy!$1:$1048576,22,0)</f>
        <v xml:space="preserve"> Phasianidae</v>
      </c>
      <c r="Y173" t="str">
        <f>VLOOKUP($A173,[1]taxonomy!$1:$1048576,23,0)</f>
        <v>Perdicinae</v>
      </c>
      <c r="Z173" t="str">
        <f>VLOOKUP($A173,[1]taxonomy!$1:$1048576,24,0)</f>
        <v xml:space="preserve"> Coturnix.</v>
      </c>
      <c r="AA173">
        <f>VLOOKUP($A173,[1]taxonomy!$1:$1048576,25,0)</f>
        <v>0</v>
      </c>
      <c r="AB173" t="str">
        <f>VLOOKUP($A173,[1]taxonomy!$1:$1048576,3,0)</f>
        <v xml:space="preserve"> Coturnix coturnix (Common quail) (Tetrao coturnix).</v>
      </c>
    </row>
    <row r="174" spans="1:28" x14ac:dyDescent="0.25">
      <c r="A174" t="s">
        <v>218</v>
      </c>
      <c r="B174" t="s">
        <v>219</v>
      </c>
      <c r="C174">
        <v>294</v>
      </c>
      <c r="D174" t="s">
        <v>12</v>
      </c>
      <c r="E174">
        <v>49</v>
      </c>
      <c r="F174">
        <v>122</v>
      </c>
      <c r="G174">
        <v>206</v>
      </c>
      <c r="H174" t="s">
        <v>13</v>
      </c>
      <c r="I174">
        <f t="shared" si="2"/>
        <v>74</v>
      </c>
      <c r="J174" t="str">
        <f>VLOOKUP($A174,[1]taxonomy!$1:$1048576,7,0)</f>
        <v>Eukaryota</v>
      </c>
      <c r="K174" t="str">
        <f>VLOOKUP($A174,[1]taxonomy!$1:$1048576,8,0)</f>
        <v xml:space="preserve"> Metazoa</v>
      </c>
      <c r="L174" t="str">
        <f>VLOOKUP($A174,[1]taxonomy!$1:$1048576,9,0)</f>
        <v xml:space="preserve"> Chordata</v>
      </c>
      <c r="M174" t="str">
        <f>VLOOKUP($A174,[1]taxonomy!$1:$1048576,10,0)</f>
        <v xml:space="preserve"> Craniata</v>
      </c>
      <c r="N174" t="str">
        <f>VLOOKUP($A174,[1]taxonomy!$1:$1048576,11,0)</f>
        <v xml:space="preserve"> Vertebrata</v>
      </c>
      <c r="O174" t="str">
        <f>VLOOKUP($A174,[1]taxonomy!$1:$1048576,12,0)</f>
        <v xml:space="preserve"> Euteleostomi</v>
      </c>
      <c r="P174" t="str">
        <f>VLOOKUP($A174,[1]taxonomy!$1:$1048576,13,0)</f>
        <v>Testudines + Archosauria group</v>
      </c>
      <c r="Q174" t="str">
        <f>VLOOKUP($A174,[1]taxonomy!$1:$1048576,14,0)</f>
        <v xml:space="preserve"> Archosauria</v>
      </c>
      <c r="R174" t="str">
        <f>VLOOKUP($A174,[1]taxonomy!$1:$1048576,15,0)</f>
        <v xml:space="preserve"> Dinosauria</v>
      </c>
      <c r="S174" t="str">
        <f>VLOOKUP($A174,[1]taxonomy!$1:$1048576,16,0)</f>
        <v xml:space="preserve"> Saurischia</v>
      </c>
      <c r="T174" t="str">
        <f>VLOOKUP($A174,[1]taxonomy!$1:$1048576,17,0)</f>
        <v>Theropoda</v>
      </c>
      <c r="U174" t="str">
        <f>VLOOKUP($A174,[1]taxonomy!$1:$1048576,18,0)</f>
        <v xml:space="preserve"> Coelurosauria</v>
      </c>
      <c r="V174" t="str">
        <f>VLOOKUP($A174,[1]taxonomy!$1:$1048576,20,0)</f>
        <v xml:space="preserve"> Neognathae</v>
      </c>
      <c r="W174" t="str">
        <f>VLOOKUP($A174,[1]taxonomy!$1:$1048576,21,0)</f>
        <v xml:space="preserve"> Galliformes</v>
      </c>
      <c r="X174" t="str">
        <f>VLOOKUP($A174,[1]taxonomy!$1:$1048576,22,0)</f>
        <v xml:space="preserve"> Phasianidae</v>
      </c>
      <c r="Y174" t="str">
        <f>VLOOKUP($A174,[1]taxonomy!$1:$1048576,23,0)</f>
        <v>Perdicinae</v>
      </c>
      <c r="Z174" t="str">
        <f>VLOOKUP($A174,[1]taxonomy!$1:$1048576,24,0)</f>
        <v xml:space="preserve"> Coturnix.</v>
      </c>
      <c r="AA174">
        <f>VLOOKUP($A174,[1]taxonomy!$1:$1048576,25,0)</f>
        <v>0</v>
      </c>
      <c r="AB174" t="str">
        <f>VLOOKUP($A174,[1]taxonomy!$1:$1048576,3,0)</f>
        <v xml:space="preserve"> Coturnix coturnix (Common quail) (Tetrao coturnix).</v>
      </c>
    </row>
    <row r="175" spans="1:28" x14ac:dyDescent="0.25">
      <c r="A175" t="s">
        <v>220</v>
      </c>
      <c r="B175" t="s">
        <v>221</v>
      </c>
      <c r="C175">
        <v>156</v>
      </c>
      <c r="D175" t="s">
        <v>10</v>
      </c>
      <c r="E175">
        <v>37</v>
      </c>
      <c r="F175">
        <v>152</v>
      </c>
      <c r="G175">
        <v>589</v>
      </c>
      <c r="H175" t="s">
        <v>11</v>
      </c>
      <c r="I175">
        <f t="shared" si="2"/>
        <v>116</v>
      </c>
      <c r="J175" t="str">
        <f>VLOOKUP($A175,[1]taxonomy!$1:$1048576,7,0)</f>
        <v>Eukaryota</v>
      </c>
      <c r="K175" t="str">
        <f>VLOOKUP($A175,[1]taxonomy!$1:$1048576,8,0)</f>
        <v xml:space="preserve"> Metazoa</v>
      </c>
      <c r="L175" t="str">
        <f>VLOOKUP($A175,[1]taxonomy!$1:$1048576,9,0)</f>
        <v xml:space="preserve"> Chordata</v>
      </c>
      <c r="M175" t="str">
        <f>VLOOKUP($A175,[1]taxonomy!$1:$1048576,10,0)</f>
        <v xml:space="preserve"> Craniata</v>
      </c>
      <c r="N175" t="str">
        <f>VLOOKUP($A175,[1]taxonomy!$1:$1048576,11,0)</f>
        <v xml:space="preserve"> Vertebrata</v>
      </c>
      <c r="O175" t="str">
        <f>VLOOKUP($A175,[1]taxonomy!$1:$1048576,12,0)</f>
        <v xml:space="preserve"> Euteleostomi</v>
      </c>
      <c r="P175" t="str">
        <f>VLOOKUP($A175,[1]taxonomy!$1:$1048576,13,0)</f>
        <v>Mammalia</v>
      </c>
      <c r="Q175" t="str">
        <f>VLOOKUP($A175,[1]taxonomy!$1:$1048576,14,0)</f>
        <v xml:space="preserve"> Eutheria</v>
      </c>
      <c r="R175" t="str">
        <f>VLOOKUP($A175,[1]taxonomy!$1:$1048576,15,0)</f>
        <v xml:space="preserve"> Euarchontoglires</v>
      </c>
      <c r="S175" t="str">
        <f>VLOOKUP($A175,[1]taxonomy!$1:$1048576,16,0)</f>
        <v xml:space="preserve"> Glires</v>
      </c>
      <c r="T175" t="str">
        <f>VLOOKUP($A175,[1]taxonomy!$1:$1048576,17,0)</f>
        <v xml:space="preserve"> Rodentia</v>
      </c>
      <c r="U175" t="str">
        <f>VLOOKUP($A175,[1]taxonomy!$1:$1048576,18,0)</f>
        <v xml:space="preserve"> Sciurognathi</v>
      </c>
      <c r="V175" t="str">
        <f>VLOOKUP($A175,[1]taxonomy!$1:$1048576,20,0)</f>
        <v xml:space="preserve"> Muridae</v>
      </c>
      <c r="W175" t="str">
        <f>VLOOKUP($A175,[1]taxonomy!$1:$1048576,21,0)</f>
        <v xml:space="preserve"> Murinae</v>
      </c>
      <c r="X175" t="str">
        <f>VLOOKUP($A175,[1]taxonomy!$1:$1048576,22,0)</f>
        <v xml:space="preserve"> Rattus.</v>
      </c>
      <c r="Y175">
        <f>VLOOKUP($A175,[1]taxonomy!$1:$1048576,23,0)</f>
        <v>0</v>
      </c>
      <c r="Z175">
        <f>VLOOKUP($A175,[1]taxonomy!$1:$1048576,24,0)</f>
        <v>0</v>
      </c>
      <c r="AA175">
        <f>VLOOKUP($A175,[1]taxonomy!$1:$1048576,25,0)</f>
        <v>0</v>
      </c>
      <c r="AB175" t="str">
        <f>VLOOKUP($A175,[1]taxonomy!$1:$1048576,3,0)</f>
        <v xml:space="preserve"> Rattus norvegicus (Rat).</v>
      </c>
    </row>
    <row r="176" spans="1:28" x14ac:dyDescent="0.25">
      <c r="A176" t="s">
        <v>222</v>
      </c>
      <c r="B176" t="s">
        <v>223</v>
      </c>
      <c r="C176">
        <v>160</v>
      </c>
      <c r="D176" t="s">
        <v>10</v>
      </c>
      <c r="E176">
        <v>39</v>
      </c>
      <c r="F176">
        <v>156</v>
      </c>
      <c r="G176">
        <v>589</v>
      </c>
      <c r="H176" t="s">
        <v>11</v>
      </c>
      <c r="I176">
        <f t="shared" si="2"/>
        <v>118</v>
      </c>
      <c r="J176" t="str">
        <f>VLOOKUP($A176,[1]taxonomy!$1:$1048576,7,0)</f>
        <v>Eukaryota</v>
      </c>
      <c r="K176" t="str">
        <f>VLOOKUP($A176,[1]taxonomy!$1:$1048576,8,0)</f>
        <v xml:space="preserve"> Metazoa</v>
      </c>
      <c r="L176" t="str">
        <f>VLOOKUP($A176,[1]taxonomy!$1:$1048576,9,0)</f>
        <v xml:space="preserve"> Chordata</v>
      </c>
      <c r="M176" t="str">
        <f>VLOOKUP($A176,[1]taxonomy!$1:$1048576,10,0)</f>
        <v xml:space="preserve"> Craniata</v>
      </c>
      <c r="N176" t="str">
        <f>VLOOKUP($A176,[1]taxonomy!$1:$1048576,11,0)</f>
        <v xml:space="preserve"> Vertebrata</v>
      </c>
      <c r="O176" t="str">
        <f>VLOOKUP($A176,[1]taxonomy!$1:$1048576,12,0)</f>
        <v xml:space="preserve"> Euteleostomi</v>
      </c>
      <c r="P176" t="str">
        <f>VLOOKUP($A176,[1]taxonomy!$1:$1048576,13,0)</f>
        <v>Mammalia</v>
      </c>
      <c r="Q176" t="str">
        <f>VLOOKUP($A176,[1]taxonomy!$1:$1048576,14,0)</f>
        <v xml:space="preserve"> Eutheria</v>
      </c>
      <c r="R176" t="str">
        <f>VLOOKUP($A176,[1]taxonomy!$1:$1048576,15,0)</f>
        <v xml:space="preserve"> Euarchontoglires</v>
      </c>
      <c r="S176" t="str">
        <f>VLOOKUP($A176,[1]taxonomy!$1:$1048576,16,0)</f>
        <v xml:space="preserve"> Glires</v>
      </c>
      <c r="T176" t="str">
        <f>VLOOKUP($A176,[1]taxonomy!$1:$1048576,17,0)</f>
        <v xml:space="preserve"> Rodentia</v>
      </c>
      <c r="U176" t="str">
        <f>VLOOKUP($A176,[1]taxonomy!$1:$1048576,18,0)</f>
        <v xml:space="preserve"> Sciurognathi</v>
      </c>
      <c r="V176" t="str">
        <f>VLOOKUP($A176,[1]taxonomy!$1:$1048576,20,0)</f>
        <v xml:space="preserve"> Muridae</v>
      </c>
      <c r="W176" t="str">
        <f>VLOOKUP($A176,[1]taxonomy!$1:$1048576,21,0)</f>
        <v xml:space="preserve"> Murinae</v>
      </c>
      <c r="X176" t="str">
        <f>VLOOKUP($A176,[1]taxonomy!$1:$1048576,22,0)</f>
        <v xml:space="preserve"> Rattus.</v>
      </c>
      <c r="Y176">
        <f>VLOOKUP($A176,[1]taxonomy!$1:$1048576,23,0)</f>
        <v>0</v>
      </c>
      <c r="Z176">
        <f>VLOOKUP($A176,[1]taxonomy!$1:$1048576,24,0)</f>
        <v>0</v>
      </c>
      <c r="AA176">
        <f>VLOOKUP($A176,[1]taxonomy!$1:$1048576,25,0)</f>
        <v>0</v>
      </c>
      <c r="AB176" t="str">
        <f>VLOOKUP($A176,[1]taxonomy!$1:$1048576,3,0)</f>
        <v xml:space="preserve"> Rattus norvegicus (Rat).</v>
      </c>
    </row>
    <row r="177" spans="1:28" x14ac:dyDescent="0.25">
      <c r="A177" t="s">
        <v>224</v>
      </c>
      <c r="B177" t="s">
        <v>225</v>
      </c>
      <c r="C177">
        <v>107</v>
      </c>
      <c r="D177" t="s">
        <v>10</v>
      </c>
      <c r="E177">
        <v>1</v>
      </c>
      <c r="F177">
        <v>103</v>
      </c>
      <c r="G177">
        <v>589</v>
      </c>
      <c r="H177" t="s">
        <v>11</v>
      </c>
      <c r="I177">
        <f t="shared" si="2"/>
        <v>103</v>
      </c>
      <c r="J177" t="str">
        <f>VLOOKUP($A177,[1]taxonomy!$1:$1048576,7,0)</f>
        <v>Eukaryota</v>
      </c>
      <c r="K177" t="str">
        <f>VLOOKUP($A177,[1]taxonomy!$1:$1048576,8,0)</f>
        <v xml:space="preserve"> Metazoa</v>
      </c>
      <c r="L177" t="str">
        <f>VLOOKUP($A177,[1]taxonomy!$1:$1048576,9,0)</f>
        <v xml:space="preserve"> Chordata</v>
      </c>
      <c r="M177" t="str">
        <f>VLOOKUP($A177,[1]taxonomy!$1:$1048576,10,0)</f>
        <v xml:space="preserve"> Craniata</v>
      </c>
      <c r="N177" t="str">
        <f>VLOOKUP($A177,[1]taxonomy!$1:$1048576,11,0)</f>
        <v xml:space="preserve"> Vertebrata</v>
      </c>
      <c r="O177" t="str">
        <f>VLOOKUP($A177,[1]taxonomy!$1:$1048576,12,0)</f>
        <v xml:space="preserve"> Euteleostomi</v>
      </c>
      <c r="P177" t="str">
        <f>VLOOKUP($A177,[1]taxonomy!$1:$1048576,13,0)</f>
        <v>Mammalia</v>
      </c>
      <c r="Q177" t="str">
        <f>VLOOKUP($A177,[1]taxonomy!$1:$1048576,14,0)</f>
        <v xml:space="preserve"> Eutheria</v>
      </c>
      <c r="R177" t="str">
        <f>VLOOKUP($A177,[1]taxonomy!$1:$1048576,15,0)</f>
        <v xml:space="preserve"> Euarchontoglires</v>
      </c>
      <c r="S177" t="str">
        <f>VLOOKUP($A177,[1]taxonomy!$1:$1048576,16,0)</f>
        <v xml:space="preserve"> Glires</v>
      </c>
      <c r="T177" t="str">
        <f>VLOOKUP($A177,[1]taxonomy!$1:$1048576,17,0)</f>
        <v xml:space="preserve"> Rodentia</v>
      </c>
      <c r="U177" t="str">
        <f>VLOOKUP($A177,[1]taxonomy!$1:$1048576,18,0)</f>
        <v xml:space="preserve"> Sciurognathi</v>
      </c>
      <c r="V177" t="str">
        <f>VLOOKUP($A177,[1]taxonomy!$1:$1048576,20,0)</f>
        <v xml:space="preserve"> Muridae</v>
      </c>
      <c r="W177" t="str">
        <f>VLOOKUP($A177,[1]taxonomy!$1:$1048576,21,0)</f>
        <v xml:space="preserve"> Murinae</v>
      </c>
      <c r="X177" t="str">
        <f>VLOOKUP($A177,[1]taxonomy!$1:$1048576,22,0)</f>
        <v xml:space="preserve"> Rattus.</v>
      </c>
      <c r="Y177">
        <f>VLOOKUP($A177,[1]taxonomy!$1:$1048576,23,0)</f>
        <v>0</v>
      </c>
      <c r="Z177">
        <f>VLOOKUP($A177,[1]taxonomy!$1:$1048576,24,0)</f>
        <v>0</v>
      </c>
      <c r="AA177">
        <f>VLOOKUP($A177,[1]taxonomy!$1:$1048576,25,0)</f>
        <v>0</v>
      </c>
      <c r="AB177" t="str">
        <f>VLOOKUP($A177,[1]taxonomy!$1:$1048576,3,0)</f>
        <v xml:space="preserve"> Rattus norvegicus (Rat).</v>
      </c>
    </row>
    <row r="178" spans="1:28" x14ac:dyDescent="0.25">
      <c r="A178" t="s">
        <v>226</v>
      </c>
      <c r="B178" t="s">
        <v>227</v>
      </c>
      <c r="C178">
        <v>152</v>
      </c>
      <c r="D178" t="s">
        <v>10</v>
      </c>
      <c r="E178">
        <v>34</v>
      </c>
      <c r="F178">
        <v>148</v>
      </c>
      <c r="G178">
        <v>589</v>
      </c>
      <c r="H178" t="s">
        <v>11</v>
      </c>
      <c r="I178">
        <f t="shared" si="2"/>
        <v>115</v>
      </c>
      <c r="J178" t="str">
        <f>VLOOKUP($A178,[1]taxonomy!$1:$1048576,7,0)</f>
        <v>Eukaryota</v>
      </c>
      <c r="K178" t="str">
        <f>VLOOKUP($A178,[1]taxonomy!$1:$1048576,8,0)</f>
        <v xml:space="preserve"> Metazoa</v>
      </c>
      <c r="L178" t="str">
        <f>VLOOKUP($A178,[1]taxonomy!$1:$1048576,9,0)</f>
        <v xml:space="preserve"> Chordata</v>
      </c>
      <c r="M178" t="str">
        <f>VLOOKUP($A178,[1]taxonomy!$1:$1048576,10,0)</f>
        <v xml:space="preserve"> Craniata</v>
      </c>
      <c r="N178" t="str">
        <f>VLOOKUP($A178,[1]taxonomy!$1:$1048576,11,0)</f>
        <v xml:space="preserve"> Vertebrata</v>
      </c>
      <c r="O178" t="str">
        <f>VLOOKUP($A178,[1]taxonomy!$1:$1048576,12,0)</f>
        <v xml:space="preserve"> Euteleostomi</v>
      </c>
      <c r="P178" t="str">
        <f>VLOOKUP($A178,[1]taxonomy!$1:$1048576,13,0)</f>
        <v>Mammalia</v>
      </c>
      <c r="Q178" t="str">
        <f>VLOOKUP($A178,[1]taxonomy!$1:$1048576,14,0)</f>
        <v xml:space="preserve"> Eutheria</v>
      </c>
      <c r="R178" t="str">
        <f>VLOOKUP($A178,[1]taxonomy!$1:$1048576,15,0)</f>
        <v xml:space="preserve"> Euarchontoglires</v>
      </c>
      <c r="S178" t="str">
        <f>VLOOKUP($A178,[1]taxonomy!$1:$1048576,16,0)</f>
        <v xml:space="preserve"> Glires</v>
      </c>
      <c r="T178" t="str">
        <f>VLOOKUP($A178,[1]taxonomy!$1:$1048576,17,0)</f>
        <v xml:space="preserve"> Rodentia</v>
      </c>
      <c r="U178" t="str">
        <f>VLOOKUP($A178,[1]taxonomy!$1:$1048576,18,0)</f>
        <v xml:space="preserve"> Sciurognathi</v>
      </c>
      <c r="V178" t="str">
        <f>VLOOKUP($A178,[1]taxonomy!$1:$1048576,20,0)</f>
        <v xml:space="preserve"> Muridae</v>
      </c>
      <c r="W178" t="str">
        <f>VLOOKUP($A178,[1]taxonomy!$1:$1048576,21,0)</f>
        <v xml:space="preserve"> Murinae</v>
      </c>
      <c r="X178" t="str">
        <f>VLOOKUP($A178,[1]taxonomy!$1:$1048576,22,0)</f>
        <v xml:space="preserve"> Rattus.</v>
      </c>
      <c r="Y178">
        <f>VLOOKUP($A178,[1]taxonomy!$1:$1048576,23,0)</f>
        <v>0</v>
      </c>
      <c r="Z178">
        <f>VLOOKUP($A178,[1]taxonomy!$1:$1048576,24,0)</f>
        <v>0</v>
      </c>
      <c r="AA178">
        <f>VLOOKUP($A178,[1]taxonomy!$1:$1048576,25,0)</f>
        <v>0</v>
      </c>
      <c r="AB178" t="str">
        <f>VLOOKUP($A178,[1]taxonomy!$1:$1048576,3,0)</f>
        <v xml:space="preserve"> Rattus norvegicus (Rat).</v>
      </c>
    </row>
    <row r="179" spans="1:28" x14ac:dyDescent="0.25">
      <c r="A179" t="s">
        <v>228</v>
      </c>
      <c r="B179" t="s">
        <v>229</v>
      </c>
      <c r="C179">
        <v>140</v>
      </c>
      <c r="D179" t="s">
        <v>10</v>
      </c>
      <c r="E179">
        <v>30</v>
      </c>
      <c r="F179">
        <v>140</v>
      </c>
      <c r="G179">
        <v>589</v>
      </c>
      <c r="H179" t="s">
        <v>11</v>
      </c>
      <c r="I179">
        <f t="shared" si="2"/>
        <v>111</v>
      </c>
      <c r="J179" t="str">
        <f>VLOOKUP($A179,[1]taxonomy!$1:$1048576,7,0)</f>
        <v>Eukaryota</v>
      </c>
      <c r="K179" t="str">
        <f>VLOOKUP($A179,[1]taxonomy!$1:$1048576,8,0)</f>
        <v xml:space="preserve"> Metazoa</v>
      </c>
      <c r="L179" t="str">
        <f>VLOOKUP($A179,[1]taxonomy!$1:$1048576,9,0)</f>
        <v xml:space="preserve"> Chordata</v>
      </c>
      <c r="M179" t="str">
        <f>VLOOKUP($A179,[1]taxonomy!$1:$1048576,10,0)</f>
        <v xml:space="preserve"> Craniata</v>
      </c>
      <c r="N179" t="str">
        <f>VLOOKUP($A179,[1]taxonomy!$1:$1048576,11,0)</f>
        <v xml:space="preserve"> Vertebrata</v>
      </c>
      <c r="O179" t="str">
        <f>VLOOKUP($A179,[1]taxonomy!$1:$1048576,12,0)</f>
        <v xml:space="preserve"> Euteleostomi</v>
      </c>
      <c r="P179" t="str">
        <f>VLOOKUP($A179,[1]taxonomy!$1:$1048576,13,0)</f>
        <v>Mammalia</v>
      </c>
      <c r="Q179" t="str">
        <f>VLOOKUP($A179,[1]taxonomy!$1:$1048576,14,0)</f>
        <v xml:space="preserve"> Eutheria</v>
      </c>
      <c r="R179" t="str">
        <f>VLOOKUP($A179,[1]taxonomy!$1:$1048576,15,0)</f>
        <v xml:space="preserve"> Laurasiatheria</v>
      </c>
      <c r="S179" t="str">
        <f>VLOOKUP($A179,[1]taxonomy!$1:$1048576,16,0)</f>
        <v xml:space="preserve"> Cetartiodactyla</v>
      </c>
      <c r="T179" t="str">
        <f>VLOOKUP($A179,[1]taxonomy!$1:$1048576,17,0)</f>
        <v xml:space="preserve"> Ruminantia</v>
      </c>
      <c r="U179" t="str">
        <f>VLOOKUP($A179,[1]taxonomy!$1:$1048576,18,0)</f>
        <v>Pecora</v>
      </c>
      <c r="V179" t="str">
        <f>VLOOKUP($A179,[1]taxonomy!$1:$1048576,20,0)</f>
        <v xml:space="preserve"> Cervinae</v>
      </c>
      <c r="W179" t="str">
        <f>VLOOKUP($A179,[1]taxonomy!$1:$1048576,21,0)</f>
        <v xml:space="preserve"> Cervus.</v>
      </c>
      <c r="X179">
        <f>VLOOKUP($A179,[1]taxonomy!$1:$1048576,22,0)</f>
        <v>0</v>
      </c>
      <c r="Y179">
        <f>VLOOKUP($A179,[1]taxonomy!$1:$1048576,23,0)</f>
        <v>0</v>
      </c>
      <c r="Z179">
        <f>VLOOKUP($A179,[1]taxonomy!$1:$1048576,24,0)</f>
        <v>0</v>
      </c>
      <c r="AA179">
        <f>VLOOKUP($A179,[1]taxonomy!$1:$1048576,25,0)</f>
        <v>0</v>
      </c>
      <c r="AB179" t="str">
        <f>VLOOKUP($A179,[1]taxonomy!$1:$1048576,3,0)</f>
        <v xml:space="preserve"> Cervus elaphus (Red deer).</v>
      </c>
    </row>
    <row r="180" spans="1:28" x14ac:dyDescent="0.25">
      <c r="A180" t="s">
        <v>230</v>
      </c>
      <c r="B180" t="s">
        <v>231</v>
      </c>
      <c r="C180">
        <v>193</v>
      </c>
      <c r="D180" t="s">
        <v>10</v>
      </c>
      <c r="E180">
        <v>72</v>
      </c>
      <c r="F180">
        <v>185</v>
      </c>
      <c r="G180">
        <v>589</v>
      </c>
      <c r="H180" t="s">
        <v>11</v>
      </c>
      <c r="I180">
        <f t="shared" si="2"/>
        <v>114</v>
      </c>
      <c r="J180" t="str">
        <f>VLOOKUP($A180,[1]taxonomy!$1:$1048576,7,0)</f>
        <v>Eukaryota</v>
      </c>
      <c r="K180" t="str">
        <f>VLOOKUP($A180,[1]taxonomy!$1:$1048576,8,0)</f>
        <v xml:space="preserve"> Metazoa</v>
      </c>
      <c r="L180" t="str">
        <f>VLOOKUP($A180,[1]taxonomy!$1:$1048576,9,0)</f>
        <v xml:space="preserve"> Chordata</v>
      </c>
      <c r="M180" t="str">
        <f>VLOOKUP($A180,[1]taxonomy!$1:$1048576,10,0)</f>
        <v xml:space="preserve"> Craniata</v>
      </c>
      <c r="N180" t="str">
        <f>VLOOKUP($A180,[1]taxonomy!$1:$1048576,11,0)</f>
        <v xml:space="preserve"> Vertebrata</v>
      </c>
      <c r="O180" t="str">
        <f>VLOOKUP($A180,[1]taxonomy!$1:$1048576,12,0)</f>
        <v xml:space="preserve"> Euteleostomi</v>
      </c>
      <c r="P180" t="str">
        <f>VLOOKUP($A180,[1]taxonomy!$1:$1048576,13,0)</f>
        <v>Mammalia</v>
      </c>
      <c r="Q180" t="str">
        <f>VLOOKUP($A180,[1]taxonomy!$1:$1048576,14,0)</f>
        <v xml:space="preserve"> Eutheria</v>
      </c>
      <c r="R180" t="str">
        <f>VLOOKUP($A180,[1]taxonomy!$1:$1048576,15,0)</f>
        <v xml:space="preserve"> Euarchontoglires</v>
      </c>
      <c r="S180" t="str">
        <f>VLOOKUP($A180,[1]taxonomy!$1:$1048576,16,0)</f>
        <v xml:space="preserve"> Glires</v>
      </c>
      <c r="T180" t="str">
        <f>VLOOKUP($A180,[1]taxonomy!$1:$1048576,17,0)</f>
        <v xml:space="preserve"> Rodentia</v>
      </c>
      <c r="U180" t="str">
        <f>VLOOKUP($A180,[1]taxonomy!$1:$1048576,18,0)</f>
        <v>Hystricognathi</v>
      </c>
      <c r="V180" t="str">
        <f>VLOOKUP($A180,[1]taxonomy!$1:$1048576,20,0)</f>
        <v xml:space="preserve"> Cavia.</v>
      </c>
      <c r="W180">
        <f>VLOOKUP($A180,[1]taxonomy!$1:$1048576,21,0)</f>
        <v>0</v>
      </c>
      <c r="X180">
        <f>VLOOKUP($A180,[1]taxonomy!$1:$1048576,22,0)</f>
        <v>0</v>
      </c>
      <c r="Y180">
        <f>VLOOKUP($A180,[1]taxonomy!$1:$1048576,23,0)</f>
        <v>0</v>
      </c>
      <c r="Z180">
        <f>VLOOKUP($A180,[1]taxonomy!$1:$1048576,24,0)</f>
        <v>0</v>
      </c>
      <c r="AA180">
        <f>VLOOKUP($A180,[1]taxonomy!$1:$1048576,25,0)</f>
        <v>0</v>
      </c>
      <c r="AB180" t="str">
        <f>VLOOKUP($A180,[1]taxonomy!$1:$1048576,3,0)</f>
        <v xml:space="preserve"> Cavia porcellus (Guinea pig).</v>
      </c>
    </row>
    <row r="181" spans="1:28" x14ac:dyDescent="0.25">
      <c r="A181" t="s">
        <v>232</v>
      </c>
      <c r="B181" t="s">
        <v>233</v>
      </c>
      <c r="C181">
        <v>254</v>
      </c>
      <c r="D181" t="s">
        <v>10</v>
      </c>
      <c r="E181">
        <v>148</v>
      </c>
      <c r="F181">
        <v>254</v>
      </c>
      <c r="G181">
        <v>589</v>
      </c>
      <c r="H181" t="s">
        <v>11</v>
      </c>
      <c r="I181">
        <f t="shared" si="2"/>
        <v>107</v>
      </c>
      <c r="J181" t="str">
        <f>VLOOKUP($A181,[1]taxonomy!$1:$1048576,7,0)</f>
        <v>Eukaryota</v>
      </c>
      <c r="K181" t="str">
        <f>VLOOKUP($A181,[1]taxonomy!$1:$1048576,8,0)</f>
        <v xml:space="preserve"> Metazoa</v>
      </c>
      <c r="L181" t="str">
        <f>VLOOKUP($A181,[1]taxonomy!$1:$1048576,9,0)</f>
        <v xml:space="preserve"> Chordata</v>
      </c>
      <c r="M181" t="str">
        <f>VLOOKUP($A181,[1]taxonomy!$1:$1048576,10,0)</f>
        <v xml:space="preserve"> Craniata</v>
      </c>
      <c r="N181" t="str">
        <f>VLOOKUP($A181,[1]taxonomy!$1:$1048576,11,0)</f>
        <v xml:space="preserve"> Vertebrata</v>
      </c>
      <c r="O181" t="str">
        <f>VLOOKUP($A181,[1]taxonomy!$1:$1048576,12,0)</f>
        <v xml:space="preserve"> Euteleostomi</v>
      </c>
      <c r="P181" t="str">
        <f>VLOOKUP($A181,[1]taxonomy!$1:$1048576,13,0)</f>
        <v>Mammalia</v>
      </c>
      <c r="Q181" t="str">
        <f>VLOOKUP($A181,[1]taxonomy!$1:$1048576,14,0)</f>
        <v xml:space="preserve"> Eutheria</v>
      </c>
      <c r="R181" t="str">
        <f>VLOOKUP($A181,[1]taxonomy!$1:$1048576,15,0)</f>
        <v xml:space="preserve"> Euarchontoglires</v>
      </c>
      <c r="S181" t="str">
        <f>VLOOKUP($A181,[1]taxonomy!$1:$1048576,16,0)</f>
        <v xml:space="preserve"> Primates</v>
      </c>
      <c r="T181" t="str">
        <f>VLOOKUP($A181,[1]taxonomy!$1:$1048576,17,0)</f>
        <v xml:space="preserve"> Haplorrhini</v>
      </c>
      <c r="U181" t="str">
        <f>VLOOKUP($A181,[1]taxonomy!$1:$1048576,18,0)</f>
        <v>Platyrrhini</v>
      </c>
      <c r="V181" t="str">
        <f>VLOOKUP($A181,[1]taxonomy!$1:$1048576,20,0)</f>
        <v xml:space="preserve"> Callitrichinae</v>
      </c>
      <c r="W181" t="str">
        <f>VLOOKUP($A181,[1]taxonomy!$1:$1048576,21,0)</f>
        <v xml:space="preserve"> Callithrix.</v>
      </c>
      <c r="X181">
        <f>VLOOKUP($A181,[1]taxonomy!$1:$1048576,22,0)</f>
        <v>0</v>
      </c>
      <c r="Y181">
        <f>VLOOKUP($A181,[1]taxonomy!$1:$1048576,23,0)</f>
        <v>0</v>
      </c>
      <c r="Z181">
        <f>VLOOKUP($A181,[1]taxonomy!$1:$1048576,24,0)</f>
        <v>0</v>
      </c>
      <c r="AA181">
        <f>VLOOKUP($A181,[1]taxonomy!$1:$1048576,25,0)</f>
        <v>0</v>
      </c>
      <c r="AB181" t="str">
        <f>VLOOKUP($A181,[1]taxonomy!$1:$1048576,3,0)</f>
        <v xml:space="preserve"> Callithrix jacchus (White-tufted-ear marmoset).</v>
      </c>
    </row>
    <row r="182" spans="1:28" x14ac:dyDescent="0.25">
      <c r="A182" t="s">
        <v>232</v>
      </c>
      <c r="B182" t="s">
        <v>233</v>
      </c>
      <c r="C182">
        <v>254</v>
      </c>
      <c r="D182" t="s">
        <v>12</v>
      </c>
      <c r="E182">
        <v>1</v>
      </c>
      <c r="F182">
        <v>101</v>
      </c>
      <c r="G182">
        <v>206</v>
      </c>
      <c r="H182" t="s">
        <v>13</v>
      </c>
      <c r="I182">
        <f t="shared" si="2"/>
        <v>101</v>
      </c>
      <c r="J182" t="str">
        <f>VLOOKUP($A182,[1]taxonomy!$1:$1048576,7,0)</f>
        <v>Eukaryota</v>
      </c>
      <c r="K182" t="str">
        <f>VLOOKUP($A182,[1]taxonomy!$1:$1048576,8,0)</f>
        <v xml:space="preserve"> Metazoa</v>
      </c>
      <c r="L182" t="str">
        <f>VLOOKUP($A182,[1]taxonomy!$1:$1048576,9,0)</f>
        <v xml:space="preserve"> Chordata</v>
      </c>
      <c r="M182" t="str">
        <f>VLOOKUP($A182,[1]taxonomy!$1:$1048576,10,0)</f>
        <v xml:space="preserve"> Craniata</v>
      </c>
      <c r="N182" t="str">
        <f>VLOOKUP($A182,[1]taxonomy!$1:$1048576,11,0)</f>
        <v xml:space="preserve"> Vertebrata</v>
      </c>
      <c r="O182" t="str">
        <f>VLOOKUP($A182,[1]taxonomy!$1:$1048576,12,0)</f>
        <v xml:space="preserve"> Euteleostomi</v>
      </c>
      <c r="P182" t="str">
        <f>VLOOKUP($A182,[1]taxonomy!$1:$1048576,13,0)</f>
        <v>Mammalia</v>
      </c>
      <c r="Q182" t="str">
        <f>VLOOKUP($A182,[1]taxonomy!$1:$1048576,14,0)</f>
        <v xml:space="preserve"> Eutheria</v>
      </c>
      <c r="R182" t="str">
        <f>VLOOKUP($A182,[1]taxonomy!$1:$1048576,15,0)</f>
        <v xml:space="preserve"> Euarchontoglires</v>
      </c>
      <c r="S182" t="str">
        <f>VLOOKUP($A182,[1]taxonomy!$1:$1048576,16,0)</f>
        <v xml:space="preserve"> Primates</v>
      </c>
      <c r="T182" t="str">
        <f>VLOOKUP($A182,[1]taxonomy!$1:$1048576,17,0)</f>
        <v xml:space="preserve"> Haplorrhini</v>
      </c>
      <c r="U182" t="str">
        <f>VLOOKUP($A182,[1]taxonomy!$1:$1048576,18,0)</f>
        <v>Platyrrhini</v>
      </c>
      <c r="V182" t="str">
        <f>VLOOKUP($A182,[1]taxonomy!$1:$1048576,20,0)</f>
        <v xml:space="preserve"> Callitrichinae</v>
      </c>
      <c r="W182" t="str">
        <f>VLOOKUP($A182,[1]taxonomy!$1:$1048576,21,0)</f>
        <v xml:space="preserve"> Callithrix.</v>
      </c>
      <c r="X182">
        <f>VLOOKUP($A182,[1]taxonomy!$1:$1048576,22,0)</f>
        <v>0</v>
      </c>
      <c r="Y182">
        <f>VLOOKUP($A182,[1]taxonomy!$1:$1048576,23,0)</f>
        <v>0</v>
      </c>
      <c r="Z182">
        <f>VLOOKUP($A182,[1]taxonomy!$1:$1048576,24,0)</f>
        <v>0</v>
      </c>
      <c r="AA182">
        <f>VLOOKUP($A182,[1]taxonomy!$1:$1048576,25,0)</f>
        <v>0</v>
      </c>
      <c r="AB182" t="str">
        <f>VLOOKUP($A182,[1]taxonomy!$1:$1048576,3,0)</f>
        <v xml:space="preserve"> Callithrix jacchus (White-tufted-ear marmoset).</v>
      </c>
    </row>
    <row r="183" spans="1:28" x14ac:dyDescent="0.25">
      <c r="A183" t="s">
        <v>234</v>
      </c>
      <c r="B183" t="s">
        <v>235</v>
      </c>
      <c r="C183">
        <v>254</v>
      </c>
      <c r="D183" t="s">
        <v>10</v>
      </c>
      <c r="E183">
        <v>140</v>
      </c>
      <c r="F183">
        <v>254</v>
      </c>
      <c r="G183">
        <v>589</v>
      </c>
      <c r="H183" t="s">
        <v>11</v>
      </c>
      <c r="I183">
        <f t="shared" si="2"/>
        <v>115</v>
      </c>
      <c r="J183" t="str">
        <f>VLOOKUP($A183,[1]taxonomy!$1:$1048576,7,0)</f>
        <v>Eukaryota</v>
      </c>
      <c r="K183" t="str">
        <f>VLOOKUP($A183,[1]taxonomy!$1:$1048576,8,0)</f>
        <v xml:space="preserve"> Metazoa</v>
      </c>
      <c r="L183" t="str">
        <f>VLOOKUP($A183,[1]taxonomy!$1:$1048576,9,0)</f>
        <v xml:space="preserve"> Chordata</v>
      </c>
      <c r="M183" t="str">
        <f>VLOOKUP($A183,[1]taxonomy!$1:$1048576,10,0)</f>
        <v xml:space="preserve"> Craniata</v>
      </c>
      <c r="N183" t="str">
        <f>VLOOKUP($A183,[1]taxonomy!$1:$1048576,11,0)</f>
        <v xml:space="preserve"> Vertebrata</v>
      </c>
      <c r="O183" t="str">
        <f>VLOOKUP($A183,[1]taxonomy!$1:$1048576,12,0)</f>
        <v xml:space="preserve"> Euteleostomi</v>
      </c>
      <c r="P183" t="str">
        <f>VLOOKUP($A183,[1]taxonomy!$1:$1048576,13,0)</f>
        <v>Mammalia</v>
      </c>
      <c r="Q183" t="str">
        <f>VLOOKUP($A183,[1]taxonomy!$1:$1048576,14,0)</f>
        <v xml:space="preserve"> Eutheria</v>
      </c>
      <c r="R183" t="str">
        <f>VLOOKUP($A183,[1]taxonomy!$1:$1048576,15,0)</f>
        <v xml:space="preserve"> Euarchontoglires</v>
      </c>
      <c r="S183" t="str">
        <f>VLOOKUP($A183,[1]taxonomy!$1:$1048576,16,0)</f>
        <v xml:space="preserve"> Primates</v>
      </c>
      <c r="T183" t="str">
        <f>VLOOKUP($A183,[1]taxonomy!$1:$1048576,17,0)</f>
        <v xml:space="preserve"> Haplorrhini</v>
      </c>
      <c r="U183" t="str">
        <f>VLOOKUP($A183,[1]taxonomy!$1:$1048576,18,0)</f>
        <v>Platyrrhini</v>
      </c>
      <c r="V183" t="str">
        <f>VLOOKUP($A183,[1]taxonomy!$1:$1048576,20,0)</f>
        <v xml:space="preserve"> Callitrichinae</v>
      </c>
      <c r="W183" t="str">
        <f>VLOOKUP($A183,[1]taxonomy!$1:$1048576,21,0)</f>
        <v xml:space="preserve"> Callithrix.</v>
      </c>
      <c r="X183">
        <f>VLOOKUP($A183,[1]taxonomy!$1:$1048576,22,0)</f>
        <v>0</v>
      </c>
      <c r="Y183">
        <f>VLOOKUP($A183,[1]taxonomy!$1:$1048576,23,0)</f>
        <v>0</v>
      </c>
      <c r="Z183">
        <f>VLOOKUP($A183,[1]taxonomy!$1:$1048576,24,0)</f>
        <v>0</v>
      </c>
      <c r="AA183">
        <f>VLOOKUP($A183,[1]taxonomy!$1:$1048576,25,0)</f>
        <v>0</v>
      </c>
      <c r="AB183" t="str">
        <f>VLOOKUP($A183,[1]taxonomy!$1:$1048576,3,0)</f>
        <v xml:space="preserve"> Callithrix jacchus (White-tufted-ear marmoset).</v>
      </c>
    </row>
    <row r="184" spans="1:28" x14ac:dyDescent="0.25">
      <c r="A184" t="s">
        <v>234</v>
      </c>
      <c r="B184" t="s">
        <v>235</v>
      </c>
      <c r="C184">
        <v>254</v>
      </c>
      <c r="D184" t="s">
        <v>12</v>
      </c>
      <c r="E184">
        <v>1</v>
      </c>
      <c r="F184">
        <v>96</v>
      </c>
      <c r="G184">
        <v>206</v>
      </c>
      <c r="H184" t="s">
        <v>13</v>
      </c>
      <c r="I184">
        <f t="shared" si="2"/>
        <v>96</v>
      </c>
      <c r="J184" t="str">
        <f>VLOOKUP($A184,[1]taxonomy!$1:$1048576,7,0)</f>
        <v>Eukaryota</v>
      </c>
      <c r="K184" t="str">
        <f>VLOOKUP($A184,[1]taxonomy!$1:$1048576,8,0)</f>
        <v xml:space="preserve"> Metazoa</v>
      </c>
      <c r="L184" t="str">
        <f>VLOOKUP($A184,[1]taxonomy!$1:$1048576,9,0)</f>
        <v xml:space="preserve"> Chordata</v>
      </c>
      <c r="M184" t="str">
        <f>VLOOKUP($A184,[1]taxonomy!$1:$1048576,10,0)</f>
        <v xml:space="preserve"> Craniata</v>
      </c>
      <c r="N184" t="str">
        <f>VLOOKUP($A184,[1]taxonomy!$1:$1048576,11,0)</f>
        <v xml:space="preserve"> Vertebrata</v>
      </c>
      <c r="O184" t="str">
        <f>VLOOKUP($A184,[1]taxonomy!$1:$1048576,12,0)</f>
        <v xml:space="preserve"> Euteleostomi</v>
      </c>
      <c r="P184" t="str">
        <f>VLOOKUP($A184,[1]taxonomy!$1:$1048576,13,0)</f>
        <v>Mammalia</v>
      </c>
      <c r="Q184" t="str">
        <f>VLOOKUP($A184,[1]taxonomy!$1:$1048576,14,0)</f>
        <v xml:space="preserve"> Eutheria</v>
      </c>
      <c r="R184" t="str">
        <f>VLOOKUP($A184,[1]taxonomy!$1:$1048576,15,0)</f>
        <v xml:space="preserve"> Euarchontoglires</v>
      </c>
      <c r="S184" t="str">
        <f>VLOOKUP($A184,[1]taxonomy!$1:$1048576,16,0)</f>
        <v xml:space="preserve"> Primates</v>
      </c>
      <c r="T184" t="str">
        <f>VLOOKUP($A184,[1]taxonomy!$1:$1048576,17,0)</f>
        <v xml:space="preserve"> Haplorrhini</v>
      </c>
      <c r="U184" t="str">
        <f>VLOOKUP($A184,[1]taxonomy!$1:$1048576,18,0)</f>
        <v>Platyrrhini</v>
      </c>
      <c r="V184" t="str">
        <f>VLOOKUP($A184,[1]taxonomy!$1:$1048576,20,0)</f>
        <v xml:space="preserve"> Callitrichinae</v>
      </c>
      <c r="W184" t="str">
        <f>VLOOKUP($A184,[1]taxonomy!$1:$1048576,21,0)</f>
        <v xml:space="preserve"> Callithrix.</v>
      </c>
      <c r="X184">
        <f>VLOOKUP($A184,[1]taxonomy!$1:$1048576,22,0)</f>
        <v>0</v>
      </c>
      <c r="Y184">
        <f>VLOOKUP($A184,[1]taxonomy!$1:$1048576,23,0)</f>
        <v>0</v>
      </c>
      <c r="Z184">
        <f>VLOOKUP($A184,[1]taxonomy!$1:$1048576,24,0)</f>
        <v>0</v>
      </c>
      <c r="AA184">
        <f>VLOOKUP($A184,[1]taxonomy!$1:$1048576,25,0)</f>
        <v>0</v>
      </c>
      <c r="AB184" t="str">
        <f>VLOOKUP($A184,[1]taxonomy!$1:$1048576,3,0)</f>
        <v xml:space="preserve"> Callithrix jacchus (White-tufted-ear marmoset).</v>
      </c>
    </row>
    <row r="185" spans="1:28" x14ac:dyDescent="0.25">
      <c r="A185" t="s">
        <v>236</v>
      </c>
      <c r="B185" t="s">
        <v>237</v>
      </c>
      <c r="C185">
        <v>268</v>
      </c>
      <c r="D185" t="s">
        <v>10</v>
      </c>
      <c r="E185">
        <v>156</v>
      </c>
      <c r="F185">
        <v>265</v>
      </c>
      <c r="G185">
        <v>589</v>
      </c>
      <c r="H185" t="s">
        <v>11</v>
      </c>
      <c r="I185">
        <f t="shared" si="2"/>
        <v>110</v>
      </c>
      <c r="J185" t="str">
        <f>VLOOKUP($A185,[1]taxonomy!$1:$1048576,7,0)</f>
        <v>Eukaryota</v>
      </c>
      <c r="K185" t="str">
        <f>VLOOKUP($A185,[1]taxonomy!$1:$1048576,8,0)</f>
        <v xml:space="preserve"> Metazoa</v>
      </c>
      <c r="L185" t="str">
        <f>VLOOKUP($A185,[1]taxonomy!$1:$1048576,9,0)</f>
        <v xml:space="preserve"> Chordata</v>
      </c>
      <c r="M185" t="str">
        <f>VLOOKUP($A185,[1]taxonomy!$1:$1048576,10,0)</f>
        <v xml:space="preserve"> Craniata</v>
      </c>
      <c r="N185" t="str">
        <f>VLOOKUP($A185,[1]taxonomy!$1:$1048576,11,0)</f>
        <v xml:space="preserve"> Vertebrata</v>
      </c>
      <c r="O185" t="str">
        <f>VLOOKUP($A185,[1]taxonomy!$1:$1048576,12,0)</f>
        <v xml:space="preserve"> Euteleostomi</v>
      </c>
      <c r="P185" t="str">
        <f>VLOOKUP($A185,[1]taxonomy!$1:$1048576,13,0)</f>
        <v>Mammalia</v>
      </c>
      <c r="Q185" t="str">
        <f>VLOOKUP($A185,[1]taxonomy!$1:$1048576,14,0)</f>
        <v xml:space="preserve"> Eutheria</v>
      </c>
      <c r="R185" t="str">
        <f>VLOOKUP($A185,[1]taxonomy!$1:$1048576,15,0)</f>
        <v xml:space="preserve"> Laurasiatheria</v>
      </c>
      <c r="S185" t="str">
        <f>VLOOKUP($A185,[1]taxonomy!$1:$1048576,16,0)</f>
        <v xml:space="preserve"> Cetartiodactyla</v>
      </c>
      <c r="T185" t="str">
        <f>VLOOKUP($A185,[1]taxonomy!$1:$1048576,17,0)</f>
        <v xml:space="preserve"> Ruminantia</v>
      </c>
      <c r="U185" t="str">
        <f>VLOOKUP($A185,[1]taxonomy!$1:$1048576,18,0)</f>
        <v>Pecora</v>
      </c>
      <c r="V185" t="str">
        <f>VLOOKUP($A185,[1]taxonomy!$1:$1048576,20,0)</f>
        <v xml:space="preserve"> Bovinae</v>
      </c>
      <c r="W185" t="str">
        <f>VLOOKUP($A185,[1]taxonomy!$1:$1048576,21,0)</f>
        <v xml:space="preserve"> Syncerus.</v>
      </c>
      <c r="X185">
        <f>VLOOKUP($A185,[1]taxonomy!$1:$1048576,22,0)</f>
        <v>0</v>
      </c>
      <c r="Y185">
        <f>VLOOKUP($A185,[1]taxonomy!$1:$1048576,23,0)</f>
        <v>0</v>
      </c>
      <c r="Z185">
        <f>VLOOKUP($A185,[1]taxonomy!$1:$1048576,24,0)</f>
        <v>0</v>
      </c>
      <c r="AA185">
        <f>VLOOKUP($A185,[1]taxonomy!$1:$1048576,25,0)</f>
        <v>0</v>
      </c>
      <c r="AB185" t="str">
        <f>VLOOKUP($A185,[1]taxonomy!$1:$1048576,3,0)</f>
        <v xml:space="preserve"> Syncerus caffer (African buffalo).</v>
      </c>
    </row>
    <row r="186" spans="1:28" x14ac:dyDescent="0.25">
      <c r="A186" t="s">
        <v>236</v>
      </c>
      <c r="B186" t="s">
        <v>237</v>
      </c>
      <c r="C186">
        <v>268</v>
      </c>
      <c r="D186" t="s">
        <v>12</v>
      </c>
      <c r="E186">
        <v>1</v>
      </c>
      <c r="F186">
        <v>109</v>
      </c>
      <c r="G186">
        <v>206</v>
      </c>
      <c r="H186" t="s">
        <v>13</v>
      </c>
      <c r="I186">
        <f t="shared" si="2"/>
        <v>109</v>
      </c>
      <c r="J186" t="str">
        <f>VLOOKUP($A186,[1]taxonomy!$1:$1048576,7,0)</f>
        <v>Eukaryota</v>
      </c>
      <c r="K186" t="str">
        <f>VLOOKUP($A186,[1]taxonomy!$1:$1048576,8,0)</f>
        <v xml:space="preserve"> Metazoa</v>
      </c>
      <c r="L186" t="str">
        <f>VLOOKUP($A186,[1]taxonomy!$1:$1048576,9,0)</f>
        <v xml:space="preserve"> Chordata</v>
      </c>
      <c r="M186" t="str">
        <f>VLOOKUP($A186,[1]taxonomy!$1:$1048576,10,0)</f>
        <v xml:space="preserve"> Craniata</v>
      </c>
      <c r="N186" t="str">
        <f>VLOOKUP($A186,[1]taxonomy!$1:$1048576,11,0)</f>
        <v xml:space="preserve"> Vertebrata</v>
      </c>
      <c r="O186" t="str">
        <f>VLOOKUP($A186,[1]taxonomy!$1:$1048576,12,0)</f>
        <v xml:space="preserve"> Euteleostomi</v>
      </c>
      <c r="P186" t="str">
        <f>VLOOKUP($A186,[1]taxonomy!$1:$1048576,13,0)</f>
        <v>Mammalia</v>
      </c>
      <c r="Q186" t="str">
        <f>VLOOKUP($A186,[1]taxonomy!$1:$1048576,14,0)</f>
        <v xml:space="preserve"> Eutheria</v>
      </c>
      <c r="R186" t="str">
        <f>VLOOKUP($A186,[1]taxonomy!$1:$1048576,15,0)</f>
        <v xml:space="preserve"> Laurasiatheria</v>
      </c>
      <c r="S186" t="str">
        <f>VLOOKUP($A186,[1]taxonomy!$1:$1048576,16,0)</f>
        <v xml:space="preserve"> Cetartiodactyla</v>
      </c>
      <c r="T186" t="str">
        <f>VLOOKUP($A186,[1]taxonomy!$1:$1048576,17,0)</f>
        <v xml:space="preserve"> Ruminantia</v>
      </c>
      <c r="U186" t="str">
        <f>VLOOKUP($A186,[1]taxonomy!$1:$1048576,18,0)</f>
        <v>Pecora</v>
      </c>
      <c r="V186" t="str">
        <f>VLOOKUP($A186,[1]taxonomy!$1:$1048576,20,0)</f>
        <v xml:space="preserve"> Bovinae</v>
      </c>
      <c r="W186" t="str">
        <f>VLOOKUP($A186,[1]taxonomy!$1:$1048576,21,0)</f>
        <v xml:space="preserve"> Syncerus.</v>
      </c>
      <c r="X186">
        <f>VLOOKUP($A186,[1]taxonomy!$1:$1048576,22,0)</f>
        <v>0</v>
      </c>
      <c r="Y186">
        <f>VLOOKUP($A186,[1]taxonomy!$1:$1048576,23,0)</f>
        <v>0</v>
      </c>
      <c r="Z186">
        <f>VLOOKUP($A186,[1]taxonomy!$1:$1048576,24,0)</f>
        <v>0</v>
      </c>
      <c r="AA186">
        <f>VLOOKUP($A186,[1]taxonomy!$1:$1048576,25,0)</f>
        <v>0</v>
      </c>
      <c r="AB186" t="str">
        <f>VLOOKUP($A186,[1]taxonomy!$1:$1048576,3,0)</f>
        <v xml:space="preserve"> Syncerus caffer (African buffalo).</v>
      </c>
    </row>
    <row r="187" spans="1:28" x14ac:dyDescent="0.25">
      <c r="A187" t="s">
        <v>238</v>
      </c>
      <c r="B187" t="s">
        <v>239</v>
      </c>
      <c r="C187">
        <v>266</v>
      </c>
      <c r="D187" t="s">
        <v>10</v>
      </c>
      <c r="E187">
        <v>144</v>
      </c>
      <c r="F187">
        <v>261</v>
      </c>
      <c r="G187">
        <v>589</v>
      </c>
      <c r="H187" t="s">
        <v>11</v>
      </c>
      <c r="I187">
        <f t="shared" si="2"/>
        <v>118</v>
      </c>
      <c r="J187" t="str">
        <f>VLOOKUP($A187,[1]taxonomy!$1:$1048576,7,0)</f>
        <v>Eukaryota</v>
      </c>
      <c r="K187" t="str">
        <f>VLOOKUP($A187,[1]taxonomy!$1:$1048576,8,0)</f>
        <v xml:space="preserve"> Metazoa</v>
      </c>
      <c r="L187" t="str">
        <f>VLOOKUP($A187,[1]taxonomy!$1:$1048576,9,0)</f>
        <v xml:space="preserve"> Chordata</v>
      </c>
      <c r="M187" t="str">
        <f>VLOOKUP($A187,[1]taxonomy!$1:$1048576,10,0)</f>
        <v xml:space="preserve"> Craniata</v>
      </c>
      <c r="N187" t="str">
        <f>VLOOKUP($A187,[1]taxonomy!$1:$1048576,11,0)</f>
        <v xml:space="preserve"> Vertebrata</v>
      </c>
      <c r="O187" t="str">
        <f>VLOOKUP($A187,[1]taxonomy!$1:$1048576,12,0)</f>
        <v xml:space="preserve"> Euteleostomi</v>
      </c>
      <c r="P187" t="str">
        <f>VLOOKUP($A187,[1]taxonomy!$1:$1048576,13,0)</f>
        <v>Mammalia</v>
      </c>
      <c r="Q187" t="str">
        <f>VLOOKUP($A187,[1]taxonomy!$1:$1048576,14,0)</f>
        <v xml:space="preserve"> Eutheria</v>
      </c>
      <c r="R187" t="str">
        <f>VLOOKUP($A187,[1]taxonomy!$1:$1048576,15,0)</f>
        <v xml:space="preserve"> Laurasiatheria</v>
      </c>
      <c r="S187" t="str">
        <f>VLOOKUP($A187,[1]taxonomy!$1:$1048576,16,0)</f>
        <v xml:space="preserve"> Cetartiodactyla</v>
      </c>
      <c r="T187" t="str">
        <f>VLOOKUP($A187,[1]taxonomy!$1:$1048576,17,0)</f>
        <v xml:space="preserve"> Ruminantia</v>
      </c>
      <c r="U187" t="str">
        <f>VLOOKUP($A187,[1]taxonomy!$1:$1048576,18,0)</f>
        <v>Pecora</v>
      </c>
      <c r="V187" t="str">
        <f>VLOOKUP($A187,[1]taxonomy!$1:$1048576,20,0)</f>
        <v xml:space="preserve"> Bovinae</v>
      </c>
      <c r="W187" t="str">
        <f>VLOOKUP($A187,[1]taxonomy!$1:$1048576,21,0)</f>
        <v xml:space="preserve"> Syncerus.</v>
      </c>
      <c r="X187">
        <f>VLOOKUP($A187,[1]taxonomy!$1:$1048576,22,0)</f>
        <v>0</v>
      </c>
      <c r="Y187">
        <f>VLOOKUP($A187,[1]taxonomy!$1:$1048576,23,0)</f>
        <v>0</v>
      </c>
      <c r="Z187">
        <f>VLOOKUP($A187,[1]taxonomy!$1:$1048576,24,0)</f>
        <v>0</v>
      </c>
      <c r="AA187">
        <f>VLOOKUP($A187,[1]taxonomy!$1:$1048576,25,0)</f>
        <v>0</v>
      </c>
      <c r="AB187" t="str">
        <f>VLOOKUP($A187,[1]taxonomy!$1:$1048576,3,0)</f>
        <v xml:space="preserve"> Syncerus caffer (African buffalo).</v>
      </c>
    </row>
    <row r="188" spans="1:28" x14ac:dyDescent="0.25">
      <c r="A188" t="s">
        <v>238</v>
      </c>
      <c r="B188" t="s">
        <v>239</v>
      </c>
      <c r="C188">
        <v>266</v>
      </c>
      <c r="D188" t="s">
        <v>12</v>
      </c>
      <c r="E188">
        <v>1</v>
      </c>
      <c r="F188">
        <v>101</v>
      </c>
      <c r="G188">
        <v>206</v>
      </c>
      <c r="H188" t="s">
        <v>13</v>
      </c>
      <c r="I188">
        <f t="shared" si="2"/>
        <v>101</v>
      </c>
      <c r="J188" t="str">
        <f>VLOOKUP($A188,[1]taxonomy!$1:$1048576,7,0)</f>
        <v>Eukaryota</v>
      </c>
      <c r="K188" t="str">
        <f>VLOOKUP($A188,[1]taxonomy!$1:$1048576,8,0)</f>
        <v xml:space="preserve"> Metazoa</v>
      </c>
      <c r="L188" t="str">
        <f>VLOOKUP($A188,[1]taxonomy!$1:$1048576,9,0)</f>
        <v xml:space="preserve"> Chordata</v>
      </c>
      <c r="M188" t="str">
        <f>VLOOKUP($A188,[1]taxonomy!$1:$1048576,10,0)</f>
        <v xml:space="preserve"> Craniata</v>
      </c>
      <c r="N188" t="str">
        <f>VLOOKUP($A188,[1]taxonomy!$1:$1048576,11,0)</f>
        <v xml:space="preserve"> Vertebrata</v>
      </c>
      <c r="O188" t="str">
        <f>VLOOKUP($A188,[1]taxonomy!$1:$1048576,12,0)</f>
        <v xml:space="preserve"> Euteleostomi</v>
      </c>
      <c r="P188" t="str">
        <f>VLOOKUP($A188,[1]taxonomy!$1:$1048576,13,0)</f>
        <v>Mammalia</v>
      </c>
      <c r="Q188" t="str">
        <f>VLOOKUP($A188,[1]taxonomy!$1:$1048576,14,0)</f>
        <v xml:space="preserve"> Eutheria</v>
      </c>
      <c r="R188" t="str">
        <f>VLOOKUP($A188,[1]taxonomy!$1:$1048576,15,0)</f>
        <v xml:space="preserve"> Laurasiatheria</v>
      </c>
      <c r="S188" t="str">
        <f>VLOOKUP($A188,[1]taxonomy!$1:$1048576,16,0)</f>
        <v xml:space="preserve"> Cetartiodactyla</v>
      </c>
      <c r="T188" t="str">
        <f>VLOOKUP($A188,[1]taxonomy!$1:$1048576,17,0)</f>
        <v xml:space="preserve"> Ruminantia</v>
      </c>
      <c r="U188" t="str">
        <f>VLOOKUP($A188,[1]taxonomy!$1:$1048576,18,0)</f>
        <v>Pecora</v>
      </c>
      <c r="V188" t="str">
        <f>VLOOKUP($A188,[1]taxonomy!$1:$1048576,20,0)</f>
        <v xml:space="preserve"> Bovinae</v>
      </c>
      <c r="W188" t="str">
        <f>VLOOKUP($A188,[1]taxonomy!$1:$1048576,21,0)</f>
        <v xml:space="preserve"> Syncerus.</v>
      </c>
      <c r="X188">
        <f>VLOOKUP($A188,[1]taxonomy!$1:$1048576,22,0)</f>
        <v>0</v>
      </c>
      <c r="Y188">
        <f>VLOOKUP($A188,[1]taxonomy!$1:$1048576,23,0)</f>
        <v>0</v>
      </c>
      <c r="Z188">
        <f>VLOOKUP($A188,[1]taxonomy!$1:$1048576,24,0)</f>
        <v>0</v>
      </c>
      <c r="AA188">
        <f>VLOOKUP($A188,[1]taxonomy!$1:$1048576,25,0)</f>
        <v>0</v>
      </c>
      <c r="AB188" t="str">
        <f>VLOOKUP($A188,[1]taxonomy!$1:$1048576,3,0)</f>
        <v xml:space="preserve"> Syncerus caffer (African buffalo).</v>
      </c>
    </row>
    <row r="189" spans="1:28" x14ac:dyDescent="0.25">
      <c r="A189" t="s">
        <v>240</v>
      </c>
      <c r="B189" t="s">
        <v>241</v>
      </c>
      <c r="C189">
        <v>198</v>
      </c>
      <c r="D189" t="s">
        <v>10</v>
      </c>
      <c r="E189">
        <v>66</v>
      </c>
      <c r="F189">
        <v>187</v>
      </c>
      <c r="G189">
        <v>589</v>
      </c>
      <c r="H189" t="s">
        <v>11</v>
      </c>
      <c r="I189">
        <f t="shared" si="2"/>
        <v>122</v>
      </c>
      <c r="J189" t="str">
        <f>VLOOKUP($A189,[1]taxonomy!$1:$1048576,7,0)</f>
        <v>Eukaryota</v>
      </c>
      <c r="K189" t="str">
        <f>VLOOKUP($A189,[1]taxonomy!$1:$1048576,8,0)</f>
        <v xml:space="preserve"> Metazoa</v>
      </c>
      <c r="L189" t="str">
        <f>VLOOKUP($A189,[1]taxonomy!$1:$1048576,9,0)</f>
        <v xml:space="preserve"> Chordata</v>
      </c>
      <c r="M189" t="str">
        <f>VLOOKUP($A189,[1]taxonomy!$1:$1048576,10,0)</f>
        <v xml:space="preserve"> Craniata</v>
      </c>
      <c r="N189" t="str">
        <f>VLOOKUP($A189,[1]taxonomy!$1:$1048576,11,0)</f>
        <v xml:space="preserve"> Vertebrata</v>
      </c>
      <c r="O189" t="str">
        <f>VLOOKUP($A189,[1]taxonomy!$1:$1048576,12,0)</f>
        <v xml:space="preserve"> Euteleostomi</v>
      </c>
      <c r="P189" t="str">
        <f>VLOOKUP($A189,[1]taxonomy!$1:$1048576,13,0)</f>
        <v>Testudines + Archosauria group</v>
      </c>
      <c r="Q189" t="str">
        <f>VLOOKUP($A189,[1]taxonomy!$1:$1048576,14,0)</f>
        <v xml:space="preserve"> Archosauria</v>
      </c>
      <c r="R189" t="str">
        <f>VLOOKUP($A189,[1]taxonomy!$1:$1048576,15,0)</f>
        <v xml:space="preserve"> Dinosauria</v>
      </c>
      <c r="S189" t="str">
        <f>VLOOKUP($A189,[1]taxonomy!$1:$1048576,16,0)</f>
        <v xml:space="preserve"> Saurischia</v>
      </c>
      <c r="T189" t="str">
        <f>VLOOKUP($A189,[1]taxonomy!$1:$1048576,17,0)</f>
        <v>Theropoda</v>
      </c>
      <c r="U189" t="str">
        <f>VLOOKUP($A189,[1]taxonomy!$1:$1048576,18,0)</f>
        <v xml:space="preserve"> Coelurosauria</v>
      </c>
      <c r="V189" t="str">
        <f>VLOOKUP($A189,[1]taxonomy!$1:$1048576,20,0)</f>
        <v xml:space="preserve"> Neognathae</v>
      </c>
      <c r="W189" t="str">
        <f>VLOOKUP($A189,[1]taxonomy!$1:$1048576,21,0)</f>
        <v xml:space="preserve"> Galliformes</v>
      </c>
      <c r="X189" t="str">
        <f>VLOOKUP($A189,[1]taxonomy!$1:$1048576,22,0)</f>
        <v xml:space="preserve"> Phasianidae</v>
      </c>
      <c r="Y189" t="str">
        <f>VLOOKUP($A189,[1]taxonomy!$1:$1048576,23,0)</f>
        <v>Phasianinae</v>
      </c>
      <c r="Z189" t="str">
        <f>VLOOKUP($A189,[1]taxonomy!$1:$1048576,24,0)</f>
        <v xml:space="preserve"> Gallus.</v>
      </c>
      <c r="AA189">
        <f>VLOOKUP($A189,[1]taxonomy!$1:$1048576,25,0)</f>
        <v>0</v>
      </c>
      <c r="AB189" t="str">
        <f>VLOOKUP($A189,[1]taxonomy!$1:$1048576,3,0)</f>
        <v xml:space="preserve"> Gallus gallus (Chicken).</v>
      </c>
    </row>
    <row r="190" spans="1:28" x14ac:dyDescent="0.25">
      <c r="A190" t="s">
        <v>240</v>
      </c>
      <c r="B190" t="s">
        <v>241</v>
      </c>
      <c r="C190">
        <v>198</v>
      </c>
      <c r="D190" t="s">
        <v>24</v>
      </c>
      <c r="E190">
        <v>1</v>
      </c>
      <c r="F190">
        <v>65</v>
      </c>
      <c r="G190">
        <v>24</v>
      </c>
      <c r="H190" t="s">
        <v>24</v>
      </c>
      <c r="I190">
        <f t="shared" si="2"/>
        <v>65</v>
      </c>
      <c r="J190" t="str">
        <f>VLOOKUP($A190,[1]taxonomy!$1:$1048576,7,0)</f>
        <v>Eukaryota</v>
      </c>
      <c r="K190" t="str">
        <f>VLOOKUP($A190,[1]taxonomy!$1:$1048576,8,0)</f>
        <v xml:space="preserve"> Metazoa</v>
      </c>
      <c r="L190" t="str">
        <f>VLOOKUP($A190,[1]taxonomy!$1:$1048576,9,0)</f>
        <v xml:space="preserve"> Chordata</v>
      </c>
      <c r="M190" t="str">
        <f>VLOOKUP($A190,[1]taxonomy!$1:$1048576,10,0)</f>
        <v xml:space="preserve"> Craniata</v>
      </c>
      <c r="N190" t="str">
        <f>VLOOKUP($A190,[1]taxonomy!$1:$1048576,11,0)</f>
        <v xml:space="preserve"> Vertebrata</v>
      </c>
      <c r="O190" t="str">
        <f>VLOOKUP($A190,[1]taxonomy!$1:$1048576,12,0)</f>
        <v xml:space="preserve"> Euteleostomi</v>
      </c>
      <c r="P190" t="str">
        <f>VLOOKUP($A190,[1]taxonomy!$1:$1048576,13,0)</f>
        <v>Testudines + Archosauria group</v>
      </c>
      <c r="Q190" t="str">
        <f>VLOOKUP($A190,[1]taxonomy!$1:$1048576,14,0)</f>
        <v xml:space="preserve"> Archosauria</v>
      </c>
      <c r="R190" t="str">
        <f>VLOOKUP($A190,[1]taxonomy!$1:$1048576,15,0)</f>
        <v xml:space="preserve"> Dinosauria</v>
      </c>
      <c r="S190" t="str">
        <f>VLOOKUP($A190,[1]taxonomy!$1:$1048576,16,0)</f>
        <v xml:space="preserve"> Saurischia</v>
      </c>
      <c r="T190" t="str">
        <f>VLOOKUP($A190,[1]taxonomy!$1:$1048576,17,0)</f>
        <v>Theropoda</v>
      </c>
      <c r="U190" t="str">
        <f>VLOOKUP($A190,[1]taxonomy!$1:$1048576,18,0)</f>
        <v xml:space="preserve"> Coelurosauria</v>
      </c>
      <c r="V190" t="str">
        <f>VLOOKUP($A190,[1]taxonomy!$1:$1048576,20,0)</f>
        <v xml:space="preserve"> Neognathae</v>
      </c>
      <c r="W190" t="str">
        <f>VLOOKUP($A190,[1]taxonomy!$1:$1048576,21,0)</f>
        <v xml:space="preserve"> Galliformes</v>
      </c>
      <c r="X190" t="str">
        <f>VLOOKUP($A190,[1]taxonomy!$1:$1048576,22,0)</f>
        <v xml:space="preserve"> Phasianidae</v>
      </c>
      <c r="Y190" t="str">
        <f>VLOOKUP($A190,[1]taxonomy!$1:$1048576,23,0)</f>
        <v>Phasianinae</v>
      </c>
      <c r="Z190" t="str">
        <f>VLOOKUP($A190,[1]taxonomy!$1:$1048576,24,0)</f>
        <v xml:space="preserve"> Gallus.</v>
      </c>
      <c r="AA190">
        <f>VLOOKUP($A190,[1]taxonomy!$1:$1048576,25,0)</f>
        <v>0</v>
      </c>
      <c r="AB190" t="str">
        <f>VLOOKUP($A190,[1]taxonomy!$1:$1048576,3,0)</f>
        <v xml:space="preserve"> Gallus gallus (Chicken).</v>
      </c>
    </row>
    <row r="191" spans="1:28" x14ac:dyDescent="0.25">
      <c r="A191" t="s">
        <v>242</v>
      </c>
      <c r="B191" t="s">
        <v>243</v>
      </c>
      <c r="C191">
        <v>281</v>
      </c>
      <c r="D191" t="s">
        <v>10</v>
      </c>
      <c r="E191">
        <v>152</v>
      </c>
      <c r="F191">
        <v>275</v>
      </c>
      <c r="G191">
        <v>589</v>
      </c>
      <c r="H191" t="s">
        <v>11</v>
      </c>
      <c r="I191">
        <f t="shared" si="2"/>
        <v>124</v>
      </c>
      <c r="J191" t="str">
        <f>VLOOKUP($A191,[1]taxonomy!$1:$1048576,7,0)</f>
        <v>Eukaryota</v>
      </c>
      <c r="K191" t="str">
        <f>VLOOKUP($A191,[1]taxonomy!$1:$1048576,8,0)</f>
        <v xml:space="preserve"> Metazoa</v>
      </c>
      <c r="L191" t="str">
        <f>VLOOKUP($A191,[1]taxonomy!$1:$1048576,9,0)</f>
        <v xml:space="preserve"> Chordata</v>
      </c>
      <c r="M191" t="str">
        <f>VLOOKUP($A191,[1]taxonomy!$1:$1048576,10,0)</f>
        <v xml:space="preserve"> Craniata</v>
      </c>
      <c r="N191" t="str">
        <f>VLOOKUP($A191,[1]taxonomy!$1:$1048576,11,0)</f>
        <v xml:space="preserve"> Vertebrata</v>
      </c>
      <c r="O191" t="str">
        <f>VLOOKUP($A191,[1]taxonomy!$1:$1048576,12,0)</f>
        <v xml:space="preserve"> Euteleostomi</v>
      </c>
      <c r="P191" t="str">
        <f>VLOOKUP($A191,[1]taxonomy!$1:$1048576,13,0)</f>
        <v>Actinopterygii</v>
      </c>
      <c r="Q191" t="str">
        <f>VLOOKUP($A191,[1]taxonomy!$1:$1048576,14,0)</f>
        <v xml:space="preserve"> Neopterygii</v>
      </c>
      <c r="R191" t="str">
        <f>VLOOKUP($A191,[1]taxonomy!$1:$1048576,15,0)</f>
        <v xml:space="preserve"> Teleostei</v>
      </c>
      <c r="S191" t="str">
        <f>VLOOKUP($A191,[1]taxonomy!$1:$1048576,16,0)</f>
        <v xml:space="preserve"> Ostariophysi</v>
      </c>
      <c r="T191" t="str">
        <f>VLOOKUP($A191,[1]taxonomy!$1:$1048576,17,0)</f>
        <v xml:space="preserve"> Cypriniformes</v>
      </c>
      <c r="U191" t="str">
        <f>VLOOKUP($A191,[1]taxonomy!$1:$1048576,18,0)</f>
        <v>Cyprinidae</v>
      </c>
      <c r="V191">
        <f>VLOOKUP($A191,[1]taxonomy!$1:$1048576,20,0)</f>
        <v>0</v>
      </c>
      <c r="W191">
        <f>VLOOKUP($A191,[1]taxonomy!$1:$1048576,21,0)</f>
        <v>0</v>
      </c>
      <c r="X191">
        <f>VLOOKUP($A191,[1]taxonomy!$1:$1048576,22,0)</f>
        <v>0</v>
      </c>
      <c r="Y191">
        <f>VLOOKUP($A191,[1]taxonomy!$1:$1048576,23,0)</f>
        <v>0</v>
      </c>
      <c r="Z191">
        <f>VLOOKUP($A191,[1]taxonomy!$1:$1048576,24,0)</f>
        <v>0</v>
      </c>
      <c r="AA191">
        <f>VLOOKUP($A191,[1]taxonomy!$1:$1048576,25,0)</f>
        <v>0</v>
      </c>
      <c r="AB191" t="str">
        <f>VLOOKUP($A191,[1]taxonomy!$1:$1048576,3,0)</f>
        <v xml:space="preserve"> Danio rerio (Zebrafish) (Brachydanio rerio).</v>
      </c>
    </row>
    <row r="192" spans="1:28" x14ac:dyDescent="0.25">
      <c r="A192" t="s">
        <v>242</v>
      </c>
      <c r="B192" t="s">
        <v>243</v>
      </c>
      <c r="C192">
        <v>281</v>
      </c>
      <c r="D192" t="s">
        <v>55</v>
      </c>
      <c r="E192">
        <v>116</v>
      </c>
      <c r="F192">
        <v>149</v>
      </c>
      <c r="G192">
        <v>52</v>
      </c>
      <c r="H192" t="s">
        <v>55</v>
      </c>
      <c r="I192">
        <f t="shared" si="2"/>
        <v>34</v>
      </c>
      <c r="J192" t="str">
        <f>VLOOKUP($A192,[1]taxonomy!$1:$1048576,7,0)</f>
        <v>Eukaryota</v>
      </c>
      <c r="K192" t="str">
        <f>VLOOKUP($A192,[1]taxonomy!$1:$1048576,8,0)</f>
        <v xml:space="preserve"> Metazoa</v>
      </c>
      <c r="L192" t="str">
        <f>VLOOKUP($A192,[1]taxonomy!$1:$1048576,9,0)</f>
        <v xml:space="preserve"> Chordata</v>
      </c>
      <c r="M192" t="str">
        <f>VLOOKUP($A192,[1]taxonomy!$1:$1048576,10,0)</f>
        <v xml:space="preserve"> Craniata</v>
      </c>
      <c r="N192" t="str">
        <f>VLOOKUP($A192,[1]taxonomy!$1:$1048576,11,0)</f>
        <v xml:space="preserve"> Vertebrata</v>
      </c>
      <c r="O192" t="str">
        <f>VLOOKUP($A192,[1]taxonomy!$1:$1048576,12,0)</f>
        <v xml:space="preserve"> Euteleostomi</v>
      </c>
      <c r="P192" t="str">
        <f>VLOOKUP($A192,[1]taxonomy!$1:$1048576,13,0)</f>
        <v>Actinopterygii</v>
      </c>
      <c r="Q192" t="str">
        <f>VLOOKUP($A192,[1]taxonomy!$1:$1048576,14,0)</f>
        <v xml:space="preserve"> Neopterygii</v>
      </c>
      <c r="R192" t="str">
        <f>VLOOKUP($A192,[1]taxonomy!$1:$1048576,15,0)</f>
        <v xml:space="preserve"> Teleostei</v>
      </c>
      <c r="S192" t="str">
        <f>VLOOKUP($A192,[1]taxonomy!$1:$1048576,16,0)</f>
        <v xml:space="preserve"> Ostariophysi</v>
      </c>
      <c r="T192" t="str">
        <f>VLOOKUP($A192,[1]taxonomy!$1:$1048576,17,0)</f>
        <v xml:space="preserve"> Cypriniformes</v>
      </c>
      <c r="U192" t="str">
        <f>VLOOKUP($A192,[1]taxonomy!$1:$1048576,18,0)</f>
        <v>Cyprinidae</v>
      </c>
      <c r="V192">
        <f>VLOOKUP($A192,[1]taxonomy!$1:$1048576,20,0)</f>
        <v>0</v>
      </c>
      <c r="W192">
        <f>VLOOKUP($A192,[1]taxonomy!$1:$1048576,21,0)</f>
        <v>0</v>
      </c>
      <c r="X192">
        <f>VLOOKUP($A192,[1]taxonomy!$1:$1048576,22,0)</f>
        <v>0</v>
      </c>
      <c r="Y192">
        <f>VLOOKUP($A192,[1]taxonomy!$1:$1048576,23,0)</f>
        <v>0</v>
      </c>
      <c r="Z192">
        <f>VLOOKUP($A192,[1]taxonomy!$1:$1048576,24,0)</f>
        <v>0</v>
      </c>
      <c r="AA192">
        <f>VLOOKUP($A192,[1]taxonomy!$1:$1048576,25,0)</f>
        <v>0</v>
      </c>
      <c r="AB192" t="str">
        <f>VLOOKUP($A192,[1]taxonomy!$1:$1048576,3,0)</f>
        <v xml:space="preserve"> Danio rerio (Zebrafish) (Brachydanio rerio).</v>
      </c>
    </row>
    <row r="193" spans="1:28" x14ac:dyDescent="0.25">
      <c r="A193" t="s">
        <v>244</v>
      </c>
      <c r="B193" t="s">
        <v>245</v>
      </c>
      <c r="C193">
        <v>152</v>
      </c>
      <c r="D193" t="s">
        <v>10</v>
      </c>
      <c r="E193">
        <v>33</v>
      </c>
      <c r="F193">
        <v>148</v>
      </c>
      <c r="G193">
        <v>589</v>
      </c>
      <c r="H193" t="s">
        <v>11</v>
      </c>
      <c r="I193">
        <f t="shared" si="2"/>
        <v>116</v>
      </c>
      <c r="J193" t="str">
        <f>VLOOKUP($A193,[1]taxonomy!$1:$1048576,7,0)</f>
        <v>Eukaryota</v>
      </c>
      <c r="K193" t="str">
        <f>VLOOKUP($A193,[1]taxonomy!$1:$1048576,8,0)</f>
        <v xml:space="preserve"> Metazoa</v>
      </c>
      <c r="L193" t="str">
        <f>VLOOKUP($A193,[1]taxonomy!$1:$1048576,9,0)</f>
        <v xml:space="preserve"> Chordata</v>
      </c>
      <c r="M193" t="str">
        <f>VLOOKUP($A193,[1]taxonomy!$1:$1048576,10,0)</f>
        <v xml:space="preserve"> Craniata</v>
      </c>
      <c r="N193" t="str">
        <f>VLOOKUP($A193,[1]taxonomy!$1:$1048576,11,0)</f>
        <v xml:space="preserve"> Vertebrata</v>
      </c>
      <c r="O193" t="str">
        <f>VLOOKUP($A193,[1]taxonomy!$1:$1048576,12,0)</f>
        <v xml:space="preserve"> Euteleostomi</v>
      </c>
      <c r="P193" t="str">
        <f>VLOOKUP($A193,[1]taxonomy!$1:$1048576,13,0)</f>
        <v>Mammalia</v>
      </c>
      <c r="Q193" t="str">
        <f>VLOOKUP($A193,[1]taxonomy!$1:$1048576,14,0)</f>
        <v xml:space="preserve"> Eutheria</v>
      </c>
      <c r="R193" t="str">
        <f>VLOOKUP($A193,[1]taxonomy!$1:$1048576,15,0)</f>
        <v xml:space="preserve"> Laurasiatheria</v>
      </c>
      <c r="S193" t="str">
        <f>VLOOKUP($A193,[1]taxonomy!$1:$1048576,16,0)</f>
        <v xml:space="preserve"> Cetartiodactyla</v>
      </c>
      <c r="T193" t="str">
        <f>VLOOKUP($A193,[1]taxonomy!$1:$1048576,17,0)</f>
        <v xml:space="preserve"> Ruminantia</v>
      </c>
      <c r="U193" t="str">
        <f>VLOOKUP($A193,[1]taxonomy!$1:$1048576,18,0)</f>
        <v>Pecora</v>
      </c>
      <c r="V193" t="str">
        <f>VLOOKUP($A193,[1]taxonomy!$1:$1048576,20,0)</f>
        <v xml:space="preserve"> Bovinae</v>
      </c>
      <c r="W193" t="str">
        <f>VLOOKUP($A193,[1]taxonomy!$1:$1048576,21,0)</f>
        <v xml:space="preserve"> Bos.</v>
      </c>
      <c r="X193">
        <f>VLOOKUP($A193,[1]taxonomy!$1:$1048576,22,0)</f>
        <v>0</v>
      </c>
      <c r="Y193">
        <f>VLOOKUP($A193,[1]taxonomy!$1:$1048576,23,0)</f>
        <v>0</v>
      </c>
      <c r="Z193">
        <f>VLOOKUP($A193,[1]taxonomy!$1:$1048576,24,0)</f>
        <v>0</v>
      </c>
      <c r="AA193">
        <f>VLOOKUP($A193,[1]taxonomy!$1:$1048576,25,0)</f>
        <v>0</v>
      </c>
      <c r="AB193" t="str">
        <f>VLOOKUP($A193,[1]taxonomy!$1:$1048576,3,0)</f>
        <v xml:space="preserve"> Bos taurus (Bovine).</v>
      </c>
    </row>
    <row r="194" spans="1:28" x14ac:dyDescent="0.25">
      <c r="A194" t="s">
        <v>246</v>
      </c>
      <c r="B194" t="s">
        <v>247</v>
      </c>
      <c r="C194">
        <v>205</v>
      </c>
      <c r="D194" t="s">
        <v>10</v>
      </c>
      <c r="E194">
        <v>88</v>
      </c>
      <c r="F194">
        <v>202</v>
      </c>
      <c r="G194">
        <v>589</v>
      </c>
      <c r="H194" t="s">
        <v>11</v>
      </c>
      <c r="I194">
        <f t="shared" si="2"/>
        <v>115</v>
      </c>
      <c r="J194" t="str">
        <f>VLOOKUP($A194,[1]taxonomy!$1:$1048576,7,0)</f>
        <v>Eukaryota</v>
      </c>
      <c r="K194" t="str">
        <f>VLOOKUP($A194,[1]taxonomy!$1:$1048576,8,0)</f>
        <v xml:space="preserve"> Metazoa</v>
      </c>
      <c r="L194" t="str">
        <f>VLOOKUP($A194,[1]taxonomy!$1:$1048576,9,0)</f>
        <v xml:space="preserve"> Chordata</v>
      </c>
      <c r="M194" t="str">
        <f>VLOOKUP($A194,[1]taxonomy!$1:$1048576,10,0)</f>
        <v xml:space="preserve"> Craniata</v>
      </c>
      <c r="N194" t="str">
        <f>VLOOKUP($A194,[1]taxonomy!$1:$1048576,11,0)</f>
        <v xml:space="preserve"> Vertebrata</v>
      </c>
      <c r="O194" t="str">
        <f>VLOOKUP($A194,[1]taxonomy!$1:$1048576,12,0)</f>
        <v xml:space="preserve"> Euteleostomi</v>
      </c>
      <c r="P194" t="str">
        <f>VLOOKUP($A194,[1]taxonomy!$1:$1048576,13,0)</f>
        <v>Mammalia</v>
      </c>
      <c r="Q194" t="str">
        <f>VLOOKUP($A194,[1]taxonomy!$1:$1048576,14,0)</f>
        <v xml:space="preserve"> Eutheria</v>
      </c>
      <c r="R194" t="str">
        <f>VLOOKUP($A194,[1]taxonomy!$1:$1048576,15,0)</f>
        <v xml:space="preserve"> Laurasiatheria</v>
      </c>
      <c r="S194" t="str">
        <f>VLOOKUP($A194,[1]taxonomy!$1:$1048576,16,0)</f>
        <v xml:space="preserve"> Cetartiodactyla</v>
      </c>
      <c r="T194" t="str">
        <f>VLOOKUP($A194,[1]taxonomy!$1:$1048576,17,0)</f>
        <v xml:space="preserve"> Ruminantia</v>
      </c>
      <c r="U194" t="str">
        <f>VLOOKUP($A194,[1]taxonomy!$1:$1048576,18,0)</f>
        <v>Pecora</v>
      </c>
      <c r="V194" t="str">
        <f>VLOOKUP($A194,[1]taxonomy!$1:$1048576,20,0)</f>
        <v xml:space="preserve"> Bovinae</v>
      </c>
      <c r="W194" t="str">
        <f>VLOOKUP($A194,[1]taxonomy!$1:$1048576,21,0)</f>
        <v xml:space="preserve"> Bos.</v>
      </c>
      <c r="X194">
        <f>VLOOKUP($A194,[1]taxonomy!$1:$1048576,22,0)</f>
        <v>0</v>
      </c>
      <c r="Y194">
        <f>VLOOKUP($A194,[1]taxonomy!$1:$1048576,23,0)</f>
        <v>0</v>
      </c>
      <c r="Z194">
        <f>VLOOKUP($A194,[1]taxonomy!$1:$1048576,24,0)</f>
        <v>0</v>
      </c>
      <c r="AA194">
        <f>VLOOKUP($A194,[1]taxonomy!$1:$1048576,25,0)</f>
        <v>0</v>
      </c>
      <c r="AB194" t="str">
        <f>VLOOKUP($A194,[1]taxonomy!$1:$1048576,3,0)</f>
        <v xml:space="preserve"> Bos taurus (Bovine).</v>
      </c>
    </row>
    <row r="195" spans="1:28" x14ac:dyDescent="0.25">
      <c r="A195" t="s">
        <v>246</v>
      </c>
      <c r="B195" t="s">
        <v>247</v>
      </c>
      <c r="C195">
        <v>205</v>
      </c>
      <c r="D195" t="s">
        <v>248</v>
      </c>
      <c r="E195">
        <v>9</v>
      </c>
      <c r="F195">
        <v>81</v>
      </c>
      <c r="G195">
        <v>3</v>
      </c>
      <c r="H195" t="s">
        <v>248</v>
      </c>
      <c r="I195">
        <f t="shared" ref="I195:I258" si="3">F195-E195+1</f>
        <v>73</v>
      </c>
      <c r="J195" t="str">
        <f>VLOOKUP($A195,[1]taxonomy!$1:$1048576,7,0)</f>
        <v>Eukaryota</v>
      </c>
      <c r="K195" t="str">
        <f>VLOOKUP($A195,[1]taxonomy!$1:$1048576,8,0)</f>
        <v xml:space="preserve"> Metazoa</v>
      </c>
      <c r="L195" t="str">
        <f>VLOOKUP($A195,[1]taxonomy!$1:$1048576,9,0)</f>
        <v xml:space="preserve"> Chordata</v>
      </c>
      <c r="M195" t="str">
        <f>VLOOKUP($A195,[1]taxonomy!$1:$1048576,10,0)</f>
        <v xml:space="preserve"> Craniata</v>
      </c>
      <c r="N195" t="str">
        <f>VLOOKUP($A195,[1]taxonomy!$1:$1048576,11,0)</f>
        <v xml:space="preserve"> Vertebrata</v>
      </c>
      <c r="O195" t="str">
        <f>VLOOKUP($A195,[1]taxonomy!$1:$1048576,12,0)</f>
        <v xml:space="preserve"> Euteleostomi</v>
      </c>
      <c r="P195" t="str">
        <f>VLOOKUP($A195,[1]taxonomy!$1:$1048576,13,0)</f>
        <v>Mammalia</v>
      </c>
      <c r="Q195" t="str">
        <f>VLOOKUP($A195,[1]taxonomy!$1:$1048576,14,0)</f>
        <v xml:space="preserve"> Eutheria</v>
      </c>
      <c r="R195" t="str">
        <f>VLOOKUP($A195,[1]taxonomy!$1:$1048576,15,0)</f>
        <v xml:space="preserve"> Laurasiatheria</v>
      </c>
      <c r="S195" t="str">
        <f>VLOOKUP($A195,[1]taxonomy!$1:$1048576,16,0)</f>
        <v xml:space="preserve"> Cetartiodactyla</v>
      </c>
      <c r="T195" t="str">
        <f>VLOOKUP($A195,[1]taxonomy!$1:$1048576,17,0)</f>
        <v xml:space="preserve"> Ruminantia</v>
      </c>
      <c r="U195" t="str">
        <f>VLOOKUP($A195,[1]taxonomy!$1:$1048576,18,0)</f>
        <v>Pecora</v>
      </c>
      <c r="V195" t="str">
        <f>VLOOKUP($A195,[1]taxonomy!$1:$1048576,20,0)</f>
        <v xml:space="preserve"> Bovinae</v>
      </c>
      <c r="W195" t="str">
        <f>VLOOKUP($A195,[1]taxonomy!$1:$1048576,21,0)</f>
        <v xml:space="preserve"> Bos.</v>
      </c>
      <c r="X195">
        <f>VLOOKUP($A195,[1]taxonomy!$1:$1048576,22,0)</f>
        <v>0</v>
      </c>
      <c r="Y195">
        <f>VLOOKUP($A195,[1]taxonomy!$1:$1048576,23,0)</f>
        <v>0</v>
      </c>
      <c r="Z195">
        <f>VLOOKUP($A195,[1]taxonomy!$1:$1048576,24,0)</f>
        <v>0</v>
      </c>
      <c r="AA195">
        <f>VLOOKUP($A195,[1]taxonomy!$1:$1048576,25,0)</f>
        <v>0</v>
      </c>
      <c r="AB195" t="str">
        <f>VLOOKUP($A195,[1]taxonomy!$1:$1048576,3,0)</f>
        <v xml:space="preserve"> Bos taurus (Bovine).</v>
      </c>
    </row>
    <row r="196" spans="1:28" x14ac:dyDescent="0.25">
      <c r="A196" t="s">
        <v>249</v>
      </c>
      <c r="B196" t="s">
        <v>250</v>
      </c>
      <c r="C196">
        <v>159</v>
      </c>
      <c r="D196" t="s">
        <v>10</v>
      </c>
      <c r="E196">
        <v>37</v>
      </c>
      <c r="F196">
        <v>154</v>
      </c>
      <c r="G196">
        <v>589</v>
      </c>
      <c r="H196" t="s">
        <v>11</v>
      </c>
      <c r="I196">
        <f t="shared" si="3"/>
        <v>118</v>
      </c>
      <c r="J196" t="str">
        <f>VLOOKUP($A196,[1]taxonomy!$1:$1048576,7,0)</f>
        <v>Eukaryota</v>
      </c>
      <c r="K196" t="str">
        <f>VLOOKUP($A196,[1]taxonomy!$1:$1048576,8,0)</f>
        <v xml:space="preserve"> Metazoa</v>
      </c>
      <c r="L196" t="str">
        <f>VLOOKUP($A196,[1]taxonomy!$1:$1048576,9,0)</f>
        <v xml:space="preserve"> Chordata</v>
      </c>
      <c r="M196" t="str">
        <f>VLOOKUP($A196,[1]taxonomy!$1:$1048576,10,0)</f>
        <v xml:space="preserve"> Craniata</v>
      </c>
      <c r="N196" t="str">
        <f>VLOOKUP($A196,[1]taxonomy!$1:$1048576,11,0)</f>
        <v xml:space="preserve"> Vertebrata</v>
      </c>
      <c r="O196" t="str">
        <f>VLOOKUP($A196,[1]taxonomy!$1:$1048576,12,0)</f>
        <v xml:space="preserve"> Euteleostomi</v>
      </c>
      <c r="P196" t="str">
        <f>VLOOKUP($A196,[1]taxonomy!$1:$1048576,13,0)</f>
        <v>Mammalia</v>
      </c>
      <c r="Q196" t="str">
        <f>VLOOKUP($A196,[1]taxonomy!$1:$1048576,14,0)</f>
        <v xml:space="preserve"> Eutheria</v>
      </c>
      <c r="R196" t="str">
        <f>VLOOKUP($A196,[1]taxonomy!$1:$1048576,15,0)</f>
        <v xml:space="preserve"> Laurasiatheria</v>
      </c>
      <c r="S196" t="str">
        <f>VLOOKUP($A196,[1]taxonomy!$1:$1048576,16,0)</f>
        <v xml:space="preserve"> Cetartiodactyla</v>
      </c>
      <c r="T196" t="str">
        <f>VLOOKUP($A196,[1]taxonomy!$1:$1048576,17,0)</f>
        <v xml:space="preserve"> Ruminantia</v>
      </c>
      <c r="U196" t="str">
        <f>VLOOKUP($A196,[1]taxonomy!$1:$1048576,18,0)</f>
        <v>Pecora</v>
      </c>
      <c r="V196" t="str">
        <f>VLOOKUP($A196,[1]taxonomy!$1:$1048576,20,0)</f>
        <v xml:space="preserve"> Bovinae</v>
      </c>
      <c r="W196" t="str">
        <f>VLOOKUP($A196,[1]taxonomy!$1:$1048576,21,0)</f>
        <v xml:space="preserve"> Bos.</v>
      </c>
      <c r="X196">
        <f>VLOOKUP($A196,[1]taxonomy!$1:$1048576,22,0)</f>
        <v>0</v>
      </c>
      <c r="Y196">
        <f>VLOOKUP($A196,[1]taxonomy!$1:$1048576,23,0)</f>
        <v>0</v>
      </c>
      <c r="Z196">
        <f>VLOOKUP($A196,[1]taxonomy!$1:$1048576,24,0)</f>
        <v>0</v>
      </c>
      <c r="AA196">
        <f>VLOOKUP($A196,[1]taxonomy!$1:$1048576,25,0)</f>
        <v>0</v>
      </c>
      <c r="AB196" t="str">
        <f>VLOOKUP($A196,[1]taxonomy!$1:$1048576,3,0)</f>
        <v xml:space="preserve"> Bos taurus (Bovine).</v>
      </c>
    </row>
    <row r="197" spans="1:28" x14ac:dyDescent="0.25">
      <c r="A197" t="s">
        <v>251</v>
      </c>
      <c r="B197" t="s">
        <v>252</v>
      </c>
      <c r="C197">
        <v>315</v>
      </c>
      <c r="D197" t="s">
        <v>10</v>
      </c>
      <c r="E197">
        <v>184</v>
      </c>
      <c r="F197">
        <v>305</v>
      </c>
      <c r="G197">
        <v>589</v>
      </c>
      <c r="H197" t="s">
        <v>11</v>
      </c>
      <c r="I197">
        <f t="shared" si="3"/>
        <v>122</v>
      </c>
      <c r="J197" t="str">
        <f>VLOOKUP($A197,[1]taxonomy!$1:$1048576,7,0)</f>
        <v>Eukaryota</v>
      </c>
      <c r="K197" t="str">
        <f>VLOOKUP($A197,[1]taxonomy!$1:$1048576,8,0)</f>
        <v xml:space="preserve"> Metazoa</v>
      </c>
      <c r="L197" t="str">
        <f>VLOOKUP($A197,[1]taxonomy!$1:$1048576,9,0)</f>
        <v xml:space="preserve"> Chordata</v>
      </c>
      <c r="M197" t="str">
        <f>VLOOKUP($A197,[1]taxonomy!$1:$1048576,10,0)</f>
        <v xml:space="preserve"> Craniata</v>
      </c>
      <c r="N197" t="str">
        <f>VLOOKUP($A197,[1]taxonomy!$1:$1048576,11,0)</f>
        <v xml:space="preserve"> Vertebrata</v>
      </c>
      <c r="O197" t="str">
        <f>VLOOKUP($A197,[1]taxonomy!$1:$1048576,12,0)</f>
        <v xml:space="preserve"> Euteleostomi</v>
      </c>
      <c r="P197" t="str">
        <f>VLOOKUP($A197,[1]taxonomy!$1:$1048576,13,0)</f>
        <v>Actinopterygii</v>
      </c>
      <c r="Q197" t="str">
        <f>VLOOKUP($A197,[1]taxonomy!$1:$1048576,14,0)</f>
        <v xml:space="preserve"> Neopterygii</v>
      </c>
      <c r="R197" t="str">
        <f>VLOOKUP($A197,[1]taxonomy!$1:$1048576,15,0)</f>
        <v xml:space="preserve"> Teleostei</v>
      </c>
      <c r="S197" t="str">
        <f>VLOOKUP($A197,[1]taxonomy!$1:$1048576,16,0)</f>
        <v xml:space="preserve"> Ostariophysi</v>
      </c>
      <c r="T197" t="str">
        <f>VLOOKUP($A197,[1]taxonomy!$1:$1048576,17,0)</f>
        <v xml:space="preserve"> Cypriniformes</v>
      </c>
      <c r="U197" t="str">
        <f>VLOOKUP($A197,[1]taxonomy!$1:$1048576,18,0)</f>
        <v>Cyprinidae</v>
      </c>
      <c r="V197">
        <f>VLOOKUP($A197,[1]taxonomy!$1:$1048576,20,0)</f>
        <v>0</v>
      </c>
      <c r="W197">
        <f>VLOOKUP($A197,[1]taxonomy!$1:$1048576,21,0)</f>
        <v>0</v>
      </c>
      <c r="X197">
        <f>VLOOKUP($A197,[1]taxonomy!$1:$1048576,22,0)</f>
        <v>0</v>
      </c>
      <c r="Y197">
        <f>VLOOKUP($A197,[1]taxonomy!$1:$1048576,23,0)</f>
        <v>0</v>
      </c>
      <c r="Z197">
        <f>VLOOKUP($A197,[1]taxonomy!$1:$1048576,24,0)</f>
        <v>0</v>
      </c>
      <c r="AA197">
        <f>VLOOKUP($A197,[1]taxonomy!$1:$1048576,25,0)</f>
        <v>0</v>
      </c>
      <c r="AB197" t="str">
        <f>VLOOKUP($A197,[1]taxonomy!$1:$1048576,3,0)</f>
        <v xml:space="preserve"> Danio rerio (Zebrafish) (Brachydanio rerio).</v>
      </c>
    </row>
    <row r="198" spans="1:28" x14ac:dyDescent="0.25">
      <c r="A198" t="s">
        <v>251</v>
      </c>
      <c r="B198" t="s">
        <v>252</v>
      </c>
      <c r="C198">
        <v>315</v>
      </c>
      <c r="D198" t="s">
        <v>253</v>
      </c>
      <c r="E198">
        <v>1</v>
      </c>
      <c r="F198">
        <v>109</v>
      </c>
      <c r="G198">
        <v>64</v>
      </c>
      <c r="H198" t="s">
        <v>253</v>
      </c>
      <c r="I198">
        <f t="shared" si="3"/>
        <v>109</v>
      </c>
      <c r="J198" t="str">
        <f>VLOOKUP($A198,[1]taxonomy!$1:$1048576,7,0)</f>
        <v>Eukaryota</v>
      </c>
      <c r="K198" t="str">
        <f>VLOOKUP($A198,[1]taxonomy!$1:$1048576,8,0)</f>
        <v xml:space="preserve"> Metazoa</v>
      </c>
      <c r="L198" t="str">
        <f>VLOOKUP($A198,[1]taxonomy!$1:$1048576,9,0)</f>
        <v xml:space="preserve"> Chordata</v>
      </c>
      <c r="M198" t="str">
        <f>VLOOKUP($A198,[1]taxonomy!$1:$1048576,10,0)</f>
        <v xml:space="preserve"> Craniata</v>
      </c>
      <c r="N198" t="str">
        <f>VLOOKUP($A198,[1]taxonomy!$1:$1048576,11,0)</f>
        <v xml:space="preserve"> Vertebrata</v>
      </c>
      <c r="O198" t="str">
        <f>VLOOKUP($A198,[1]taxonomy!$1:$1048576,12,0)</f>
        <v xml:space="preserve"> Euteleostomi</v>
      </c>
      <c r="P198" t="str">
        <f>VLOOKUP($A198,[1]taxonomy!$1:$1048576,13,0)</f>
        <v>Actinopterygii</v>
      </c>
      <c r="Q198" t="str">
        <f>VLOOKUP($A198,[1]taxonomy!$1:$1048576,14,0)</f>
        <v xml:space="preserve"> Neopterygii</v>
      </c>
      <c r="R198" t="str">
        <f>VLOOKUP($A198,[1]taxonomy!$1:$1048576,15,0)</f>
        <v xml:space="preserve"> Teleostei</v>
      </c>
      <c r="S198" t="str">
        <f>VLOOKUP($A198,[1]taxonomy!$1:$1048576,16,0)</f>
        <v xml:space="preserve"> Ostariophysi</v>
      </c>
      <c r="T198" t="str">
        <f>VLOOKUP($A198,[1]taxonomy!$1:$1048576,17,0)</f>
        <v xml:space="preserve"> Cypriniformes</v>
      </c>
      <c r="U198" t="str">
        <f>VLOOKUP($A198,[1]taxonomy!$1:$1048576,18,0)</f>
        <v>Cyprinidae</v>
      </c>
      <c r="V198">
        <f>VLOOKUP($A198,[1]taxonomy!$1:$1048576,20,0)</f>
        <v>0</v>
      </c>
      <c r="W198">
        <f>VLOOKUP($A198,[1]taxonomy!$1:$1048576,21,0)</f>
        <v>0</v>
      </c>
      <c r="X198">
        <f>VLOOKUP($A198,[1]taxonomy!$1:$1048576,22,0)</f>
        <v>0</v>
      </c>
      <c r="Y198">
        <f>VLOOKUP($A198,[1]taxonomy!$1:$1048576,23,0)</f>
        <v>0</v>
      </c>
      <c r="Z198">
        <f>VLOOKUP($A198,[1]taxonomy!$1:$1048576,24,0)</f>
        <v>0</v>
      </c>
      <c r="AA198">
        <f>VLOOKUP($A198,[1]taxonomy!$1:$1048576,25,0)</f>
        <v>0</v>
      </c>
      <c r="AB198" t="str">
        <f>VLOOKUP($A198,[1]taxonomy!$1:$1048576,3,0)</f>
        <v xml:space="preserve"> Danio rerio (Zebrafish) (Brachydanio rerio).</v>
      </c>
    </row>
    <row r="199" spans="1:28" x14ac:dyDescent="0.25">
      <c r="A199" t="s">
        <v>254</v>
      </c>
      <c r="B199" t="s">
        <v>255</v>
      </c>
      <c r="C199">
        <v>152</v>
      </c>
      <c r="D199" t="s">
        <v>10</v>
      </c>
      <c r="E199">
        <v>33</v>
      </c>
      <c r="F199">
        <v>148</v>
      </c>
      <c r="G199">
        <v>589</v>
      </c>
      <c r="H199" t="s">
        <v>11</v>
      </c>
      <c r="I199">
        <f t="shared" si="3"/>
        <v>116</v>
      </c>
      <c r="J199" t="e">
        <f>VLOOKUP($A199,[1]taxonomy!$1:$1048576,7,0)</f>
        <v>#N/A</v>
      </c>
      <c r="K199" t="e">
        <f>VLOOKUP($A199,[1]taxonomy!$1:$1048576,8,0)</f>
        <v>#N/A</v>
      </c>
      <c r="L199" t="e">
        <f>VLOOKUP($A199,[1]taxonomy!$1:$1048576,9,0)</f>
        <v>#N/A</v>
      </c>
      <c r="M199" t="e">
        <f>VLOOKUP($A199,[1]taxonomy!$1:$1048576,10,0)</f>
        <v>#N/A</v>
      </c>
      <c r="N199" t="e">
        <f>VLOOKUP($A199,[1]taxonomy!$1:$1048576,11,0)</f>
        <v>#N/A</v>
      </c>
      <c r="O199" t="e">
        <f>VLOOKUP($A199,[1]taxonomy!$1:$1048576,12,0)</f>
        <v>#N/A</v>
      </c>
      <c r="P199" t="e">
        <f>VLOOKUP($A199,[1]taxonomy!$1:$1048576,13,0)</f>
        <v>#N/A</v>
      </c>
      <c r="Q199" t="e">
        <f>VLOOKUP($A199,[1]taxonomy!$1:$1048576,14,0)</f>
        <v>#N/A</v>
      </c>
      <c r="R199" t="e">
        <f>VLOOKUP($A199,[1]taxonomy!$1:$1048576,15,0)</f>
        <v>#N/A</v>
      </c>
      <c r="S199" t="e">
        <f>VLOOKUP($A199,[1]taxonomy!$1:$1048576,16,0)</f>
        <v>#N/A</v>
      </c>
      <c r="T199" t="e">
        <f>VLOOKUP($A199,[1]taxonomy!$1:$1048576,17,0)</f>
        <v>#N/A</v>
      </c>
      <c r="U199" t="e">
        <f>VLOOKUP($A199,[1]taxonomy!$1:$1048576,18,0)</f>
        <v>#N/A</v>
      </c>
      <c r="V199" t="e">
        <f>VLOOKUP($A199,[1]taxonomy!$1:$1048576,20,0)</f>
        <v>#N/A</v>
      </c>
      <c r="W199" t="e">
        <f>VLOOKUP($A199,[1]taxonomy!$1:$1048576,21,0)</f>
        <v>#N/A</v>
      </c>
      <c r="X199" t="e">
        <f>VLOOKUP($A199,[1]taxonomy!$1:$1048576,22,0)</f>
        <v>#N/A</v>
      </c>
      <c r="Y199" t="e">
        <f>VLOOKUP($A199,[1]taxonomy!$1:$1048576,23,0)</f>
        <v>#N/A</v>
      </c>
      <c r="Z199" t="e">
        <f>VLOOKUP($A199,[1]taxonomy!$1:$1048576,24,0)</f>
        <v>#N/A</v>
      </c>
      <c r="AA199" t="e">
        <f>VLOOKUP($A199,[1]taxonomy!$1:$1048576,25,0)</f>
        <v>#N/A</v>
      </c>
      <c r="AB199" t="e">
        <f>VLOOKUP($A199,[1]taxonomy!$1:$1048576,3,0)</f>
        <v>#N/A</v>
      </c>
    </row>
    <row r="200" spans="1:28" x14ac:dyDescent="0.25">
      <c r="A200" t="s">
        <v>256</v>
      </c>
      <c r="B200" t="s">
        <v>257</v>
      </c>
      <c r="C200">
        <v>158</v>
      </c>
      <c r="D200" t="s">
        <v>10</v>
      </c>
      <c r="E200">
        <v>42</v>
      </c>
      <c r="F200">
        <v>154</v>
      </c>
      <c r="G200">
        <v>589</v>
      </c>
      <c r="H200" t="s">
        <v>11</v>
      </c>
      <c r="I200">
        <f t="shared" si="3"/>
        <v>113</v>
      </c>
      <c r="J200" t="str">
        <f>VLOOKUP($A200,[1]taxonomy!$1:$1048576,7,0)</f>
        <v>Eukaryota</v>
      </c>
      <c r="K200" t="str">
        <f>VLOOKUP($A200,[1]taxonomy!$1:$1048576,8,0)</f>
        <v xml:space="preserve"> Metazoa</v>
      </c>
      <c r="L200" t="str">
        <f>VLOOKUP($A200,[1]taxonomy!$1:$1048576,9,0)</f>
        <v xml:space="preserve"> Chordata</v>
      </c>
      <c r="M200" t="str">
        <f>VLOOKUP($A200,[1]taxonomy!$1:$1048576,10,0)</f>
        <v xml:space="preserve"> Craniata</v>
      </c>
      <c r="N200" t="str">
        <f>VLOOKUP($A200,[1]taxonomy!$1:$1048576,11,0)</f>
        <v xml:space="preserve"> Vertebrata</v>
      </c>
      <c r="O200" t="str">
        <f>VLOOKUP($A200,[1]taxonomy!$1:$1048576,12,0)</f>
        <v xml:space="preserve"> Euteleostomi</v>
      </c>
      <c r="P200" t="str">
        <f>VLOOKUP($A200,[1]taxonomy!$1:$1048576,13,0)</f>
        <v>Mammalia</v>
      </c>
      <c r="Q200" t="str">
        <f>VLOOKUP($A200,[1]taxonomy!$1:$1048576,14,0)</f>
        <v xml:space="preserve"> Eutheria</v>
      </c>
      <c r="R200" t="str">
        <f>VLOOKUP($A200,[1]taxonomy!$1:$1048576,15,0)</f>
        <v xml:space="preserve"> Laurasiatheria</v>
      </c>
      <c r="S200" t="str">
        <f>VLOOKUP($A200,[1]taxonomy!$1:$1048576,16,0)</f>
        <v xml:space="preserve"> Carnivora</v>
      </c>
      <c r="T200" t="str">
        <f>VLOOKUP($A200,[1]taxonomy!$1:$1048576,17,0)</f>
        <v xml:space="preserve"> Caniformia</v>
      </c>
      <c r="U200" t="str">
        <f>VLOOKUP($A200,[1]taxonomy!$1:$1048576,18,0)</f>
        <v xml:space="preserve"> Canidae</v>
      </c>
      <c r="V200">
        <f>VLOOKUP($A200,[1]taxonomy!$1:$1048576,20,0)</f>
        <v>0</v>
      </c>
      <c r="W200">
        <f>VLOOKUP($A200,[1]taxonomy!$1:$1048576,21,0)</f>
        <v>0</v>
      </c>
      <c r="X200">
        <f>VLOOKUP($A200,[1]taxonomy!$1:$1048576,22,0)</f>
        <v>0</v>
      </c>
      <c r="Y200">
        <f>VLOOKUP($A200,[1]taxonomy!$1:$1048576,23,0)</f>
        <v>0</v>
      </c>
      <c r="Z200">
        <f>VLOOKUP($A200,[1]taxonomy!$1:$1048576,24,0)</f>
        <v>0</v>
      </c>
      <c r="AA200">
        <f>VLOOKUP($A200,[1]taxonomy!$1:$1048576,25,0)</f>
        <v>0</v>
      </c>
      <c r="AB200" t="str">
        <f>VLOOKUP($A200,[1]taxonomy!$1:$1048576,3,0)</f>
        <v xml:space="preserve"> Canis familiaris (Dog) (Canis lupus familiaris).</v>
      </c>
    </row>
    <row r="201" spans="1:28" x14ac:dyDescent="0.25">
      <c r="A201" t="s">
        <v>258</v>
      </c>
      <c r="B201" t="s">
        <v>259</v>
      </c>
      <c r="C201">
        <v>214</v>
      </c>
      <c r="D201" t="s">
        <v>10</v>
      </c>
      <c r="E201">
        <v>84</v>
      </c>
      <c r="F201">
        <v>202</v>
      </c>
      <c r="G201">
        <v>589</v>
      </c>
      <c r="H201" t="s">
        <v>11</v>
      </c>
      <c r="I201">
        <f t="shared" si="3"/>
        <v>119</v>
      </c>
      <c r="J201" t="str">
        <f>VLOOKUP($A201,[1]taxonomy!$1:$1048576,7,0)</f>
        <v>Eukaryota</v>
      </c>
      <c r="K201" t="str">
        <f>VLOOKUP($A201,[1]taxonomy!$1:$1048576,8,0)</f>
        <v xml:space="preserve"> Metazoa</v>
      </c>
      <c r="L201" t="str">
        <f>VLOOKUP($A201,[1]taxonomy!$1:$1048576,9,0)</f>
        <v xml:space="preserve"> Chordata</v>
      </c>
      <c r="M201" t="str">
        <f>VLOOKUP($A201,[1]taxonomy!$1:$1048576,10,0)</f>
        <v xml:space="preserve"> Craniata</v>
      </c>
      <c r="N201" t="str">
        <f>VLOOKUP($A201,[1]taxonomy!$1:$1048576,11,0)</f>
        <v xml:space="preserve"> Vertebrata</v>
      </c>
      <c r="O201" t="str">
        <f>VLOOKUP($A201,[1]taxonomy!$1:$1048576,12,0)</f>
        <v xml:space="preserve"> Euteleostomi</v>
      </c>
      <c r="P201" t="str">
        <f>VLOOKUP($A201,[1]taxonomy!$1:$1048576,13,0)</f>
        <v>Mammalia</v>
      </c>
      <c r="Q201" t="str">
        <f>VLOOKUP($A201,[1]taxonomy!$1:$1048576,14,0)</f>
        <v xml:space="preserve"> Eutheria</v>
      </c>
      <c r="R201" t="str">
        <f>VLOOKUP($A201,[1]taxonomy!$1:$1048576,15,0)</f>
        <v xml:space="preserve"> Laurasiatheria</v>
      </c>
      <c r="S201" t="str">
        <f>VLOOKUP($A201,[1]taxonomy!$1:$1048576,16,0)</f>
        <v xml:space="preserve"> Carnivora</v>
      </c>
      <c r="T201" t="str">
        <f>VLOOKUP($A201,[1]taxonomy!$1:$1048576,17,0)</f>
        <v xml:space="preserve"> Caniformia</v>
      </c>
      <c r="U201" t="str">
        <f>VLOOKUP($A201,[1]taxonomy!$1:$1048576,18,0)</f>
        <v xml:space="preserve"> Canidae</v>
      </c>
      <c r="V201">
        <f>VLOOKUP($A201,[1]taxonomy!$1:$1048576,20,0)</f>
        <v>0</v>
      </c>
      <c r="W201">
        <f>VLOOKUP($A201,[1]taxonomy!$1:$1048576,21,0)</f>
        <v>0</v>
      </c>
      <c r="X201">
        <f>VLOOKUP($A201,[1]taxonomy!$1:$1048576,22,0)</f>
        <v>0</v>
      </c>
      <c r="Y201">
        <f>VLOOKUP($A201,[1]taxonomy!$1:$1048576,23,0)</f>
        <v>0</v>
      </c>
      <c r="Z201">
        <f>VLOOKUP($A201,[1]taxonomy!$1:$1048576,24,0)</f>
        <v>0</v>
      </c>
      <c r="AA201">
        <f>VLOOKUP($A201,[1]taxonomy!$1:$1048576,25,0)</f>
        <v>0</v>
      </c>
      <c r="AB201" t="str">
        <f>VLOOKUP($A201,[1]taxonomy!$1:$1048576,3,0)</f>
        <v xml:space="preserve"> Canis familiaris (Dog) (Canis lupus familiaris).</v>
      </c>
    </row>
    <row r="202" spans="1:28" x14ac:dyDescent="0.25">
      <c r="A202" t="s">
        <v>258</v>
      </c>
      <c r="B202" t="s">
        <v>259</v>
      </c>
      <c r="C202">
        <v>214</v>
      </c>
      <c r="D202" t="s">
        <v>248</v>
      </c>
      <c r="E202">
        <v>1</v>
      </c>
      <c r="F202">
        <v>80</v>
      </c>
      <c r="G202">
        <v>3</v>
      </c>
      <c r="H202" t="s">
        <v>248</v>
      </c>
      <c r="I202">
        <f t="shared" si="3"/>
        <v>80</v>
      </c>
      <c r="J202" t="str">
        <f>VLOOKUP($A202,[1]taxonomy!$1:$1048576,7,0)</f>
        <v>Eukaryota</v>
      </c>
      <c r="K202" t="str">
        <f>VLOOKUP($A202,[1]taxonomy!$1:$1048576,8,0)</f>
        <v xml:space="preserve"> Metazoa</v>
      </c>
      <c r="L202" t="str">
        <f>VLOOKUP($A202,[1]taxonomy!$1:$1048576,9,0)</f>
        <v xml:space="preserve"> Chordata</v>
      </c>
      <c r="M202" t="str">
        <f>VLOOKUP($A202,[1]taxonomy!$1:$1048576,10,0)</f>
        <v xml:space="preserve"> Craniata</v>
      </c>
      <c r="N202" t="str">
        <f>VLOOKUP($A202,[1]taxonomy!$1:$1048576,11,0)</f>
        <v xml:space="preserve"> Vertebrata</v>
      </c>
      <c r="O202" t="str">
        <f>VLOOKUP($A202,[1]taxonomy!$1:$1048576,12,0)</f>
        <v xml:space="preserve"> Euteleostomi</v>
      </c>
      <c r="P202" t="str">
        <f>VLOOKUP($A202,[1]taxonomy!$1:$1048576,13,0)</f>
        <v>Mammalia</v>
      </c>
      <c r="Q202" t="str">
        <f>VLOOKUP($A202,[1]taxonomy!$1:$1048576,14,0)</f>
        <v xml:space="preserve"> Eutheria</v>
      </c>
      <c r="R202" t="str">
        <f>VLOOKUP($A202,[1]taxonomy!$1:$1048576,15,0)</f>
        <v xml:space="preserve"> Laurasiatheria</v>
      </c>
      <c r="S202" t="str">
        <f>VLOOKUP($A202,[1]taxonomy!$1:$1048576,16,0)</f>
        <v xml:space="preserve"> Carnivora</v>
      </c>
      <c r="T202" t="str">
        <f>VLOOKUP($A202,[1]taxonomy!$1:$1048576,17,0)</f>
        <v xml:space="preserve"> Caniformia</v>
      </c>
      <c r="U202" t="str">
        <f>VLOOKUP($A202,[1]taxonomy!$1:$1048576,18,0)</f>
        <v xml:space="preserve"> Canidae</v>
      </c>
      <c r="V202">
        <f>VLOOKUP($A202,[1]taxonomy!$1:$1048576,20,0)</f>
        <v>0</v>
      </c>
      <c r="W202">
        <f>VLOOKUP($A202,[1]taxonomy!$1:$1048576,21,0)</f>
        <v>0</v>
      </c>
      <c r="X202">
        <f>VLOOKUP($A202,[1]taxonomy!$1:$1048576,22,0)</f>
        <v>0</v>
      </c>
      <c r="Y202">
        <f>VLOOKUP($A202,[1]taxonomy!$1:$1048576,23,0)</f>
        <v>0</v>
      </c>
      <c r="Z202">
        <f>VLOOKUP($A202,[1]taxonomy!$1:$1048576,24,0)</f>
        <v>0</v>
      </c>
      <c r="AA202">
        <f>VLOOKUP($A202,[1]taxonomy!$1:$1048576,25,0)</f>
        <v>0</v>
      </c>
      <c r="AB202" t="str">
        <f>VLOOKUP($A202,[1]taxonomy!$1:$1048576,3,0)</f>
        <v xml:space="preserve"> Canis familiaris (Dog) (Canis lupus familiaris).</v>
      </c>
    </row>
    <row r="203" spans="1:28" x14ac:dyDescent="0.25">
      <c r="A203" t="s">
        <v>260</v>
      </c>
      <c r="B203" t="s">
        <v>261</v>
      </c>
      <c r="C203">
        <v>266</v>
      </c>
      <c r="D203" t="s">
        <v>10</v>
      </c>
      <c r="E203">
        <v>144</v>
      </c>
      <c r="F203">
        <v>261</v>
      </c>
      <c r="G203">
        <v>589</v>
      </c>
      <c r="H203" t="s">
        <v>11</v>
      </c>
      <c r="I203">
        <f t="shared" si="3"/>
        <v>118</v>
      </c>
      <c r="J203" t="str">
        <f>VLOOKUP($A203,[1]taxonomy!$1:$1048576,7,0)</f>
        <v>Eukaryota</v>
      </c>
      <c r="K203" t="str">
        <f>VLOOKUP($A203,[1]taxonomy!$1:$1048576,8,0)</f>
        <v xml:space="preserve"> Metazoa</v>
      </c>
      <c r="L203" t="str">
        <f>VLOOKUP($A203,[1]taxonomy!$1:$1048576,9,0)</f>
        <v xml:space="preserve"> Chordata</v>
      </c>
      <c r="M203" t="str">
        <f>VLOOKUP($A203,[1]taxonomy!$1:$1048576,10,0)</f>
        <v xml:space="preserve"> Craniata</v>
      </c>
      <c r="N203" t="str">
        <f>VLOOKUP($A203,[1]taxonomy!$1:$1048576,11,0)</f>
        <v xml:space="preserve"> Vertebrata</v>
      </c>
      <c r="O203" t="str">
        <f>VLOOKUP($A203,[1]taxonomy!$1:$1048576,12,0)</f>
        <v xml:space="preserve"> Euteleostomi</v>
      </c>
      <c r="P203" t="str">
        <f>VLOOKUP($A203,[1]taxonomy!$1:$1048576,13,0)</f>
        <v>Mammalia</v>
      </c>
      <c r="Q203" t="str">
        <f>VLOOKUP($A203,[1]taxonomy!$1:$1048576,14,0)</f>
        <v xml:space="preserve"> Eutheria</v>
      </c>
      <c r="R203" t="str">
        <f>VLOOKUP($A203,[1]taxonomy!$1:$1048576,15,0)</f>
        <v xml:space="preserve"> Laurasiatheria</v>
      </c>
      <c r="S203" t="str">
        <f>VLOOKUP($A203,[1]taxonomy!$1:$1048576,16,0)</f>
        <v xml:space="preserve"> Cetartiodactyla</v>
      </c>
      <c r="T203" t="str">
        <f>VLOOKUP($A203,[1]taxonomy!$1:$1048576,17,0)</f>
        <v xml:space="preserve"> Ruminantia</v>
      </c>
      <c r="U203" t="str">
        <f>VLOOKUP($A203,[1]taxonomy!$1:$1048576,18,0)</f>
        <v>Pecora</v>
      </c>
      <c r="V203" t="str">
        <f>VLOOKUP($A203,[1]taxonomy!$1:$1048576,20,0)</f>
        <v xml:space="preserve"> Bovinae</v>
      </c>
      <c r="W203" t="str">
        <f>VLOOKUP($A203,[1]taxonomy!$1:$1048576,21,0)</f>
        <v xml:space="preserve"> Bos.</v>
      </c>
      <c r="X203">
        <f>VLOOKUP($A203,[1]taxonomy!$1:$1048576,22,0)</f>
        <v>0</v>
      </c>
      <c r="Y203">
        <f>VLOOKUP($A203,[1]taxonomy!$1:$1048576,23,0)</f>
        <v>0</v>
      </c>
      <c r="Z203">
        <f>VLOOKUP($A203,[1]taxonomy!$1:$1048576,24,0)</f>
        <v>0</v>
      </c>
      <c r="AA203">
        <f>VLOOKUP($A203,[1]taxonomy!$1:$1048576,25,0)</f>
        <v>0</v>
      </c>
      <c r="AB203" t="str">
        <f>VLOOKUP($A203,[1]taxonomy!$1:$1048576,3,0)</f>
        <v xml:space="preserve"> Bos indicus (Zebu).</v>
      </c>
    </row>
    <row r="204" spans="1:28" x14ac:dyDescent="0.25">
      <c r="A204" t="s">
        <v>260</v>
      </c>
      <c r="B204" t="s">
        <v>261</v>
      </c>
      <c r="C204">
        <v>266</v>
      </c>
      <c r="D204" t="s">
        <v>12</v>
      </c>
      <c r="E204">
        <v>1</v>
      </c>
      <c r="F204">
        <v>101</v>
      </c>
      <c r="G204">
        <v>206</v>
      </c>
      <c r="H204" t="s">
        <v>13</v>
      </c>
      <c r="I204">
        <f t="shared" si="3"/>
        <v>101</v>
      </c>
      <c r="J204" t="str">
        <f>VLOOKUP($A204,[1]taxonomy!$1:$1048576,7,0)</f>
        <v>Eukaryota</v>
      </c>
      <c r="K204" t="str">
        <f>VLOOKUP($A204,[1]taxonomy!$1:$1048576,8,0)</f>
        <v xml:space="preserve"> Metazoa</v>
      </c>
      <c r="L204" t="str">
        <f>VLOOKUP($A204,[1]taxonomy!$1:$1048576,9,0)</f>
        <v xml:space="preserve"> Chordata</v>
      </c>
      <c r="M204" t="str">
        <f>VLOOKUP($A204,[1]taxonomy!$1:$1048576,10,0)</f>
        <v xml:space="preserve"> Craniata</v>
      </c>
      <c r="N204" t="str">
        <f>VLOOKUP($A204,[1]taxonomy!$1:$1048576,11,0)</f>
        <v xml:space="preserve"> Vertebrata</v>
      </c>
      <c r="O204" t="str">
        <f>VLOOKUP($A204,[1]taxonomy!$1:$1048576,12,0)</f>
        <v xml:space="preserve"> Euteleostomi</v>
      </c>
      <c r="P204" t="str">
        <f>VLOOKUP($A204,[1]taxonomy!$1:$1048576,13,0)</f>
        <v>Mammalia</v>
      </c>
      <c r="Q204" t="str">
        <f>VLOOKUP($A204,[1]taxonomy!$1:$1048576,14,0)</f>
        <v xml:space="preserve"> Eutheria</v>
      </c>
      <c r="R204" t="str">
        <f>VLOOKUP($A204,[1]taxonomy!$1:$1048576,15,0)</f>
        <v xml:space="preserve"> Laurasiatheria</v>
      </c>
      <c r="S204" t="str">
        <f>VLOOKUP($A204,[1]taxonomy!$1:$1048576,16,0)</f>
        <v xml:space="preserve"> Cetartiodactyla</v>
      </c>
      <c r="T204" t="str">
        <f>VLOOKUP($A204,[1]taxonomy!$1:$1048576,17,0)</f>
        <v xml:space="preserve"> Ruminantia</v>
      </c>
      <c r="U204" t="str">
        <f>VLOOKUP($A204,[1]taxonomy!$1:$1048576,18,0)</f>
        <v>Pecora</v>
      </c>
      <c r="V204" t="str">
        <f>VLOOKUP($A204,[1]taxonomy!$1:$1048576,20,0)</f>
        <v xml:space="preserve"> Bovinae</v>
      </c>
      <c r="W204" t="str">
        <f>VLOOKUP($A204,[1]taxonomy!$1:$1048576,21,0)</f>
        <v xml:space="preserve"> Bos.</v>
      </c>
      <c r="X204">
        <f>VLOOKUP($A204,[1]taxonomy!$1:$1048576,22,0)</f>
        <v>0</v>
      </c>
      <c r="Y204">
        <f>VLOOKUP($A204,[1]taxonomy!$1:$1048576,23,0)</f>
        <v>0</v>
      </c>
      <c r="Z204">
        <f>VLOOKUP($A204,[1]taxonomy!$1:$1048576,24,0)</f>
        <v>0</v>
      </c>
      <c r="AA204">
        <f>VLOOKUP($A204,[1]taxonomy!$1:$1048576,25,0)</f>
        <v>0</v>
      </c>
      <c r="AB204" t="str">
        <f>VLOOKUP($A204,[1]taxonomy!$1:$1048576,3,0)</f>
        <v xml:space="preserve"> Bos indicus (Zebu).</v>
      </c>
    </row>
    <row r="205" spans="1:28" x14ac:dyDescent="0.25">
      <c r="A205" t="s">
        <v>262</v>
      </c>
      <c r="B205" t="s">
        <v>263</v>
      </c>
      <c r="C205">
        <v>272</v>
      </c>
      <c r="D205" t="s">
        <v>10</v>
      </c>
      <c r="E205">
        <v>143</v>
      </c>
      <c r="F205">
        <v>266</v>
      </c>
      <c r="G205">
        <v>589</v>
      </c>
      <c r="H205" t="s">
        <v>11</v>
      </c>
      <c r="I205">
        <f t="shared" si="3"/>
        <v>124</v>
      </c>
      <c r="J205" t="str">
        <f>VLOOKUP($A205,[1]taxonomy!$1:$1048576,7,0)</f>
        <v>Eukaryota</v>
      </c>
      <c r="K205" t="str">
        <f>VLOOKUP($A205,[1]taxonomy!$1:$1048576,8,0)</f>
        <v xml:space="preserve"> Metazoa</v>
      </c>
      <c r="L205" t="str">
        <f>VLOOKUP($A205,[1]taxonomy!$1:$1048576,9,0)</f>
        <v xml:space="preserve"> Chordata</v>
      </c>
      <c r="M205" t="str">
        <f>VLOOKUP($A205,[1]taxonomy!$1:$1048576,10,0)</f>
        <v xml:space="preserve"> Craniata</v>
      </c>
      <c r="N205" t="str">
        <f>VLOOKUP($A205,[1]taxonomy!$1:$1048576,11,0)</f>
        <v xml:space="preserve"> Vertebrata</v>
      </c>
      <c r="O205" t="str">
        <f>VLOOKUP($A205,[1]taxonomy!$1:$1048576,12,0)</f>
        <v xml:space="preserve"> Euteleostomi</v>
      </c>
      <c r="P205" t="str">
        <f>VLOOKUP($A205,[1]taxonomy!$1:$1048576,13,0)</f>
        <v>Actinopterygii</v>
      </c>
      <c r="Q205" t="str">
        <f>VLOOKUP($A205,[1]taxonomy!$1:$1048576,14,0)</f>
        <v xml:space="preserve"> Neopterygii</v>
      </c>
      <c r="R205" t="str">
        <f>VLOOKUP($A205,[1]taxonomy!$1:$1048576,15,0)</f>
        <v xml:space="preserve"> Teleostei</v>
      </c>
      <c r="S205" t="str">
        <f>VLOOKUP($A205,[1]taxonomy!$1:$1048576,16,0)</f>
        <v xml:space="preserve"> Ostariophysi</v>
      </c>
      <c r="T205" t="str">
        <f>VLOOKUP($A205,[1]taxonomy!$1:$1048576,17,0)</f>
        <v xml:space="preserve"> Cypriniformes</v>
      </c>
      <c r="U205" t="str">
        <f>VLOOKUP($A205,[1]taxonomy!$1:$1048576,18,0)</f>
        <v>Cyprinidae</v>
      </c>
      <c r="V205">
        <f>VLOOKUP($A205,[1]taxonomy!$1:$1048576,20,0)</f>
        <v>0</v>
      </c>
      <c r="W205">
        <f>VLOOKUP($A205,[1]taxonomy!$1:$1048576,21,0)</f>
        <v>0</v>
      </c>
      <c r="X205">
        <f>VLOOKUP($A205,[1]taxonomy!$1:$1048576,22,0)</f>
        <v>0</v>
      </c>
      <c r="Y205">
        <f>VLOOKUP($A205,[1]taxonomy!$1:$1048576,23,0)</f>
        <v>0</v>
      </c>
      <c r="Z205">
        <f>VLOOKUP($A205,[1]taxonomy!$1:$1048576,24,0)</f>
        <v>0</v>
      </c>
      <c r="AA205">
        <f>VLOOKUP($A205,[1]taxonomy!$1:$1048576,25,0)</f>
        <v>0</v>
      </c>
      <c r="AB205" t="str">
        <f>VLOOKUP($A205,[1]taxonomy!$1:$1048576,3,0)</f>
        <v xml:space="preserve"> Danio rerio (Zebrafish) (Brachydanio rerio).</v>
      </c>
    </row>
    <row r="206" spans="1:28" x14ac:dyDescent="0.25">
      <c r="A206" t="s">
        <v>262</v>
      </c>
      <c r="B206" t="s">
        <v>263</v>
      </c>
      <c r="C206">
        <v>272</v>
      </c>
      <c r="D206" t="s">
        <v>55</v>
      </c>
      <c r="E206">
        <v>107</v>
      </c>
      <c r="F206">
        <v>140</v>
      </c>
      <c r="G206">
        <v>52</v>
      </c>
      <c r="H206" t="s">
        <v>55</v>
      </c>
      <c r="I206">
        <f t="shared" si="3"/>
        <v>34</v>
      </c>
      <c r="J206" t="str">
        <f>VLOOKUP($A206,[1]taxonomy!$1:$1048576,7,0)</f>
        <v>Eukaryota</v>
      </c>
      <c r="K206" t="str">
        <f>VLOOKUP($A206,[1]taxonomy!$1:$1048576,8,0)</f>
        <v xml:space="preserve"> Metazoa</v>
      </c>
      <c r="L206" t="str">
        <f>VLOOKUP($A206,[1]taxonomy!$1:$1048576,9,0)</f>
        <v xml:space="preserve"> Chordata</v>
      </c>
      <c r="M206" t="str">
        <f>VLOOKUP($A206,[1]taxonomy!$1:$1048576,10,0)</f>
        <v xml:space="preserve"> Craniata</v>
      </c>
      <c r="N206" t="str">
        <f>VLOOKUP($A206,[1]taxonomy!$1:$1048576,11,0)</f>
        <v xml:space="preserve"> Vertebrata</v>
      </c>
      <c r="O206" t="str">
        <f>VLOOKUP($A206,[1]taxonomy!$1:$1048576,12,0)</f>
        <v xml:space="preserve"> Euteleostomi</v>
      </c>
      <c r="P206" t="str">
        <f>VLOOKUP($A206,[1]taxonomy!$1:$1048576,13,0)</f>
        <v>Actinopterygii</v>
      </c>
      <c r="Q206" t="str">
        <f>VLOOKUP($A206,[1]taxonomy!$1:$1048576,14,0)</f>
        <v xml:space="preserve"> Neopterygii</v>
      </c>
      <c r="R206" t="str">
        <f>VLOOKUP($A206,[1]taxonomy!$1:$1048576,15,0)</f>
        <v xml:space="preserve"> Teleostei</v>
      </c>
      <c r="S206" t="str">
        <f>VLOOKUP($A206,[1]taxonomy!$1:$1048576,16,0)</f>
        <v xml:space="preserve"> Ostariophysi</v>
      </c>
      <c r="T206" t="str">
        <f>VLOOKUP($A206,[1]taxonomy!$1:$1048576,17,0)</f>
        <v xml:space="preserve"> Cypriniformes</v>
      </c>
      <c r="U206" t="str">
        <f>VLOOKUP($A206,[1]taxonomy!$1:$1048576,18,0)</f>
        <v>Cyprinidae</v>
      </c>
      <c r="V206">
        <f>VLOOKUP($A206,[1]taxonomy!$1:$1048576,20,0)</f>
        <v>0</v>
      </c>
      <c r="W206">
        <f>VLOOKUP($A206,[1]taxonomy!$1:$1048576,21,0)</f>
        <v>0</v>
      </c>
      <c r="X206">
        <f>VLOOKUP($A206,[1]taxonomy!$1:$1048576,22,0)</f>
        <v>0</v>
      </c>
      <c r="Y206">
        <f>VLOOKUP($A206,[1]taxonomy!$1:$1048576,23,0)</f>
        <v>0</v>
      </c>
      <c r="Z206">
        <f>VLOOKUP($A206,[1]taxonomy!$1:$1048576,24,0)</f>
        <v>0</v>
      </c>
      <c r="AA206">
        <f>VLOOKUP($A206,[1]taxonomy!$1:$1048576,25,0)</f>
        <v>0</v>
      </c>
      <c r="AB206" t="str">
        <f>VLOOKUP($A206,[1]taxonomy!$1:$1048576,3,0)</f>
        <v xml:space="preserve"> Danio rerio (Zebrafish) (Brachydanio rerio).</v>
      </c>
    </row>
    <row r="207" spans="1:28" x14ac:dyDescent="0.25">
      <c r="A207" t="s">
        <v>264</v>
      </c>
      <c r="B207" t="s">
        <v>265</v>
      </c>
      <c r="C207">
        <v>356</v>
      </c>
      <c r="D207" t="s">
        <v>10</v>
      </c>
      <c r="E207">
        <v>222</v>
      </c>
      <c r="F207">
        <v>345</v>
      </c>
      <c r="G207">
        <v>589</v>
      </c>
      <c r="H207" t="s">
        <v>11</v>
      </c>
      <c r="I207">
        <f t="shared" si="3"/>
        <v>124</v>
      </c>
      <c r="J207" t="str">
        <f>VLOOKUP($A207,[1]taxonomy!$1:$1048576,7,0)</f>
        <v>Eukaryota</v>
      </c>
      <c r="K207" t="str">
        <f>VLOOKUP($A207,[1]taxonomy!$1:$1048576,8,0)</f>
        <v xml:space="preserve"> Metazoa</v>
      </c>
      <c r="L207" t="str">
        <f>VLOOKUP($A207,[1]taxonomy!$1:$1048576,9,0)</f>
        <v xml:space="preserve"> Chordata</v>
      </c>
      <c r="M207" t="str">
        <f>VLOOKUP($A207,[1]taxonomy!$1:$1048576,10,0)</f>
        <v xml:space="preserve"> Craniata</v>
      </c>
      <c r="N207" t="str">
        <f>VLOOKUP($A207,[1]taxonomy!$1:$1048576,11,0)</f>
        <v xml:space="preserve"> Vertebrata</v>
      </c>
      <c r="O207" t="str">
        <f>VLOOKUP($A207,[1]taxonomy!$1:$1048576,12,0)</f>
        <v xml:space="preserve"> Euteleostomi</v>
      </c>
      <c r="P207" t="str">
        <f>VLOOKUP($A207,[1]taxonomy!$1:$1048576,13,0)</f>
        <v>Actinopterygii</v>
      </c>
      <c r="Q207" t="str">
        <f>VLOOKUP($A207,[1]taxonomy!$1:$1048576,14,0)</f>
        <v xml:space="preserve"> Neopterygii</v>
      </c>
      <c r="R207" t="str">
        <f>VLOOKUP($A207,[1]taxonomy!$1:$1048576,15,0)</f>
        <v xml:space="preserve"> Teleostei</v>
      </c>
      <c r="S207" t="str">
        <f>VLOOKUP($A207,[1]taxonomy!$1:$1048576,16,0)</f>
        <v xml:space="preserve"> Ostariophysi</v>
      </c>
      <c r="T207" t="str">
        <f>VLOOKUP($A207,[1]taxonomy!$1:$1048576,17,0)</f>
        <v xml:space="preserve"> Cypriniformes</v>
      </c>
      <c r="U207" t="str">
        <f>VLOOKUP($A207,[1]taxonomy!$1:$1048576,18,0)</f>
        <v>Cyprinidae</v>
      </c>
      <c r="V207">
        <f>VLOOKUP($A207,[1]taxonomy!$1:$1048576,20,0)</f>
        <v>0</v>
      </c>
      <c r="W207">
        <f>VLOOKUP($A207,[1]taxonomy!$1:$1048576,21,0)</f>
        <v>0</v>
      </c>
      <c r="X207">
        <f>VLOOKUP($A207,[1]taxonomy!$1:$1048576,22,0)</f>
        <v>0</v>
      </c>
      <c r="Y207">
        <f>VLOOKUP($A207,[1]taxonomy!$1:$1048576,23,0)</f>
        <v>0</v>
      </c>
      <c r="Z207">
        <f>VLOOKUP($A207,[1]taxonomy!$1:$1048576,24,0)</f>
        <v>0</v>
      </c>
      <c r="AA207">
        <f>VLOOKUP($A207,[1]taxonomy!$1:$1048576,25,0)</f>
        <v>0</v>
      </c>
      <c r="AB207" t="str">
        <f>VLOOKUP($A207,[1]taxonomy!$1:$1048576,3,0)</f>
        <v xml:space="preserve"> Danio rerio (Zebrafish) (Brachydanio rerio).</v>
      </c>
    </row>
    <row r="208" spans="1:28" x14ac:dyDescent="0.25">
      <c r="A208" t="s">
        <v>264</v>
      </c>
      <c r="B208" t="s">
        <v>265</v>
      </c>
      <c r="C208">
        <v>356</v>
      </c>
      <c r="D208" t="s">
        <v>253</v>
      </c>
      <c r="E208">
        <v>1</v>
      </c>
      <c r="F208">
        <v>109</v>
      </c>
      <c r="G208">
        <v>64</v>
      </c>
      <c r="H208" t="s">
        <v>253</v>
      </c>
      <c r="I208">
        <f t="shared" si="3"/>
        <v>109</v>
      </c>
      <c r="J208" t="str">
        <f>VLOOKUP($A208,[1]taxonomy!$1:$1048576,7,0)</f>
        <v>Eukaryota</v>
      </c>
      <c r="K208" t="str">
        <f>VLOOKUP($A208,[1]taxonomy!$1:$1048576,8,0)</f>
        <v xml:space="preserve"> Metazoa</v>
      </c>
      <c r="L208" t="str">
        <f>VLOOKUP($A208,[1]taxonomy!$1:$1048576,9,0)</f>
        <v xml:space="preserve"> Chordata</v>
      </c>
      <c r="M208" t="str">
        <f>VLOOKUP($A208,[1]taxonomy!$1:$1048576,10,0)</f>
        <v xml:space="preserve"> Craniata</v>
      </c>
      <c r="N208" t="str">
        <f>VLOOKUP($A208,[1]taxonomy!$1:$1048576,11,0)</f>
        <v xml:space="preserve"> Vertebrata</v>
      </c>
      <c r="O208" t="str">
        <f>VLOOKUP($A208,[1]taxonomy!$1:$1048576,12,0)</f>
        <v xml:space="preserve"> Euteleostomi</v>
      </c>
      <c r="P208" t="str">
        <f>VLOOKUP($A208,[1]taxonomy!$1:$1048576,13,0)</f>
        <v>Actinopterygii</v>
      </c>
      <c r="Q208" t="str">
        <f>VLOOKUP($A208,[1]taxonomy!$1:$1048576,14,0)</f>
        <v xml:space="preserve"> Neopterygii</v>
      </c>
      <c r="R208" t="str">
        <f>VLOOKUP($A208,[1]taxonomy!$1:$1048576,15,0)</f>
        <v xml:space="preserve"> Teleostei</v>
      </c>
      <c r="S208" t="str">
        <f>VLOOKUP($A208,[1]taxonomy!$1:$1048576,16,0)</f>
        <v xml:space="preserve"> Ostariophysi</v>
      </c>
      <c r="T208" t="str">
        <f>VLOOKUP($A208,[1]taxonomy!$1:$1048576,17,0)</f>
        <v xml:space="preserve"> Cypriniformes</v>
      </c>
      <c r="U208" t="str">
        <f>VLOOKUP($A208,[1]taxonomy!$1:$1048576,18,0)</f>
        <v>Cyprinidae</v>
      </c>
      <c r="V208">
        <f>VLOOKUP($A208,[1]taxonomy!$1:$1048576,20,0)</f>
        <v>0</v>
      </c>
      <c r="W208">
        <f>VLOOKUP($A208,[1]taxonomy!$1:$1048576,21,0)</f>
        <v>0</v>
      </c>
      <c r="X208">
        <f>VLOOKUP($A208,[1]taxonomy!$1:$1048576,22,0)</f>
        <v>0</v>
      </c>
      <c r="Y208">
        <f>VLOOKUP($A208,[1]taxonomy!$1:$1048576,23,0)</f>
        <v>0</v>
      </c>
      <c r="Z208">
        <f>VLOOKUP($A208,[1]taxonomy!$1:$1048576,24,0)</f>
        <v>0</v>
      </c>
      <c r="AA208">
        <f>VLOOKUP($A208,[1]taxonomy!$1:$1048576,25,0)</f>
        <v>0</v>
      </c>
      <c r="AB208" t="str">
        <f>VLOOKUP($A208,[1]taxonomy!$1:$1048576,3,0)</f>
        <v xml:space="preserve"> Danio rerio (Zebrafish) (Brachydanio rerio).</v>
      </c>
    </row>
    <row r="209" spans="1:28" x14ac:dyDescent="0.25">
      <c r="A209" t="s">
        <v>266</v>
      </c>
      <c r="B209" t="s">
        <v>267</v>
      </c>
      <c r="C209">
        <v>267</v>
      </c>
      <c r="D209" t="s">
        <v>10</v>
      </c>
      <c r="E209">
        <v>140</v>
      </c>
      <c r="F209">
        <v>263</v>
      </c>
      <c r="G209">
        <v>589</v>
      </c>
      <c r="H209" t="s">
        <v>11</v>
      </c>
      <c r="I209">
        <f t="shared" si="3"/>
        <v>124</v>
      </c>
      <c r="J209" t="str">
        <f>VLOOKUP($A209,[1]taxonomy!$1:$1048576,7,0)</f>
        <v>Eukaryota</v>
      </c>
      <c r="K209" t="str">
        <f>VLOOKUP($A209,[1]taxonomy!$1:$1048576,8,0)</f>
        <v xml:space="preserve"> Metazoa</v>
      </c>
      <c r="L209" t="str">
        <f>VLOOKUP($A209,[1]taxonomy!$1:$1048576,9,0)</f>
        <v xml:space="preserve"> Chordata</v>
      </c>
      <c r="M209" t="str">
        <f>VLOOKUP($A209,[1]taxonomy!$1:$1048576,10,0)</f>
        <v xml:space="preserve"> Craniata</v>
      </c>
      <c r="N209" t="str">
        <f>VLOOKUP($A209,[1]taxonomy!$1:$1048576,11,0)</f>
        <v xml:space="preserve"> Vertebrata</v>
      </c>
      <c r="O209" t="str">
        <f>VLOOKUP($A209,[1]taxonomy!$1:$1048576,12,0)</f>
        <v xml:space="preserve"> Euteleostomi</v>
      </c>
      <c r="P209" t="str">
        <f>VLOOKUP($A209,[1]taxonomy!$1:$1048576,13,0)</f>
        <v>Testudines + Archosauria group</v>
      </c>
      <c r="Q209" t="str">
        <f>VLOOKUP($A209,[1]taxonomy!$1:$1048576,14,0)</f>
        <v xml:space="preserve"> Archosauria</v>
      </c>
      <c r="R209" t="str">
        <f>VLOOKUP($A209,[1]taxonomy!$1:$1048576,15,0)</f>
        <v xml:space="preserve"> Dinosauria</v>
      </c>
      <c r="S209" t="str">
        <f>VLOOKUP($A209,[1]taxonomy!$1:$1048576,16,0)</f>
        <v xml:space="preserve"> Saurischia</v>
      </c>
      <c r="T209" t="str">
        <f>VLOOKUP($A209,[1]taxonomy!$1:$1048576,17,0)</f>
        <v>Theropoda</v>
      </c>
      <c r="U209" t="str">
        <f>VLOOKUP($A209,[1]taxonomy!$1:$1048576,18,0)</f>
        <v xml:space="preserve"> Coelurosauria</v>
      </c>
      <c r="V209" t="str">
        <f>VLOOKUP($A209,[1]taxonomy!$1:$1048576,20,0)</f>
        <v xml:space="preserve"> Neognathae</v>
      </c>
      <c r="W209" t="str">
        <f>VLOOKUP($A209,[1]taxonomy!$1:$1048576,21,0)</f>
        <v xml:space="preserve"> Galliformes</v>
      </c>
      <c r="X209" t="str">
        <f>VLOOKUP($A209,[1]taxonomy!$1:$1048576,22,0)</f>
        <v xml:space="preserve"> Phasianidae</v>
      </c>
      <c r="Y209" t="str">
        <f>VLOOKUP($A209,[1]taxonomy!$1:$1048576,23,0)</f>
        <v>Phasianinae</v>
      </c>
      <c r="Z209" t="str">
        <f>VLOOKUP($A209,[1]taxonomy!$1:$1048576,24,0)</f>
        <v xml:space="preserve"> Gallus.</v>
      </c>
      <c r="AA209">
        <f>VLOOKUP($A209,[1]taxonomy!$1:$1048576,25,0)</f>
        <v>0</v>
      </c>
      <c r="AB209" t="str">
        <f>VLOOKUP($A209,[1]taxonomy!$1:$1048576,3,0)</f>
        <v xml:space="preserve"> Gallus gallus (Chicken).</v>
      </c>
    </row>
    <row r="210" spans="1:28" x14ac:dyDescent="0.25">
      <c r="A210" t="s">
        <v>266</v>
      </c>
      <c r="B210" t="s">
        <v>267</v>
      </c>
      <c r="C210">
        <v>267</v>
      </c>
      <c r="D210" t="s">
        <v>12</v>
      </c>
      <c r="E210">
        <v>1</v>
      </c>
      <c r="F210">
        <v>95</v>
      </c>
      <c r="G210">
        <v>206</v>
      </c>
      <c r="H210" t="s">
        <v>13</v>
      </c>
      <c r="I210">
        <f t="shared" si="3"/>
        <v>95</v>
      </c>
      <c r="J210" t="str">
        <f>VLOOKUP($A210,[1]taxonomy!$1:$1048576,7,0)</f>
        <v>Eukaryota</v>
      </c>
      <c r="K210" t="str">
        <f>VLOOKUP($A210,[1]taxonomy!$1:$1048576,8,0)</f>
        <v xml:space="preserve"> Metazoa</v>
      </c>
      <c r="L210" t="str">
        <f>VLOOKUP($A210,[1]taxonomy!$1:$1048576,9,0)</f>
        <v xml:space="preserve"> Chordata</v>
      </c>
      <c r="M210" t="str">
        <f>VLOOKUP($A210,[1]taxonomy!$1:$1048576,10,0)</f>
        <v xml:space="preserve"> Craniata</v>
      </c>
      <c r="N210" t="str">
        <f>VLOOKUP($A210,[1]taxonomy!$1:$1048576,11,0)</f>
        <v xml:space="preserve"> Vertebrata</v>
      </c>
      <c r="O210" t="str">
        <f>VLOOKUP($A210,[1]taxonomy!$1:$1048576,12,0)</f>
        <v xml:space="preserve"> Euteleostomi</v>
      </c>
      <c r="P210" t="str">
        <f>VLOOKUP($A210,[1]taxonomy!$1:$1048576,13,0)</f>
        <v>Testudines + Archosauria group</v>
      </c>
      <c r="Q210" t="str">
        <f>VLOOKUP($A210,[1]taxonomy!$1:$1048576,14,0)</f>
        <v xml:space="preserve"> Archosauria</v>
      </c>
      <c r="R210" t="str">
        <f>VLOOKUP($A210,[1]taxonomy!$1:$1048576,15,0)</f>
        <v xml:space="preserve"> Dinosauria</v>
      </c>
      <c r="S210" t="str">
        <f>VLOOKUP($A210,[1]taxonomy!$1:$1048576,16,0)</f>
        <v xml:space="preserve"> Saurischia</v>
      </c>
      <c r="T210" t="str">
        <f>VLOOKUP($A210,[1]taxonomy!$1:$1048576,17,0)</f>
        <v>Theropoda</v>
      </c>
      <c r="U210" t="str">
        <f>VLOOKUP($A210,[1]taxonomy!$1:$1048576,18,0)</f>
        <v xml:space="preserve"> Coelurosauria</v>
      </c>
      <c r="V210" t="str">
        <f>VLOOKUP($A210,[1]taxonomy!$1:$1048576,20,0)</f>
        <v xml:space="preserve"> Neognathae</v>
      </c>
      <c r="W210" t="str">
        <f>VLOOKUP($A210,[1]taxonomy!$1:$1048576,21,0)</f>
        <v xml:space="preserve"> Galliformes</v>
      </c>
      <c r="X210" t="str">
        <f>VLOOKUP($A210,[1]taxonomy!$1:$1048576,22,0)</f>
        <v xml:space="preserve"> Phasianidae</v>
      </c>
      <c r="Y210" t="str">
        <f>VLOOKUP($A210,[1]taxonomy!$1:$1048576,23,0)</f>
        <v>Phasianinae</v>
      </c>
      <c r="Z210" t="str">
        <f>VLOOKUP($A210,[1]taxonomy!$1:$1048576,24,0)</f>
        <v xml:space="preserve"> Gallus.</v>
      </c>
      <c r="AA210">
        <f>VLOOKUP($A210,[1]taxonomy!$1:$1048576,25,0)</f>
        <v>0</v>
      </c>
      <c r="AB210" t="str">
        <f>VLOOKUP($A210,[1]taxonomy!$1:$1048576,3,0)</f>
        <v xml:space="preserve"> Gallus gallus (Chicken).</v>
      </c>
    </row>
    <row r="211" spans="1:28" x14ac:dyDescent="0.25">
      <c r="A211" t="s">
        <v>268</v>
      </c>
      <c r="B211" t="s">
        <v>269</v>
      </c>
      <c r="C211">
        <v>26</v>
      </c>
      <c r="D211" t="s">
        <v>10</v>
      </c>
      <c r="E211">
        <v>1</v>
      </c>
      <c r="F211">
        <v>26</v>
      </c>
      <c r="G211">
        <v>589</v>
      </c>
      <c r="H211" t="s">
        <v>11</v>
      </c>
      <c r="I211">
        <f t="shared" si="3"/>
        <v>26</v>
      </c>
      <c r="J211" t="str">
        <f>VLOOKUP($A211,[1]taxonomy!$1:$1048576,7,0)</f>
        <v>Eukaryota</v>
      </c>
      <c r="K211" t="str">
        <f>VLOOKUP($A211,[1]taxonomy!$1:$1048576,8,0)</f>
        <v xml:space="preserve"> Metazoa</v>
      </c>
      <c r="L211" t="str">
        <f>VLOOKUP($A211,[1]taxonomy!$1:$1048576,9,0)</f>
        <v xml:space="preserve"> Chordata</v>
      </c>
      <c r="M211" t="str">
        <f>VLOOKUP($A211,[1]taxonomy!$1:$1048576,10,0)</f>
        <v xml:space="preserve"> Craniata</v>
      </c>
      <c r="N211" t="str">
        <f>VLOOKUP($A211,[1]taxonomy!$1:$1048576,11,0)</f>
        <v xml:space="preserve"> Vertebrata</v>
      </c>
      <c r="O211" t="str">
        <f>VLOOKUP($A211,[1]taxonomy!$1:$1048576,12,0)</f>
        <v xml:space="preserve"> Euteleostomi</v>
      </c>
      <c r="P211" t="str">
        <f>VLOOKUP($A211,[1]taxonomy!$1:$1048576,13,0)</f>
        <v>Testudines + Archosauria group</v>
      </c>
      <c r="Q211" t="str">
        <f>VLOOKUP($A211,[1]taxonomy!$1:$1048576,14,0)</f>
        <v xml:space="preserve"> Archosauria</v>
      </c>
      <c r="R211" t="str">
        <f>VLOOKUP($A211,[1]taxonomy!$1:$1048576,15,0)</f>
        <v xml:space="preserve"> Dinosauria</v>
      </c>
      <c r="S211" t="str">
        <f>VLOOKUP($A211,[1]taxonomy!$1:$1048576,16,0)</f>
        <v xml:space="preserve"> Saurischia</v>
      </c>
      <c r="T211" t="str">
        <f>VLOOKUP($A211,[1]taxonomy!$1:$1048576,17,0)</f>
        <v>Theropoda</v>
      </c>
      <c r="U211" t="str">
        <f>VLOOKUP($A211,[1]taxonomy!$1:$1048576,18,0)</f>
        <v xml:space="preserve"> Coelurosauria</v>
      </c>
      <c r="V211" t="str">
        <f>VLOOKUP($A211,[1]taxonomy!$1:$1048576,20,0)</f>
        <v xml:space="preserve"> Neognathae</v>
      </c>
      <c r="W211" t="str">
        <f>VLOOKUP($A211,[1]taxonomy!$1:$1048576,21,0)</f>
        <v xml:space="preserve"> Galliformes</v>
      </c>
      <c r="X211" t="str">
        <f>VLOOKUP($A211,[1]taxonomy!$1:$1048576,22,0)</f>
        <v xml:space="preserve"> Phasianidae</v>
      </c>
      <c r="Y211" t="str">
        <f>VLOOKUP($A211,[1]taxonomy!$1:$1048576,23,0)</f>
        <v>Phasianinae</v>
      </c>
      <c r="Z211" t="str">
        <f>VLOOKUP($A211,[1]taxonomy!$1:$1048576,24,0)</f>
        <v xml:space="preserve"> Gallus.</v>
      </c>
      <c r="AA211">
        <f>VLOOKUP($A211,[1]taxonomy!$1:$1048576,25,0)</f>
        <v>0</v>
      </c>
      <c r="AB211" t="str">
        <f>VLOOKUP($A211,[1]taxonomy!$1:$1048576,3,0)</f>
        <v xml:space="preserve"> Gallus gallus (Chicken).</v>
      </c>
    </row>
    <row r="212" spans="1:28" x14ac:dyDescent="0.25">
      <c r="A212" t="s">
        <v>270</v>
      </c>
      <c r="B212" t="s">
        <v>271</v>
      </c>
      <c r="C212">
        <v>270</v>
      </c>
      <c r="D212" t="s">
        <v>10</v>
      </c>
      <c r="E212">
        <v>158</v>
      </c>
      <c r="F212">
        <v>269</v>
      </c>
      <c r="G212">
        <v>589</v>
      </c>
      <c r="H212" t="s">
        <v>11</v>
      </c>
      <c r="I212">
        <f t="shared" si="3"/>
        <v>112</v>
      </c>
      <c r="J212" t="str">
        <f>VLOOKUP($A212,[1]taxonomy!$1:$1048576,7,0)</f>
        <v>Eukaryota</v>
      </c>
      <c r="K212" t="str">
        <f>VLOOKUP($A212,[1]taxonomy!$1:$1048576,8,0)</f>
        <v xml:space="preserve"> Metazoa</v>
      </c>
      <c r="L212" t="str">
        <f>VLOOKUP($A212,[1]taxonomy!$1:$1048576,9,0)</f>
        <v xml:space="preserve"> Chordata</v>
      </c>
      <c r="M212" t="str">
        <f>VLOOKUP($A212,[1]taxonomy!$1:$1048576,10,0)</f>
        <v xml:space="preserve"> Craniata</v>
      </c>
      <c r="N212" t="str">
        <f>VLOOKUP($A212,[1]taxonomy!$1:$1048576,11,0)</f>
        <v xml:space="preserve"> Vertebrata</v>
      </c>
      <c r="O212" t="str">
        <f>VLOOKUP($A212,[1]taxonomy!$1:$1048576,12,0)</f>
        <v xml:space="preserve"> Euteleostomi</v>
      </c>
      <c r="P212" t="str">
        <f>VLOOKUP($A212,[1]taxonomy!$1:$1048576,13,0)</f>
        <v>Mammalia</v>
      </c>
      <c r="Q212" t="str">
        <f>VLOOKUP($A212,[1]taxonomy!$1:$1048576,14,0)</f>
        <v xml:space="preserve"> Eutheria</v>
      </c>
      <c r="R212" t="str">
        <f>VLOOKUP($A212,[1]taxonomy!$1:$1048576,15,0)</f>
        <v xml:space="preserve"> Euarchontoglires</v>
      </c>
      <c r="S212" t="str">
        <f>VLOOKUP($A212,[1]taxonomy!$1:$1048576,16,0)</f>
        <v xml:space="preserve"> Glires</v>
      </c>
      <c r="T212" t="str">
        <f>VLOOKUP($A212,[1]taxonomy!$1:$1048576,17,0)</f>
        <v xml:space="preserve"> Rodentia</v>
      </c>
      <c r="U212" t="str">
        <f>VLOOKUP($A212,[1]taxonomy!$1:$1048576,18,0)</f>
        <v xml:space="preserve"> Sciurognathi</v>
      </c>
      <c r="V212" t="str">
        <f>VLOOKUP($A212,[1]taxonomy!$1:$1048576,20,0)</f>
        <v xml:space="preserve"> Muridae</v>
      </c>
      <c r="W212" t="str">
        <f>VLOOKUP($A212,[1]taxonomy!$1:$1048576,21,0)</f>
        <v xml:space="preserve"> Murinae</v>
      </c>
      <c r="X212" t="str">
        <f>VLOOKUP($A212,[1]taxonomy!$1:$1048576,22,0)</f>
        <v xml:space="preserve"> Rattus.</v>
      </c>
      <c r="Y212">
        <f>VLOOKUP($A212,[1]taxonomy!$1:$1048576,23,0)</f>
        <v>0</v>
      </c>
      <c r="Z212">
        <f>VLOOKUP($A212,[1]taxonomy!$1:$1048576,24,0)</f>
        <v>0</v>
      </c>
      <c r="AA212">
        <f>VLOOKUP($A212,[1]taxonomy!$1:$1048576,25,0)</f>
        <v>0</v>
      </c>
      <c r="AB212" t="str">
        <f>VLOOKUP($A212,[1]taxonomy!$1:$1048576,3,0)</f>
        <v xml:space="preserve"> Rattus norvegicus (Rat).</v>
      </c>
    </row>
    <row r="213" spans="1:28" x14ac:dyDescent="0.25">
      <c r="A213" t="s">
        <v>270</v>
      </c>
      <c r="B213" t="s">
        <v>271</v>
      </c>
      <c r="C213">
        <v>270</v>
      </c>
      <c r="D213" t="s">
        <v>12</v>
      </c>
      <c r="E213">
        <v>1</v>
      </c>
      <c r="F213">
        <v>111</v>
      </c>
      <c r="G213">
        <v>206</v>
      </c>
      <c r="H213" t="s">
        <v>13</v>
      </c>
      <c r="I213">
        <f t="shared" si="3"/>
        <v>111</v>
      </c>
      <c r="J213" t="str">
        <f>VLOOKUP($A213,[1]taxonomy!$1:$1048576,7,0)</f>
        <v>Eukaryota</v>
      </c>
      <c r="K213" t="str">
        <f>VLOOKUP($A213,[1]taxonomy!$1:$1048576,8,0)</f>
        <v xml:space="preserve"> Metazoa</v>
      </c>
      <c r="L213" t="str">
        <f>VLOOKUP($A213,[1]taxonomy!$1:$1048576,9,0)</f>
        <v xml:space="preserve"> Chordata</v>
      </c>
      <c r="M213" t="str">
        <f>VLOOKUP($A213,[1]taxonomy!$1:$1048576,10,0)</f>
        <v xml:space="preserve"> Craniata</v>
      </c>
      <c r="N213" t="str">
        <f>VLOOKUP($A213,[1]taxonomy!$1:$1048576,11,0)</f>
        <v xml:space="preserve"> Vertebrata</v>
      </c>
      <c r="O213" t="str">
        <f>VLOOKUP($A213,[1]taxonomy!$1:$1048576,12,0)</f>
        <v xml:space="preserve"> Euteleostomi</v>
      </c>
      <c r="P213" t="str">
        <f>VLOOKUP($A213,[1]taxonomy!$1:$1048576,13,0)</f>
        <v>Mammalia</v>
      </c>
      <c r="Q213" t="str">
        <f>VLOOKUP($A213,[1]taxonomy!$1:$1048576,14,0)</f>
        <v xml:space="preserve"> Eutheria</v>
      </c>
      <c r="R213" t="str">
        <f>VLOOKUP($A213,[1]taxonomy!$1:$1048576,15,0)</f>
        <v xml:space="preserve"> Euarchontoglires</v>
      </c>
      <c r="S213" t="str">
        <f>VLOOKUP($A213,[1]taxonomy!$1:$1048576,16,0)</f>
        <v xml:space="preserve"> Glires</v>
      </c>
      <c r="T213" t="str">
        <f>VLOOKUP($A213,[1]taxonomy!$1:$1048576,17,0)</f>
        <v xml:space="preserve"> Rodentia</v>
      </c>
      <c r="U213" t="str">
        <f>VLOOKUP($A213,[1]taxonomy!$1:$1048576,18,0)</f>
        <v xml:space="preserve"> Sciurognathi</v>
      </c>
      <c r="V213" t="str">
        <f>VLOOKUP($A213,[1]taxonomy!$1:$1048576,20,0)</f>
        <v xml:space="preserve"> Muridae</v>
      </c>
      <c r="W213" t="str">
        <f>VLOOKUP($A213,[1]taxonomy!$1:$1048576,21,0)</f>
        <v xml:space="preserve"> Murinae</v>
      </c>
      <c r="X213" t="str">
        <f>VLOOKUP($A213,[1]taxonomy!$1:$1048576,22,0)</f>
        <v xml:space="preserve"> Rattus.</v>
      </c>
      <c r="Y213">
        <f>VLOOKUP($A213,[1]taxonomy!$1:$1048576,23,0)</f>
        <v>0</v>
      </c>
      <c r="Z213">
        <f>VLOOKUP($A213,[1]taxonomy!$1:$1048576,24,0)</f>
        <v>0</v>
      </c>
      <c r="AA213">
        <f>VLOOKUP($A213,[1]taxonomy!$1:$1048576,25,0)</f>
        <v>0</v>
      </c>
      <c r="AB213" t="str">
        <f>VLOOKUP($A213,[1]taxonomy!$1:$1048576,3,0)</f>
        <v xml:space="preserve"> Rattus norvegicus (Rat).</v>
      </c>
    </row>
    <row r="214" spans="1:28" x14ac:dyDescent="0.25">
      <c r="A214" t="s">
        <v>272</v>
      </c>
      <c r="B214" t="s">
        <v>273</v>
      </c>
      <c r="C214">
        <v>170</v>
      </c>
      <c r="D214" t="s">
        <v>10</v>
      </c>
      <c r="E214">
        <v>32</v>
      </c>
      <c r="F214">
        <v>158</v>
      </c>
      <c r="G214">
        <v>589</v>
      </c>
      <c r="H214" t="s">
        <v>11</v>
      </c>
      <c r="I214">
        <f t="shared" si="3"/>
        <v>127</v>
      </c>
      <c r="J214" t="str">
        <f>VLOOKUP($A214,[1]taxonomy!$1:$1048576,7,0)</f>
        <v>Eukaryota</v>
      </c>
      <c r="K214" t="str">
        <f>VLOOKUP($A214,[1]taxonomy!$1:$1048576,8,0)</f>
        <v xml:space="preserve"> Metazoa</v>
      </c>
      <c r="L214" t="str">
        <f>VLOOKUP($A214,[1]taxonomy!$1:$1048576,9,0)</f>
        <v xml:space="preserve"> Chordata</v>
      </c>
      <c r="M214" t="str">
        <f>VLOOKUP($A214,[1]taxonomy!$1:$1048576,10,0)</f>
        <v xml:space="preserve"> Craniata</v>
      </c>
      <c r="N214" t="str">
        <f>VLOOKUP($A214,[1]taxonomy!$1:$1048576,11,0)</f>
        <v xml:space="preserve"> Vertebrata</v>
      </c>
      <c r="O214" t="str">
        <f>VLOOKUP($A214,[1]taxonomy!$1:$1048576,12,0)</f>
        <v xml:space="preserve"> Euteleostomi</v>
      </c>
      <c r="P214" t="str">
        <f>VLOOKUP($A214,[1]taxonomy!$1:$1048576,13,0)</f>
        <v>Mammalia</v>
      </c>
      <c r="Q214" t="str">
        <f>VLOOKUP($A214,[1]taxonomy!$1:$1048576,14,0)</f>
        <v xml:space="preserve"> Eutheria</v>
      </c>
      <c r="R214" t="str">
        <f>VLOOKUP($A214,[1]taxonomy!$1:$1048576,15,0)</f>
        <v xml:space="preserve"> Euarchontoglires</v>
      </c>
      <c r="S214" t="str">
        <f>VLOOKUP($A214,[1]taxonomy!$1:$1048576,16,0)</f>
        <v xml:space="preserve"> Glires</v>
      </c>
      <c r="T214" t="str">
        <f>VLOOKUP($A214,[1]taxonomy!$1:$1048576,17,0)</f>
        <v xml:space="preserve"> Rodentia</v>
      </c>
      <c r="U214" t="str">
        <f>VLOOKUP($A214,[1]taxonomy!$1:$1048576,18,0)</f>
        <v xml:space="preserve"> Sciurognathi</v>
      </c>
      <c r="V214" t="str">
        <f>VLOOKUP($A214,[1]taxonomy!$1:$1048576,20,0)</f>
        <v xml:space="preserve"> Muridae</v>
      </c>
      <c r="W214" t="str">
        <f>VLOOKUP($A214,[1]taxonomy!$1:$1048576,21,0)</f>
        <v xml:space="preserve"> Murinae</v>
      </c>
      <c r="X214" t="str">
        <f>VLOOKUP($A214,[1]taxonomy!$1:$1048576,22,0)</f>
        <v xml:space="preserve"> Rattus.</v>
      </c>
      <c r="Y214">
        <f>VLOOKUP($A214,[1]taxonomy!$1:$1048576,23,0)</f>
        <v>0</v>
      </c>
      <c r="Z214">
        <f>VLOOKUP($A214,[1]taxonomy!$1:$1048576,24,0)</f>
        <v>0</v>
      </c>
      <c r="AA214">
        <f>VLOOKUP($A214,[1]taxonomy!$1:$1048576,25,0)</f>
        <v>0</v>
      </c>
      <c r="AB214" t="str">
        <f>VLOOKUP($A214,[1]taxonomy!$1:$1048576,3,0)</f>
        <v xml:space="preserve"> Rattus norvegicus (Rat).</v>
      </c>
    </row>
    <row r="215" spans="1:28" x14ac:dyDescent="0.25">
      <c r="A215" t="s">
        <v>274</v>
      </c>
      <c r="B215" t="s">
        <v>275</v>
      </c>
      <c r="C215">
        <v>213</v>
      </c>
      <c r="D215" t="s">
        <v>10</v>
      </c>
      <c r="E215">
        <v>109</v>
      </c>
      <c r="F215">
        <v>212</v>
      </c>
      <c r="G215">
        <v>589</v>
      </c>
      <c r="H215" t="s">
        <v>11</v>
      </c>
      <c r="I215">
        <f t="shared" si="3"/>
        <v>104</v>
      </c>
      <c r="J215" t="str">
        <f>VLOOKUP($A215,[1]taxonomy!$1:$1048576,7,0)</f>
        <v>Eukaryota</v>
      </c>
      <c r="K215" t="str">
        <f>VLOOKUP($A215,[1]taxonomy!$1:$1048576,8,0)</f>
        <v xml:space="preserve"> Metazoa</v>
      </c>
      <c r="L215" t="str">
        <f>VLOOKUP($A215,[1]taxonomy!$1:$1048576,9,0)</f>
        <v xml:space="preserve"> Chordata</v>
      </c>
      <c r="M215" t="str">
        <f>VLOOKUP($A215,[1]taxonomy!$1:$1048576,10,0)</f>
        <v xml:space="preserve"> Craniata</v>
      </c>
      <c r="N215" t="str">
        <f>VLOOKUP($A215,[1]taxonomy!$1:$1048576,11,0)</f>
        <v xml:space="preserve"> Vertebrata</v>
      </c>
      <c r="O215" t="str">
        <f>VLOOKUP($A215,[1]taxonomy!$1:$1048576,12,0)</f>
        <v xml:space="preserve"> Euteleostomi</v>
      </c>
      <c r="P215" t="str">
        <f>VLOOKUP($A215,[1]taxonomy!$1:$1048576,13,0)</f>
        <v>Mammalia</v>
      </c>
      <c r="Q215" t="str">
        <f>VLOOKUP($A215,[1]taxonomy!$1:$1048576,14,0)</f>
        <v xml:space="preserve"> Eutheria</v>
      </c>
      <c r="R215" t="str">
        <f>VLOOKUP($A215,[1]taxonomy!$1:$1048576,15,0)</f>
        <v xml:space="preserve"> Euarchontoglires</v>
      </c>
      <c r="S215" t="str">
        <f>VLOOKUP($A215,[1]taxonomy!$1:$1048576,16,0)</f>
        <v xml:space="preserve"> Glires</v>
      </c>
      <c r="T215" t="str">
        <f>VLOOKUP($A215,[1]taxonomy!$1:$1048576,17,0)</f>
        <v xml:space="preserve"> Rodentia</v>
      </c>
      <c r="U215" t="str">
        <f>VLOOKUP($A215,[1]taxonomy!$1:$1048576,18,0)</f>
        <v xml:space="preserve"> Sciurognathi</v>
      </c>
      <c r="V215" t="str">
        <f>VLOOKUP($A215,[1]taxonomy!$1:$1048576,20,0)</f>
        <v xml:space="preserve"> Muridae</v>
      </c>
      <c r="W215" t="str">
        <f>VLOOKUP($A215,[1]taxonomy!$1:$1048576,21,0)</f>
        <v xml:space="preserve"> Murinae</v>
      </c>
      <c r="X215" t="str">
        <f>VLOOKUP($A215,[1]taxonomy!$1:$1048576,22,0)</f>
        <v xml:space="preserve"> Rattus.</v>
      </c>
      <c r="Y215">
        <f>VLOOKUP($A215,[1]taxonomy!$1:$1048576,23,0)</f>
        <v>0</v>
      </c>
      <c r="Z215">
        <f>VLOOKUP($A215,[1]taxonomy!$1:$1048576,24,0)</f>
        <v>0</v>
      </c>
      <c r="AA215">
        <f>VLOOKUP($A215,[1]taxonomy!$1:$1048576,25,0)</f>
        <v>0</v>
      </c>
      <c r="AB215" t="str">
        <f>VLOOKUP($A215,[1]taxonomy!$1:$1048576,3,0)</f>
        <v xml:space="preserve"> Rattus norvegicus (Rat).</v>
      </c>
    </row>
    <row r="216" spans="1:28" x14ac:dyDescent="0.25">
      <c r="A216" t="s">
        <v>274</v>
      </c>
      <c r="B216" t="s">
        <v>275</v>
      </c>
      <c r="C216">
        <v>213</v>
      </c>
      <c r="D216" t="s">
        <v>12</v>
      </c>
      <c r="E216">
        <v>1</v>
      </c>
      <c r="F216">
        <v>112</v>
      </c>
      <c r="G216">
        <v>206</v>
      </c>
      <c r="H216" t="s">
        <v>13</v>
      </c>
      <c r="I216">
        <f t="shared" si="3"/>
        <v>112</v>
      </c>
      <c r="J216" t="str">
        <f>VLOOKUP($A216,[1]taxonomy!$1:$1048576,7,0)</f>
        <v>Eukaryota</v>
      </c>
      <c r="K216" t="str">
        <f>VLOOKUP($A216,[1]taxonomy!$1:$1048576,8,0)</f>
        <v xml:space="preserve"> Metazoa</v>
      </c>
      <c r="L216" t="str">
        <f>VLOOKUP($A216,[1]taxonomy!$1:$1048576,9,0)</f>
        <v xml:space="preserve"> Chordata</v>
      </c>
      <c r="M216" t="str">
        <f>VLOOKUP($A216,[1]taxonomy!$1:$1048576,10,0)</f>
        <v xml:space="preserve"> Craniata</v>
      </c>
      <c r="N216" t="str">
        <f>VLOOKUP($A216,[1]taxonomy!$1:$1048576,11,0)</f>
        <v xml:space="preserve"> Vertebrata</v>
      </c>
      <c r="O216" t="str">
        <f>VLOOKUP($A216,[1]taxonomy!$1:$1048576,12,0)</f>
        <v xml:space="preserve"> Euteleostomi</v>
      </c>
      <c r="P216" t="str">
        <f>VLOOKUP($A216,[1]taxonomy!$1:$1048576,13,0)</f>
        <v>Mammalia</v>
      </c>
      <c r="Q216" t="str">
        <f>VLOOKUP($A216,[1]taxonomy!$1:$1048576,14,0)</f>
        <v xml:space="preserve"> Eutheria</v>
      </c>
      <c r="R216" t="str">
        <f>VLOOKUP($A216,[1]taxonomy!$1:$1048576,15,0)</f>
        <v xml:space="preserve"> Euarchontoglires</v>
      </c>
      <c r="S216" t="str">
        <f>VLOOKUP($A216,[1]taxonomy!$1:$1048576,16,0)</f>
        <v xml:space="preserve"> Glires</v>
      </c>
      <c r="T216" t="str">
        <f>VLOOKUP($A216,[1]taxonomy!$1:$1048576,17,0)</f>
        <v xml:space="preserve"> Rodentia</v>
      </c>
      <c r="U216" t="str">
        <f>VLOOKUP($A216,[1]taxonomy!$1:$1048576,18,0)</f>
        <v xml:space="preserve"> Sciurognathi</v>
      </c>
      <c r="V216" t="str">
        <f>VLOOKUP($A216,[1]taxonomy!$1:$1048576,20,0)</f>
        <v xml:space="preserve"> Muridae</v>
      </c>
      <c r="W216" t="str">
        <f>VLOOKUP($A216,[1]taxonomy!$1:$1048576,21,0)</f>
        <v xml:space="preserve"> Murinae</v>
      </c>
      <c r="X216" t="str">
        <f>VLOOKUP($A216,[1]taxonomy!$1:$1048576,22,0)</f>
        <v xml:space="preserve"> Rattus.</v>
      </c>
      <c r="Y216">
        <f>VLOOKUP($A216,[1]taxonomy!$1:$1048576,23,0)</f>
        <v>0</v>
      </c>
      <c r="Z216">
        <f>VLOOKUP($A216,[1]taxonomy!$1:$1048576,24,0)</f>
        <v>0</v>
      </c>
      <c r="AA216">
        <f>VLOOKUP($A216,[1]taxonomy!$1:$1048576,25,0)</f>
        <v>0</v>
      </c>
      <c r="AB216" t="str">
        <f>VLOOKUP($A216,[1]taxonomy!$1:$1048576,3,0)</f>
        <v xml:space="preserve"> Rattus norvegicus (Rat).</v>
      </c>
    </row>
    <row r="217" spans="1:28" x14ac:dyDescent="0.25">
      <c r="A217" t="s">
        <v>276</v>
      </c>
      <c r="B217" t="s">
        <v>277</v>
      </c>
      <c r="C217">
        <v>181</v>
      </c>
      <c r="D217" t="s">
        <v>10</v>
      </c>
      <c r="E217">
        <v>48</v>
      </c>
      <c r="F217">
        <v>167</v>
      </c>
      <c r="G217">
        <v>589</v>
      </c>
      <c r="H217" t="s">
        <v>11</v>
      </c>
      <c r="I217">
        <f t="shared" si="3"/>
        <v>120</v>
      </c>
      <c r="J217" t="str">
        <f>VLOOKUP($A217,[1]taxonomy!$1:$1048576,7,0)</f>
        <v>Eukaryota</v>
      </c>
      <c r="K217" t="str">
        <f>VLOOKUP($A217,[1]taxonomy!$1:$1048576,8,0)</f>
        <v xml:space="preserve"> Metazoa</v>
      </c>
      <c r="L217" t="str">
        <f>VLOOKUP($A217,[1]taxonomy!$1:$1048576,9,0)</f>
        <v xml:space="preserve"> Chordata</v>
      </c>
      <c r="M217" t="str">
        <f>VLOOKUP($A217,[1]taxonomy!$1:$1048576,10,0)</f>
        <v xml:space="preserve"> Craniata</v>
      </c>
      <c r="N217" t="str">
        <f>VLOOKUP($A217,[1]taxonomy!$1:$1048576,11,0)</f>
        <v xml:space="preserve"> Vertebrata</v>
      </c>
      <c r="O217" t="str">
        <f>VLOOKUP($A217,[1]taxonomy!$1:$1048576,12,0)</f>
        <v xml:space="preserve"> Euteleostomi</v>
      </c>
      <c r="P217" t="str">
        <f>VLOOKUP($A217,[1]taxonomy!$1:$1048576,13,0)</f>
        <v>Mammalia</v>
      </c>
      <c r="Q217" t="str">
        <f>VLOOKUP($A217,[1]taxonomy!$1:$1048576,14,0)</f>
        <v xml:space="preserve"> Eutheria</v>
      </c>
      <c r="R217" t="str">
        <f>VLOOKUP($A217,[1]taxonomy!$1:$1048576,15,0)</f>
        <v xml:space="preserve"> Laurasiatheria</v>
      </c>
      <c r="S217" t="str">
        <f>VLOOKUP($A217,[1]taxonomy!$1:$1048576,16,0)</f>
        <v xml:space="preserve"> Cetartiodactyla</v>
      </c>
      <c r="T217" t="str">
        <f>VLOOKUP($A217,[1]taxonomy!$1:$1048576,17,0)</f>
        <v xml:space="preserve"> Ruminantia</v>
      </c>
      <c r="U217" t="str">
        <f>VLOOKUP($A217,[1]taxonomy!$1:$1048576,18,0)</f>
        <v>Pecora</v>
      </c>
      <c r="V217" t="str">
        <f>VLOOKUP($A217,[1]taxonomy!$1:$1048576,20,0)</f>
        <v xml:space="preserve"> Bovinae</v>
      </c>
      <c r="W217" t="str">
        <f>VLOOKUP($A217,[1]taxonomy!$1:$1048576,21,0)</f>
        <v xml:space="preserve"> Bos.</v>
      </c>
      <c r="X217">
        <f>VLOOKUP($A217,[1]taxonomy!$1:$1048576,22,0)</f>
        <v>0</v>
      </c>
      <c r="Y217">
        <f>VLOOKUP($A217,[1]taxonomy!$1:$1048576,23,0)</f>
        <v>0</v>
      </c>
      <c r="Z217">
        <f>VLOOKUP($A217,[1]taxonomy!$1:$1048576,24,0)</f>
        <v>0</v>
      </c>
      <c r="AA217">
        <f>VLOOKUP($A217,[1]taxonomy!$1:$1048576,25,0)</f>
        <v>0</v>
      </c>
      <c r="AB217" t="str">
        <f>VLOOKUP($A217,[1]taxonomy!$1:$1048576,3,0)</f>
        <v xml:space="preserve"> Bos taurus (Bovine).</v>
      </c>
    </row>
    <row r="218" spans="1:28" x14ac:dyDescent="0.25">
      <c r="A218" t="s">
        <v>278</v>
      </c>
      <c r="B218" t="s">
        <v>279</v>
      </c>
      <c r="C218">
        <v>155</v>
      </c>
      <c r="D218" t="s">
        <v>10</v>
      </c>
      <c r="E218">
        <v>32</v>
      </c>
      <c r="F218">
        <v>151</v>
      </c>
      <c r="G218">
        <v>589</v>
      </c>
      <c r="H218" t="s">
        <v>11</v>
      </c>
      <c r="I218">
        <f t="shared" si="3"/>
        <v>120</v>
      </c>
      <c r="J218" t="str">
        <f>VLOOKUP($A218,[1]taxonomy!$1:$1048576,7,0)</f>
        <v>Eukaryota</v>
      </c>
      <c r="K218" t="str">
        <f>VLOOKUP($A218,[1]taxonomy!$1:$1048576,8,0)</f>
        <v xml:space="preserve"> Metazoa</v>
      </c>
      <c r="L218" t="str">
        <f>VLOOKUP($A218,[1]taxonomy!$1:$1048576,9,0)</f>
        <v xml:space="preserve"> Chordata</v>
      </c>
      <c r="M218" t="str">
        <f>VLOOKUP($A218,[1]taxonomy!$1:$1048576,10,0)</f>
        <v xml:space="preserve"> Craniata</v>
      </c>
      <c r="N218" t="str">
        <f>VLOOKUP($A218,[1]taxonomy!$1:$1048576,11,0)</f>
        <v xml:space="preserve"> Vertebrata</v>
      </c>
      <c r="O218" t="str">
        <f>VLOOKUP($A218,[1]taxonomy!$1:$1048576,12,0)</f>
        <v xml:space="preserve"> Euteleostomi</v>
      </c>
      <c r="P218" t="str">
        <f>VLOOKUP($A218,[1]taxonomy!$1:$1048576,13,0)</f>
        <v>Mammalia</v>
      </c>
      <c r="Q218" t="str">
        <f>VLOOKUP($A218,[1]taxonomy!$1:$1048576,14,0)</f>
        <v xml:space="preserve"> Eutheria</v>
      </c>
      <c r="R218" t="str">
        <f>VLOOKUP($A218,[1]taxonomy!$1:$1048576,15,0)</f>
        <v xml:space="preserve"> Laurasiatheria</v>
      </c>
      <c r="S218" t="str">
        <f>VLOOKUP($A218,[1]taxonomy!$1:$1048576,16,0)</f>
        <v xml:space="preserve"> Cetartiodactyla</v>
      </c>
      <c r="T218" t="str">
        <f>VLOOKUP($A218,[1]taxonomy!$1:$1048576,17,0)</f>
        <v xml:space="preserve"> Ruminantia</v>
      </c>
      <c r="U218" t="str">
        <f>VLOOKUP($A218,[1]taxonomy!$1:$1048576,18,0)</f>
        <v>Pecora</v>
      </c>
      <c r="V218" t="str">
        <f>VLOOKUP($A218,[1]taxonomy!$1:$1048576,20,0)</f>
        <v xml:space="preserve"> Bovinae</v>
      </c>
      <c r="W218" t="str">
        <f>VLOOKUP($A218,[1]taxonomy!$1:$1048576,21,0)</f>
        <v xml:space="preserve"> Bos.</v>
      </c>
      <c r="X218">
        <f>VLOOKUP($A218,[1]taxonomy!$1:$1048576,22,0)</f>
        <v>0</v>
      </c>
      <c r="Y218">
        <f>VLOOKUP($A218,[1]taxonomy!$1:$1048576,23,0)</f>
        <v>0</v>
      </c>
      <c r="Z218">
        <f>VLOOKUP($A218,[1]taxonomy!$1:$1048576,24,0)</f>
        <v>0</v>
      </c>
      <c r="AA218">
        <f>VLOOKUP($A218,[1]taxonomy!$1:$1048576,25,0)</f>
        <v>0</v>
      </c>
      <c r="AB218" t="str">
        <f>VLOOKUP($A218,[1]taxonomy!$1:$1048576,3,0)</f>
        <v xml:space="preserve"> Bos taurus (Bovine).</v>
      </c>
    </row>
    <row r="219" spans="1:28" x14ac:dyDescent="0.25">
      <c r="A219" t="s">
        <v>280</v>
      </c>
      <c r="B219" t="s">
        <v>281</v>
      </c>
      <c r="C219">
        <v>174</v>
      </c>
      <c r="D219" t="s">
        <v>10</v>
      </c>
      <c r="E219">
        <v>44</v>
      </c>
      <c r="F219">
        <v>162</v>
      </c>
      <c r="G219">
        <v>589</v>
      </c>
      <c r="H219" t="s">
        <v>11</v>
      </c>
      <c r="I219">
        <f t="shared" si="3"/>
        <v>119</v>
      </c>
      <c r="J219" t="str">
        <f>VLOOKUP($A219,[1]taxonomy!$1:$1048576,7,0)</f>
        <v>Eukaryota</v>
      </c>
      <c r="K219" t="str">
        <f>VLOOKUP($A219,[1]taxonomy!$1:$1048576,8,0)</f>
        <v xml:space="preserve"> Metazoa</v>
      </c>
      <c r="L219" t="str">
        <f>VLOOKUP($A219,[1]taxonomy!$1:$1048576,9,0)</f>
        <v xml:space="preserve"> Chordata</v>
      </c>
      <c r="M219" t="str">
        <f>VLOOKUP($A219,[1]taxonomy!$1:$1048576,10,0)</f>
        <v xml:space="preserve"> Craniata</v>
      </c>
      <c r="N219" t="str">
        <f>VLOOKUP($A219,[1]taxonomy!$1:$1048576,11,0)</f>
        <v xml:space="preserve"> Vertebrata</v>
      </c>
      <c r="O219" t="str">
        <f>VLOOKUP($A219,[1]taxonomy!$1:$1048576,12,0)</f>
        <v xml:space="preserve"> Euteleostomi</v>
      </c>
      <c r="P219" t="str">
        <f>VLOOKUP($A219,[1]taxonomy!$1:$1048576,13,0)</f>
        <v>Mammalia</v>
      </c>
      <c r="Q219" t="str">
        <f>VLOOKUP($A219,[1]taxonomy!$1:$1048576,14,0)</f>
        <v xml:space="preserve"> Eutheria</v>
      </c>
      <c r="R219" t="str">
        <f>VLOOKUP($A219,[1]taxonomy!$1:$1048576,15,0)</f>
        <v xml:space="preserve"> Laurasiatheria</v>
      </c>
      <c r="S219" t="str">
        <f>VLOOKUP($A219,[1]taxonomy!$1:$1048576,16,0)</f>
        <v xml:space="preserve"> Cetartiodactyla</v>
      </c>
      <c r="T219" t="str">
        <f>VLOOKUP($A219,[1]taxonomy!$1:$1048576,17,0)</f>
        <v xml:space="preserve"> Ruminantia</v>
      </c>
      <c r="U219" t="str">
        <f>VLOOKUP($A219,[1]taxonomy!$1:$1048576,18,0)</f>
        <v>Pecora</v>
      </c>
      <c r="V219" t="str">
        <f>VLOOKUP($A219,[1]taxonomy!$1:$1048576,20,0)</f>
        <v xml:space="preserve"> Bovinae</v>
      </c>
      <c r="W219" t="str">
        <f>VLOOKUP($A219,[1]taxonomy!$1:$1048576,21,0)</f>
        <v xml:space="preserve"> Bos.</v>
      </c>
      <c r="X219">
        <f>VLOOKUP($A219,[1]taxonomy!$1:$1048576,22,0)</f>
        <v>0</v>
      </c>
      <c r="Y219">
        <f>VLOOKUP($A219,[1]taxonomy!$1:$1048576,23,0)</f>
        <v>0</v>
      </c>
      <c r="Z219">
        <f>VLOOKUP($A219,[1]taxonomy!$1:$1048576,24,0)</f>
        <v>0</v>
      </c>
      <c r="AA219">
        <f>VLOOKUP($A219,[1]taxonomy!$1:$1048576,25,0)</f>
        <v>0</v>
      </c>
      <c r="AB219" t="str">
        <f>VLOOKUP($A219,[1]taxonomy!$1:$1048576,3,0)</f>
        <v xml:space="preserve"> Bos taurus (Bovine).</v>
      </c>
    </row>
    <row r="220" spans="1:28" x14ac:dyDescent="0.25">
      <c r="A220" t="s">
        <v>282</v>
      </c>
      <c r="B220" t="s">
        <v>283</v>
      </c>
      <c r="C220">
        <v>183</v>
      </c>
      <c r="D220" t="s">
        <v>10</v>
      </c>
      <c r="E220">
        <v>61</v>
      </c>
      <c r="F220">
        <v>178</v>
      </c>
      <c r="G220">
        <v>589</v>
      </c>
      <c r="H220" t="s">
        <v>11</v>
      </c>
      <c r="I220">
        <f t="shared" si="3"/>
        <v>118</v>
      </c>
      <c r="J220" t="str">
        <f>VLOOKUP($A220,[1]taxonomy!$1:$1048576,7,0)</f>
        <v>Eukaryota</v>
      </c>
      <c r="K220" t="str">
        <f>VLOOKUP($A220,[1]taxonomy!$1:$1048576,8,0)</f>
        <v xml:space="preserve"> Metazoa</v>
      </c>
      <c r="L220" t="str">
        <f>VLOOKUP($A220,[1]taxonomy!$1:$1048576,9,0)</f>
        <v xml:space="preserve"> Chordata</v>
      </c>
      <c r="M220" t="str">
        <f>VLOOKUP($A220,[1]taxonomy!$1:$1048576,10,0)</f>
        <v xml:space="preserve"> Craniata</v>
      </c>
      <c r="N220" t="str">
        <f>VLOOKUP($A220,[1]taxonomy!$1:$1048576,11,0)</f>
        <v xml:space="preserve"> Vertebrata</v>
      </c>
      <c r="O220" t="str">
        <f>VLOOKUP($A220,[1]taxonomy!$1:$1048576,12,0)</f>
        <v xml:space="preserve"> Euteleostomi</v>
      </c>
      <c r="P220" t="str">
        <f>VLOOKUP($A220,[1]taxonomy!$1:$1048576,13,0)</f>
        <v>Mammalia</v>
      </c>
      <c r="Q220" t="str">
        <f>VLOOKUP($A220,[1]taxonomy!$1:$1048576,14,0)</f>
        <v xml:space="preserve"> Eutheria</v>
      </c>
      <c r="R220" t="str">
        <f>VLOOKUP($A220,[1]taxonomy!$1:$1048576,15,0)</f>
        <v xml:space="preserve"> Laurasiatheria</v>
      </c>
      <c r="S220" t="str">
        <f>VLOOKUP($A220,[1]taxonomy!$1:$1048576,16,0)</f>
        <v xml:space="preserve"> Cetartiodactyla</v>
      </c>
      <c r="T220" t="str">
        <f>VLOOKUP($A220,[1]taxonomy!$1:$1048576,17,0)</f>
        <v xml:space="preserve"> Ruminantia</v>
      </c>
      <c r="U220" t="str">
        <f>VLOOKUP($A220,[1]taxonomy!$1:$1048576,18,0)</f>
        <v>Pecora</v>
      </c>
      <c r="V220" t="str">
        <f>VLOOKUP($A220,[1]taxonomy!$1:$1048576,20,0)</f>
        <v xml:space="preserve"> Bovinae</v>
      </c>
      <c r="W220" t="str">
        <f>VLOOKUP($A220,[1]taxonomy!$1:$1048576,21,0)</f>
        <v xml:space="preserve"> Bos.</v>
      </c>
      <c r="X220">
        <f>VLOOKUP($A220,[1]taxonomy!$1:$1048576,22,0)</f>
        <v>0</v>
      </c>
      <c r="Y220">
        <f>VLOOKUP($A220,[1]taxonomy!$1:$1048576,23,0)</f>
        <v>0</v>
      </c>
      <c r="Z220">
        <f>VLOOKUP($A220,[1]taxonomy!$1:$1048576,24,0)</f>
        <v>0</v>
      </c>
      <c r="AA220">
        <f>VLOOKUP($A220,[1]taxonomy!$1:$1048576,25,0)</f>
        <v>0</v>
      </c>
      <c r="AB220" t="str">
        <f>VLOOKUP($A220,[1]taxonomy!$1:$1048576,3,0)</f>
        <v xml:space="preserve"> Bos taurus (Bovine).</v>
      </c>
    </row>
    <row r="221" spans="1:28" x14ac:dyDescent="0.25">
      <c r="A221" t="s">
        <v>284</v>
      </c>
      <c r="B221" t="s">
        <v>285</v>
      </c>
      <c r="C221">
        <v>193</v>
      </c>
      <c r="D221" t="s">
        <v>10</v>
      </c>
      <c r="E221">
        <v>72</v>
      </c>
      <c r="F221">
        <v>185</v>
      </c>
      <c r="G221">
        <v>589</v>
      </c>
      <c r="H221" t="s">
        <v>11</v>
      </c>
      <c r="I221">
        <f t="shared" si="3"/>
        <v>114</v>
      </c>
      <c r="J221" t="e">
        <f>VLOOKUP($A221,[1]taxonomy!$1:$1048576,7,0)</f>
        <v>#N/A</v>
      </c>
      <c r="K221" t="e">
        <f>VLOOKUP($A221,[1]taxonomy!$1:$1048576,8,0)</f>
        <v>#N/A</v>
      </c>
      <c r="L221" t="e">
        <f>VLOOKUP($A221,[1]taxonomy!$1:$1048576,9,0)</f>
        <v>#N/A</v>
      </c>
      <c r="M221" t="e">
        <f>VLOOKUP($A221,[1]taxonomy!$1:$1048576,10,0)</f>
        <v>#N/A</v>
      </c>
      <c r="N221" t="e">
        <f>VLOOKUP($A221,[1]taxonomy!$1:$1048576,11,0)</f>
        <v>#N/A</v>
      </c>
      <c r="O221" t="e">
        <f>VLOOKUP($A221,[1]taxonomy!$1:$1048576,12,0)</f>
        <v>#N/A</v>
      </c>
      <c r="P221" t="e">
        <f>VLOOKUP($A221,[1]taxonomy!$1:$1048576,13,0)</f>
        <v>#N/A</v>
      </c>
      <c r="Q221" t="e">
        <f>VLOOKUP($A221,[1]taxonomy!$1:$1048576,14,0)</f>
        <v>#N/A</v>
      </c>
      <c r="R221" t="e">
        <f>VLOOKUP($A221,[1]taxonomy!$1:$1048576,15,0)</f>
        <v>#N/A</v>
      </c>
      <c r="S221" t="e">
        <f>VLOOKUP($A221,[1]taxonomy!$1:$1048576,16,0)</f>
        <v>#N/A</v>
      </c>
      <c r="T221" t="e">
        <f>VLOOKUP($A221,[1]taxonomy!$1:$1048576,17,0)</f>
        <v>#N/A</v>
      </c>
      <c r="U221" t="e">
        <f>VLOOKUP($A221,[1]taxonomy!$1:$1048576,18,0)</f>
        <v>#N/A</v>
      </c>
      <c r="V221" t="e">
        <f>VLOOKUP($A221,[1]taxonomy!$1:$1048576,20,0)</f>
        <v>#N/A</v>
      </c>
      <c r="W221" t="e">
        <f>VLOOKUP($A221,[1]taxonomy!$1:$1048576,21,0)</f>
        <v>#N/A</v>
      </c>
      <c r="X221" t="e">
        <f>VLOOKUP($A221,[1]taxonomy!$1:$1048576,22,0)</f>
        <v>#N/A</v>
      </c>
      <c r="Y221" t="e">
        <f>VLOOKUP($A221,[1]taxonomy!$1:$1048576,23,0)</f>
        <v>#N/A</v>
      </c>
      <c r="Z221" t="e">
        <f>VLOOKUP($A221,[1]taxonomy!$1:$1048576,24,0)</f>
        <v>#N/A</v>
      </c>
      <c r="AA221" t="e">
        <f>VLOOKUP($A221,[1]taxonomy!$1:$1048576,25,0)</f>
        <v>#N/A</v>
      </c>
      <c r="AB221" t="e">
        <f>VLOOKUP($A221,[1]taxonomy!$1:$1048576,3,0)</f>
        <v>#N/A</v>
      </c>
    </row>
    <row r="222" spans="1:28" x14ac:dyDescent="0.25">
      <c r="A222" t="s">
        <v>284</v>
      </c>
      <c r="B222" t="s">
        <v>285</v>
      </c>
      <c r="C222">
        <v>193</v>
      </c>
      <c r="D222" t="s">
        <v>27</v>
      </c>
      <c r="E222">
        <v>7</v>
      </c>
      <c r="F222">
        <v>69</v>
      </c>
      <c r="G222">
        <v>45</v>
      </c>
      <c r="H222" t="s">
        <v>27</v>
      </c>
      <c r="I222">
        <f t="shared" si="3"/>
        <v>63</v>
      </c>
      <c r="J222" t="e">
        <f>VLOOKUP($A222,[1]taxonomy!$1:$1048576,7,0)</f>
        <v>#N/A</v>
      </c>
      <c r="K222" t="e">
        <f>VLOOKUP($A222,[1]taxonomy!$1:$1048576,8,0)</f>
        <v>#N/A</v>
      </c>
      <c r="L222" t="e">
        <f>VLOOKUP($A222,[1]taxonomy!$1:$1048576,9,0)</f>
        <v>#N/A</v>
      </c>
      <c r="M222" t="e">
        <f>VLOOKUP($A222,[1]taxonomy!$1:$1048576,10,0)</f>
        <v>#N/A</v>
      </c>
      <c r="N222" t="e">
        <f>VLOOKUP($A222,[1]taxonomy!$1:$1048576,11,0)</f>
        <v>#N/A</v>
      </c>
      <c r="O222" t="e">
        <f>VLOOKUP($A222,[1]taxonomy!$1:$1048576,12,0)</f>
        <v>#N/A</v>
      </c>
      <c r="P222" t="e">
        <f>VLOOKUP($A222,[1]taxonomy!$1:$1048576,13,0)</f>
        <v>#N/A</v>
      </c>
      <c r="Q222" t="e">
        <f>VLOOKUP($A222,[1]taxonomy!$1:$1048576,14,0)</f>
        <v>#N/A</v>
      </c>
      <c r="R222" t="e">
        <f>VLOOKUP($A222,[1]taxonomy!$1:$1048576,15,0)</f>
        <v>#N/A</v>
      </c>
      <c r="S222" t="e">
        <f>VLOOKUP($A222,[1]taxonomy!$1:$1048576,16,0)</f>
        <v>#N/A</v>
      </c>
      <c r="T222" t="e">
        <f>VLOOKUP($A222,[1]taxonomy!$1:$1048576,17,0)</f>
        <v>#N/A</v>
      </c>
      <c r="U222" t="e">
        <f>VLOOKUP($A222,[1]taxonomy!$1:$1048576,18,0)</f>
        <v>#N/A</v>
      </c>
      <c r="V222" t="e">
        <f>VLOOKUP($A222,[1]taxonomy!$1:$1048576,20,0)</f>
        <v>#N/A</v>
      </c>
      <c r="W222" t="e">
        <f>VLOOKUP($A222,[1]taxonomy!$1:$1048576,21,0)</f>
        <v>#N/A</v>
      </c>
      <c r="X222" t="e">
        <f>VLOOKUP($A222,[1]taxonomy!$1:$1048576,22,0)</f>
        <v>#N/A</v>
      </c>
      <c r="Y222" t="e">
        <f>VLOOKUP($A222,[1]taxonomy!$1:$1048576,23,0)</f>
        <v>#N/A</v>
      </c>
      <c r="Z222" t="e">
        <f>VLOOKUP($A222,[1]taxonomy!$1:$1048576,24,0)</f>
        <v>#N/A</v>
      </c>
      <c r="AA222" t="e">
        <f>VLOOKUP($A222,[1]taxonomy!$1:$1048576,25,0)</f>
        <v>#N/A</v>
      </c>
      <c r="AB222" t="e">
        <f>VLOOKUP($A222,[1]taxonomy!$1:$1048576,3,0)</f>
        <v>#N/A</v>
      </c>
    </row>
    <row r="223" spans="1:28" x14ac:dyDescent="0.25">
      <c r="A223" t="s">
        <v>286</v>
      </c>
      <c r="B223" t="s">
        <v>287</v>
      </c>
      <c r="C223">
        <v>156</v>
      </c>
      <c r="D223" t="s">
        <v>10</v>
      </c>
      <c r="E223">
        <v>36</v>
      </c>
      <c r="F223">
        <v>152</v>
      </c>
      <c r="G223">
        <v>589</v>
      </c>
      <c r="H223" t="s">
        <v>11</v>
      </c>
      <c r="I223">
        <f t="shared" si="3"/>
        <v>117</v>
      </c>
      <c r="J223" t="str">
        <f>VLOOKUP($A223,[1]taxonomy!$1:$1048576,7,0)</f>
        <v>Eukaryota</v>
      </c>
      <c r="K223" t="str">
        <f>VLOOKUP($A223,[1]taxonomy!$1:$1048576,8,0)</f>
        <v xml:space="preserve"> Metazoa</v>
      </c>
      <c r="L223" t="str">
        <f>VLOOKUP($A223,[1]taxonomy!$1:$1048576,9,0)</f>
        <v xml:space="preserve"> Chordata</v>
      </c>
      <c r="M223" t="str">
        <f>VLOOKUP($A223,[1]taxonomy!$1:$1048576,10,0)</f>
        <v xml:space="preserve"> Craniata</v>
      </c>
      <c r="N223" t="str">
        <f>VLOOKUP($A223,[1]taxonomy!$1:$1048576,11,0)</f>
        <v xml:space="preserve"> Vertebrata</v>
      </c>
      <c r="O223" t="str">
        <f>VLOOKUP($A223,[1]taxonomy!$1:$1048576,12,0)</f>
        <v xml:space="preserve"> Euteleostomi</v>
      </c>
      <c r="P223" t="str">
        <f>VLOOKUP($A223,[1]taxonomy!$1:$1048576,13,0)</f>
        <v>Mammalia</v>
      </c>
      <c r="Q223" t="str">
        <f>VLOOKUP($A223,[1]taxonomy!$1:$1048576,14,0)</f>
        <v xml:space="preserve"> Eutheria</v>
      </c>
      <c r="R223" t="str">
        <f>VLOOKUP($A223,[1]taxonomy!$1:$1048576,15,0)</f>
        <v xml:space="preserve"> Laurasiatheria</v>
      </c>
      <c r="S223" t="str">
        <f>VLOOKUP($A223,[1]taxonomy!$1:$1048576,16,0)</f>
        <v xml:space="preserve"> Carnivora</v>
      </c>
      <c r="T223" t="str">
        <f>VLOOKUP($A223,[1]taxonomy!$1:$1048576,17,0)</f>
        <v xml:space="preserve"> Caniformia</v>
      </c>
      <c r="U223" t="str">
        <f>VLOOKUP($A223,[1]taxonomy!$1:$1048576,18,0)</f>
        <v xml:space="preserve"> Canidae</v>
      </c>
      <c r="V223">
        <f>VLOOKUP($A223,[1]taxonomy!$1:$1048576,20,0)</f>
        <v>0</v>
      </c>
      <c r="W223">
        <f>VLOOKUP($A223,[1]taxonomy!$1:$1048576,21,0)</f>
        <v>0</v>
      </c>
      <c r="X223">
        <f>VLOOKUP($A223,[1]taxonomy!$1:$1048576,22,0)</f>
        <v>0</v>
      </c>
      <c r="Y223">
        <f>VLOOKUP($A223,[1]taxonomy!$1:$1048576,23,0)</f>
        <v>0</v>
      </c>
      <c r="Z223">
        <f>VLOOKUP($A223,[1]taxonomy!$1:$1048576,24,0)</f>
        <v>0</v>
      </c>
      <c r="AA223">
        <f>VLOOKUP($A223,[1]taxonomy!$1:$1048576,25,0)</f>
        <v>0</v>
      </c>
      <c r="AB223" t="str">
        <f>VLOOKUP($A223,[1]taxonomy!$1:$1048576,3,0)</f>
        <v xml:space="preserve"> Canis familiaris (Dog) (Canis lupus familiaris).</v>
      </c>
    </row>
    <row r="224" spans="1:28" x14ac:dyDescent="0.25">
      <c r="A224" t="s">
        <v>288</v>
      </c>
      <c r="B224" t="s">
        <v>289</v>
      </c>
      <c r="C224">
        <v>153</v>
      </c>
      <c r="D224" t="s">
        <v>10</v>
      </c>
      <c r="E224">
        <v>49</v>
      </c>
      <c r="F224">
        <v>148</v>
      </c>
      <c r="G224">
        <v>589</v>
      </c>
      <c r="H224" t="s">
        <v>11</v>
      </c>
      <c r="I224">
        <f t="shared" si="3"/>
        <v>100</v>
      </c>
      <c r="J224" t="e">
        <f>VLOOKUP($A224,[1]taxonomy!$1:$1048576,7,0)</f>
        <v>#N/A</v>
      </c>
      <c r="K224" t="e">
        <f>VLOOKUP($A224,[1]taxonomy!$1:$1048576,8,0)</f>
        <v>#N/A</v>
      </c>
      <c r="L224" t="e">
        <f>VLOOKUP($A224,[1]taxonomy!$1:$1048576,9,0)</f>
        <v>#N/A</v>
      </c>
      <c r="M224" t="e">
        <f>VLOOKUP($A224,[1]taxonomy!$1:$1048576,10,0)</f>
        <v>#N/A</v>
      </c>
      <c r="N224" t="e">
        <f>VLOOKUP($A224,[1]taxonomy!$1:$1048576,11,0)</f>
        <v>#N/A</v>
      </c>
      <c r="O224" t="e">
        <f>VLOOKUP($A224,[1]taxonomy!$1:$1048576,12,0)</f>
        <v>#N/A</v>
      </c>
      <c r="P224" t="e">
        <f>VLOOKUP($A224,[1]taxonomy!$1:$1048576,13,0)</f>
        <v>#N/A</v>
      </c>
      <c r="Q224" t="e">
        <f>VLOOKUP($A224,[1]taxonomy!$1:$1048576,14,0)</f>
        <v>#N/A</v>
      </c>
      <c r="R224" t="e">
        <f>VLOOKUP($A224,[1]taxonomy!$1:$1048576,15,0)</f>
        <v>#N/A</v>
      </c>
      <c r="S224" t="e">
        <f>VLOOKUP($A224,[1]taxonomy!$1:$1048576,16,0)</f>
        <v>#N/A</v>
      </c>
      <c r="T224" t="e">
        <f>VLOOKUP($A224,[1]taxonomy!$1:$1048576,17,0)</f>
        <v>#N/A</v>
      </c>
      <c r="U224" t="e">
        <f>VLOOKUP($A224,[1]taxonomy!$1:$1048576,18,0)</f>
        <v>#N/A</v>
      </c>
      <c r="V224" t="e">
        <f>VLOOKUP($A224,[1]taxonomy!$1:$1048576,20,0)</f>
        <v>#N/A</v>
      </c>
      <c r="W224" t="e">
        <f>VLOOKUP($A224,[1]taxonomy!$1:$1048576,21,0)</f>
        <v>#N/A</v>
      </c>
      <c r="X224" t="e">
        <f>VLOOKUP($A224,[1]taxonomy!$1:$1048576,22,0)</f>
        <v>#N/A</v>
      </c>
      <c r="Y224" t="e">
        <f>VLOOKUP($A224,[1]taxonomy!$1:$1048576,23,0)</f>
        <v>#N/A</v>
      </c>
      <c r="Z224" t="e">
        <f>VLOOKUP($A224,[1]taxonomy!$1:$1048576,24,0)</f>
        <v>#N/A</v>
      </c>
      <c r="AA224" t="e">
        <f>VLOOKUP($A224,[1]taxonomy!$1:$1048576,25,0)</f>
        <v>#N/A</v>
      </c>
      <c r="AB224" t="e">
        <f>VLOOKUP($A224,[1]taxonomy!$1:$1048576,3,0)</f>
        <v>#N/A</v>
      </c>
    </row>
    <row r="225" spans="1:28" x14ac:dyDescent="0.25">
      <c r="A225" t="s">
        <v>290</v>
      </c>
      <c r="B225" t="s">
        <v>291</v>
      </c>
      <c r="C225">
        <v>269</v>
      </c>
      <c r="D225" t="s">
        <v>10</v>
      </c>
      <c r="E225">
        <v>148</v>
      </c>
      <c r="F225">
        <v>265</v>
      </c>
      <c r="G225">
        <v>589</v>
      </c>
      <c r="H225" t="s">
        <v>11</v>
      </c>
      <c r="I225">
        <f t="shared" si="3"/>
        <v>118</v>
      </c>
      <c r="J225" t="e">
        <f>VLOOKUP($A225,[1]taxonomy!$1:$1048576,7,0)</f>
        <v>#N/A</v>
      </c>
      <c r="K225" t="e">
        <f>VLOOKUP($A225,[1]taxonomy!$1:$1048576,8,0)</f>
        <v>#N/A</v>
      </c>
      <c r="L225" t="e">
        <f>VLOOKUP($A225,[1]taxonomy!$1:$1048576,9,0)</f>
        <v>#N/A</v>
      </c>
      <c r="M225" t="e">
        <f>VLOOKUP($A225,[1]taxonomy!$1:$1048576,10,0)</f>
        <v>#N/A</v>
      </c>
      <c r="N225" t="e">
        <f>VLOOKUP($A225,[1]taxonomy!$1:$1048576,11,0)</f>
        <v>#N/A</v>
      </c>
      <c r="O225" t="e">
        <f>VLOOKUP($A225,[1]taxonomy!$1:$1048576,12,0)</f>
        <v>#N/A</v>
      </c>
      <c r="P225" t="e">
        <f>VLOOKUP($A225,[1]taxonomy!$1:$1048576,13,0)</f>
        <v>#N/A</v>
      </c>
      <c r="Q225" t="e">
        <f>VLOOKUP($A225,[1]taxonomy!$1:$1048576,14,0)</f>
        <v>#N/A</v>
      </c>
      <c r="R225" t="e">
        <f>VLOOKUP($A225,[1]taxonomy!$1:$1048576,15,0)</f>
        <v>#N/A</v>
      </c>
      <c r="S225" t="e">
        <f>VLOOKUP($A225,[1]taxonomy!$1:$1048576,16,0)</f>
        <v>#N/A</v>
      </c>
      <c r="T225" t="e">
        <f>VLOOKUP($A225,[1]taxonomy!$1:$1048576,17,0)</f>
        <v>#N/A</v>
      </c>
      <c r="U225" t="e">
        <f>VLOOKUP($A225,[1]taxonomy!$1:$1048576,18,0)</f>
        <v>#N/A</v>
      </c>
      <c r="V225" t="e">
        <f>VLOOKUP($A225,[1]taxonomy!$1:$1048576,20,0)</f>
        <v>#N/A</v>
      </c>
      <c r="W225" t="e">
        <f>VLOOKUP($A225,[1]taxonomy!$1:$1048576,21,0)</f>
        <v>#N/A</v>
      </c>
      <c r="X225" t="e">
        <f>VLOOKUP($A225,[1]taxonomy!$1:$1048576,22,0)</f>
        <v>#N/A</v>
      </c>
      <c r="Y225" t="e">
        <f>VLOOKUP($A225,[1]taxonomy!$1:$1048576,23,0)</f>
        <v>#N/A</v>
      </c>
      <c r="Z225" t="e">
        <f>VLOOKUP($A225,[1]taxonomy!$1:$1048576,24,0)</f>
        <v>#N/A</v>
      </c>
      <c r="AA225" t="e">
        <f>VLOOKUP($A225,[1]taxonomy!$1:$1048576,25,0)</f>
        <v>#N/A</v>
      </c>
      <c r="AB225" t="e">
        <f>VLOOKUP($A225,[1]taxonomy!$1:$1048576,3,0)</f>
        <v>#N/A</v>
      </c>
    </row>
    <row r="226" spans="1:28" x14ac:dyDescent="0.25">
      <c r="A226" t="s">
        <v>290</v>
      </c>
      <c r="B226" t="s">
        <v>291</v>
      </c>
      <c r="C226">
        <v>269</v>
      </c>
      <c r="D226" t="s">
        <v>12</v>
      </c>
      <c r="E226">
        <v>1</v>
      </c>
      <c r="F226">
        <v>105</v>
      </c>
      <c r="G226">
        <v>206</v>
      </c>
      <c r="H226" t="s">
        <v>13</v>
      </c>
      <c r="I226">
        <f t="shared" si="3"/>
        <v>105</v>
      </c>
      <c r="J226" t="e">
        <f>VLOOKUP($A226,[1]taxonomy!$1:$1048576,7,0)</f>
        <v>#N/A</v>
      </c>
      <c r="K226" t="e">
        <f>VLOOKUP($A226,[1]taxonomy!$1:$1048576,8,0)</f>
        <v>#N/A</v>
      </c>
      <c r="L226" t="e">
        <f>VLOOKUP($A226,[1]taxonomy!$1:$1048576,9,0)</f>
        <v>#N/A</v>
      </c>
      <c r="M226" t="e">
        <f>VLOOKUP($A226,[1]taxonomy!$1:$1048576,10,0)</f>
        <v>#N/A</v>
      </c>
      <c r="N226" t="e">
        <f>VLOOKUP($A226,[1]taxonomy!$1:$1048576,11,0)</f>
        <v>#N/A</v>
      </c>
      <c r="O226" t="e">
        <f>VLOOKUP($A226,[1]taxonomy!$1:$1048576,12,0)</f>
        <v>#N/A</v>
      </c>
      <c r="P226" t="e">
        <f>VLOOKUP($A226,[1]taxonomy!$1:$1048576,13,0)</f>
        <v>#N/A</v>
      </c>
      <c r="Q226" t="e">
        <f>VLOOKUP($A226,[1]taxonomy!$1:$1048576,14,0)</f>
        <v>#N/A</v>
      </c>
      <c r="R226" t="e">
        <f>VLOOKUP($A226,[1]taxonomy!$1:$1048576,15,0)</f>
        <v>#N/A</v>
      </c>
      <c r="S226" t="e">
        <f>VLOOKUP($A226,[1]taxonomy!$1:$1048576,16,0)</f>
        <v>#N/A</v>
      </c>
      <c r="T226" t="e">
        <f>VLOOKUP($A226,[1]taxonomy!$1:$1048576,17,0)</f>
        <v>#N/A</v>
      </c>
      <c r="U226" t="e">
        <f>VLOOKUP($A226,[1]taxonomy!$1:$1048576,18,0)</f>
        <v>#N/A</v>
      </c>
      <c r="V226" t="e">
        <f>VLOOKUP($A226,[1]taxonomy!$1:$1048576,20,0)</f>
        <v>#N/A</v>
      </c>
      <c r="W226" t="e">
        <f>VLOOKUP($A226,[1]taxonomy!$1:$1048576,21,0)</f>
        <v>#N/A</v>
      </c>
      <c r="X226" t="e">
        <f>VLOOKUP($A226,[1]taxonomy!$1:$1048576,22,0)</f>
        <v>#N/A</v>
      </c>
      <c r="Y226" t="e">
        <f>VLOOKUP($A226,[1]taxonomy!$1:$1048576,23,0)</f>
        <v>#N/A</v>
      </c>
      <c r="Z226" t="e">
        <f>VLOOKUP($A226,[1]taxonomy!$1:$1048576,24,0)</f>
        <v>#N/A</v>
      </c>
      <c r="AA226" t="e">
        <f>VLOOKUP($A226,[1]taxonomy!$1:$1048576,25,0)</f>
        <v>#N/A</v>
      </c>
      <c r="AB226" t="e">
        <f>VLOOKUP($A226,[1]taxonomy!$1:$1048576,3,0)</f>
        <v>#N/A</v>
      </c>
    </row>
    <row r="227" spans="1:28" x14ac:dyDescent="0.25">
      <c r="A227" t="s">
        <v>292</v>
      </c>
      <c r="B227" t="s">
        <v>293</v>
      </c>
      <c r="C227">
        <v>272</v>
      </c>
      <c r="D227" t="s">
        <v>10</v>
      </c>
      <c r="E227">
        <v>143</v>
      </c>
      <c r="F227">
        <v>266</v>
      </c>
      <c r="G227">
        <v>589</v>
      </c>
      <c r="H227" t="s">
        <v>11</v>
      </c>
      <c r="I227">
        <f t="shared" si="3"/>
        <v>124</v>
      </c>
      <c r="J227" t="str">
        <f>VLOOKUP($A227,[1]taxonomy!$1:$1048576,7,0)</f>
        <v>Eukaryota</v>
      </c>
      <c r="K227" t="str">
        <f>VLOOKUP($A227,[1]taxonomy!$1:$1048576,8,0)</f>
        <v xml:space="preserve"> Metazoa</v>
      </c>
      <c r="L227" t="str">
        <f>VLOOKUP($A227,[1]taxonomy!$1:$1048576,9,0)</f>
        <v xml:space="preserve"> Chordata</v>
      </c>
      <c r="M227" t="str">
        <f>VLOOKUP($A227,[1]taxonomy!$1:$1048576,10,0)</f>
        <v xml:space="preserve"> Craniata</v>
      </c>
      <c r="N227" t="str">
        <f>VLOOKUP($A227,[1]taxonomy!$1:$1048576,11,0)</f>
        <v xml:space="preserve"> Vertebrata</v>
      </c>
      <c r="O227" t="str">
        <f>VLOOKUP($A227,[1]taxonomy!$1:$1048576,12,0)</f>
        <v xml:space="preserve"> Euteleostomi</v>
      </c>
      <c r="P227" t="str">
        <f>VLOOKUP($A227,[1]taxonomy!$1:$1048576,13,0)</f>
        <v>Actinopterygii</v>
      </c>
      <c r="Q227" t="str">
        <f>VLOOKUP($A227,[1]taxonomy!$1:$1048576,14,0)</f>
        <v xml:space="preserve"> Neopterygii</v>
      </c>
      <c r="R227" t="str">
        <f>VLOOKUP($A227,[1]taxonomy!$1:$1048576,15,0)</f>
        <v xml:space="preserve"> Teleostei</v>
      </c>
      <c r="S227" t="str">
        <f>VLOOKUP($A227,[1]taxonomy!$1:$1048576,16,0)</f>
        <v xml:space="preserve"> Ostariophysi</v>
      </c>
      <c r="T227" t="str">
        <f>VLOOKUP($A227,[1]taxonomy!$1:$1048576,17,0)</f>
        <v xml:space="preserve"> Cypriniformes</v>
      </c>
      <c r="U227" t="str">
        <f>VLOOKUP($A227,[1]taxonomy!$1:$1048576,18,0)</f>
        <v>Cyprinidae</v>
      </c>
      <c r="V227">
        <f>VLOOKUP($A227,[1]taxonomy!$1:$1048576,20,0)</f>
        <v>0</v>
      </c>
      <c r="W227">
        <f>VLOOKUP($A227,[1]taxonomy!$1:$1048576,21,0)</f>
        <v>0</v>
      </c>
      <c r="X227">
        <f>VLOOKUP($A227,[1]taxonomy!$1:$1048576,22,0)</f>
        <v>0</v>
      </c>
      <c r="Y227">
        <f>VLOOKUP($A227,[1]taxonomy!$1:$1048576,23,0)</f>
        <v>0</v>
      </c>
      <c r="Z227">
        <f>VLOOKUP($A227,[1]taxonomy!$1:$1048576,24,0)</f>
        <v>0</v>
      </c>
      <c r="AA227">
        <f>VLOOKUP($A227,[1]taxonomy!$1:$1048576,25,0)</f>
        <v>0</v>
      </c>
      <c r="AB227" t="str">
        <f>VLOOKUP($A227,[1]taxonomy!$1:$1048576,3,0)</f>
        <v xml:space="preserve"> Danio rerio (Zebrafish) (Brachydanio rerio).</v>
      </c>
    </row>
    <row r="228" spans="1:28" x14ac:dyDescent="0.25">
      <c r="A228" t="s">
        <v>292</v>
      </c>
      <c r="B228" t="s">
        <v>293</v>
      </c>
      <c r="C228">
        <v>272</v>
      </c>
      <c r="D228" t="s">
        <v>55</v>
      </c>
      <c r="E228">
        <v>107</v>
      </c>
      <c r="F228">
        <v>140</v>
      </c>
      <c r="G228">
        <v>52</v>
      </c>
      <c r="H228" t="s">
        <v>55</v>
      </c>
      <c r="I228">
        <f t="shared" si="3"/>
        <v>34</v>
      </c>
      <c r="J228" t="str">
        <f>VLOOKUP($A228,[1]taxonomy!$1:$1048576,7,0)</f>
        <v>Eukaryota</v>
      </c>
      <c r="K228" t="str">
        <f>VLOOKUP($A228,[1]taxonomy!$1:$1048576,8,0)</f>
        <v xml:space="preserve"> Metazoa</v>
      </c>
      <c r="L228" t="str">
        <f>VLOOKUP($A228,[1]taxonomy!$1:$1048576,9,0)</f>
        <v xml:space="preserve"> Chordata</v>
      </c>
      <c r="M228" t="str">
        <f>VLOOKUP($A228,[1]taxonomy!$1:$1048576,10,0)</f>
        <v xml:space="preserve"> Craniata</v>
      </c>
      <c r="N228" t="str">
        <f>VLOOKUP($A228,[1]taxonomy!$1:$1048576,11,0)</f>
        <v xml:space="preserve"> Vertebrata</v>
      </c>
      <c r="O228" t="str">
        <f>VLOOKUP($A228,[1]taxonomy!$1:$1048576,12,0)</f>
        <v xml:space="preserve"> Euteleostomi</v>
      </c>
      <c r="P228" t="str">
        <f>VLOOKUP($A228,[1]taxonomy!$1:$1048576,13,0)</f>
        <v>Actinopterygii</v>
      </c>
      <c r="Q228" t="str">
        <f>VLOOKUP($A228,[1]taxonomy!$1:$1048576,14,0)</f>
        <v xml:space="preserve"> Neopterygii</v>
      </c>
      <c r="R228" t="str">
        <f>VLOOKUP($A228,[1]taxonomy!$1:$1048576,15,0)</f>
        <v xml:space="preserve"> Teleostei</v>
      </c>
      <c r="S228" t="str">
        <f>VLOOKUP($A228,[1]taxonomy!$1:$1048576,16,0)</f>
        <v xml:space="preserve"> Ostariophysi</v>
      </c>
      <c r="T228" t="str">
        <f>VLOOKUP($A228,[1]taxonomy!$1:$1048576,17,0)</f>
        <v xml:space="preserve"> Cypriniformes</v>
      </c>
      <c r="U228" t="str">
        <f>VLOOKUP($A228,[1]taxonomy!$1:$1048576,18,0)</f>
        <v>Cyprinidae</v>
      </c>
      <c r="V228">
        <f>VLOOKUP($A228,[1]taxonomy!$1:$1048576,20,0)</f>
        <v>0</v>
      </c>
      <c r="W228">
        <f>VLOOKUP($A228,[1]taxonomy!$1:$1048576,21,0)</f>
        <v>0</v>
      </c>
      <c r="X228">
        <f>VLOOKUP($A228,[1]taxonomy!$1:$1048576,22,0)</f>
        <v>0</v>
      </c>
      <c r="Y228">
        <f>VLOOKUP($A228,[1]taxonomy!$1:$1048576,23,0)</f>
        <v>0</v>
      </c>
      <c r="Z228">
        <f>VLOOKUP($A228,[1]taxonomy!$1:$1048576,24,0)</f>
        <v>0</v>
      </c>
      <c r="AA228">
        <f>VLOOKUP($A228,[1]taxonomy!$1:$1048576,25,0)</f>
        <v>0</v>
      </c>
      <c r="AB228" t="str">
        <f>VLOOKUP($A228,[1]taxonomy!$1:$1048576,3,0)</f>
        <v xml:space="preserve"> Danio rerio (Zebrafish) (Brachydanio rerio).</v>
      </c>
    </row>
    <row r="229" spans="1:28" x14ac:dyDescent="0.25">
      <c r="A229" t="s">
        <v>294</v>
      </c>
      <c r="B229" t="s">
        <v>295</v>
      </c>
      <c r="C229">
        <v>114</v>
      </c>
      <c r="D229" t="s">
        <v>10</v>
      </c>
      <c r="E229">
        <v>1</v>
      </c>
      <c r="F229">
        <v>109</v>
      </c>
      <c r="G229">
        <v>589</v>
      </c>
      <c r="H229" t="s">
        <v>11</v>
      </c>
      <c r="I229">
        <f t="shared" si="3"/>
        <v>109</v>
      </c>
      <c r="J229" t="str">
        <f>VLOOKUP($A229,[1]taxonomy!$1:$1048576,7,0)</f>
        <v>Eukaryota</v>
      </c>
      <c r="K229" t="str">
        <f>VLOOKUP($A229,[1]taxonomy!$1:$1048576,8,0)</f>
        <v xml:space="preserve"> Metazoa</v>
      </c>
      <c r="L229" t="str">
        <f>VLOOKUP($A229,[1]taxonomy!$1:$1048576,9,0)</f>
        <v xml:space="preserve"> Chordata</v>
      </c>
      <c r="M229" t="str">
        <f>VLOOKUP($A229,[1]taxonomy!$1:$1048576,10,0)</f>
        <v xml:space="preserve"> Craniata</v>
      </c>
      <c r="N229" t="str">
        <f>VLOOKUP($A229,[1]taxonomy!$1:$1048576,11,0)</f>
        <v xml:space="preserve"> Vertebrata</v>
      </c>
      <c r="O229" t="str">
        <f>VLOOKUP($A229,[1]taxonomy!$1:$1048576,12,0)</f>
        <v xml:space="preserve"> Euteleostomi</v>
      </c>
      <c r="P229" t="str">
        <f>VLOOKUP($A229,[1]taxonomy!$1:$1048576,13,0)</f>
        <v>Mammalia</v>
      </c>
      <c r="Q229" t="str">
        <f>VLOOKUP($A229,[1]taxonomy!$1:$1048576,14,0)</f>
        <v xml:space="preserve"> Eutheria</v>
      </c>
      <c r="R229" t="str">
        <f>VLOOKUP($A229,[1]taxonomy!$1:$1048576,15,0)</f>
        <v xml:space="preserve"> Laurasiatheria</v>
      </c>
      <c r="S229" t="str">
        <f>VLOOKUP($A229,[1]taxonomy!$1:$1048576,16,0)</f>
        <v xml:space="preserve"> Cetartiodactyla</v>
      </c>
      <c r="T229" t="str">
        <f>VLOOKUP($A229,[1]taxonomy!$1:$1048576,17,0)</f>
        <v xml:space="preserve"> Suina</v>
      </c>
      <c r="U229" t="str">
        <f>VLOOKUP($A229,[1]taxonomy!$1:$1048576,18,0)</f>
        <v xml:space="preserve"> Suidae</v>
      </c>
      <c r="V229">
        <f>VLOOKUP($A229,[1]taxonomy!$1:$1048576,20,0)</f>
        <v>0</v>
      </c>
      <c r="W229">
        <f>VLOOKUP($A229,[1]taxonomy!$1:$1048576,21,0)</f>
        <v>0</v>
      </c>
      <c r="X229">
        <f>VLOOKUP($A229,[1]taxonomy!$1:$1048576,22,0)</f>
        <v>0</v>
      </c>
      <c r="Y229">
        <f>VLOOKUP($A229,[1]taxonomy!$1:$1048576,23,0)</f>
        <v>0</v>
      </c>
      <c r="Z229">
        <f>VLOOKUP($A229,[1]taxonomy!$1:$1048576,24,0)</f>
        <v>0</v>
      </c>
      <c r="AA229">
        <f>VLOOKUP($A229,[1]taxonomy!$1:$1048576,25,0)</f>
        <v>0</v>
      </c>
      <c r="AB229" t="str">
        <f>VLOOKUP($A229,[1]taxonomy!$1:$1048576,3,0)</f>
        <v xml:space="preserve"> Sus scrofa (Pig).</v>
      </c>
    </row>
    <row r="230" spans="1:28" x14ac:dyDescent="0.25">
      <c r="A230" t="s">
        <v>296</v>
      </c>
      <c r="B230" t="s">
        <v>297</v>
      </c>
      <c r="C230">
        <v>132</v>
      </c>
      <c r="D230" t="s">
        <v>10</v>
      </c>
      <c r="E230">
        <v>5</v>
      </c>
      <c r="F230">
        <v>122</v>
      </c>
      <c r="G230">
        <v>589</v>
      </c>
      <c r="H230" t="s">
        <v>11</v>
      </c>
      <c r="I230">
        <f t="shared" si="3"/>
        <v>118</v>
      </c>
      <c r="J230" t="str">
        <f>VLOOKUP($A230,[1]taxonomy!$1:$1048576,7,0)</f>
        <v>Eukaryota</v>
      </c>
      <c r="K230" t="str">
        <f>VLOOKUP($A230,[1]taxonomy!$1:$1048576,8,0)</f>
        <v xml:space="preserve"> Metazoa</v>
      </c>
      <c r="L230" t="str">
        <f>VLOOKUP($A230,[1]taxonomy!$1:$1048576,9,0)</f>
        <v xml:space="preserve"> Chordata</v>
      </c>
      <c r="M230" t="str">
        <f>VLOOKUP($A230,[1]taxonomy!$1:$1048576,10,0)</f>
        <v xml:space="preserve"> Craniata</v>
      </c>
      <c r="N230" t="str">
        <f>VLOOKUP($A230,[1]taxonomy!$1:$1048576,11,0)</f>
        <v xml:space="preserve"> Vertebrata</v>
      </c>
      <c r="O230" t="str">
        <f>VLOOKUP($A230,[1]taxonomy!$1:$1048576,12,0)</f>
        <v xml:space="preserve"> Euteleostomi</v>
      </c>
      <c r="P230" t="str">
        <f>VLOOKUP($A230,[1]taxonomy!$1:$1048576,13,0)</f>
        <v>Actinopterygii</v>
      </c>
      <c r="Q230" t="str">
        <f>VLOOKUP($A230,[1]taxonomy!$1:$1048576,14,0)</f>
        <v xml:space="preserve"> Neopterygii</v>
      </c>
      <c r="R230" t="str">
        <f>VLOOKUP($A230,[1]taxonomy!$1:$1048576,15,0)</f>
        <v xml:space="preserve"> Teleostei</v>
      </c>
      <c r="S230" t="str">
        <f>VLOOKUP($A230,[1]taxonomy!$1:$1048576,16,0)</f>
        <v xml:space="preserve"> Euteleostei</v>
      </c>
      <c r="T230" t="str">
        <f>VLOOKUP($A230,[1]taxonomy!$1:$1048576,17,0)</f>
        <v xml:space="preserve"> Neoteleostei</v>
      </c>
      <c r="U230" t="str">
        <f>VLOOKUP($A230,[1]taxonomy!$1:$1048576,18,0)</f>
        <v>Acanthomorpha</v>
      </c>
      <c r="V230" t="str">
        <f>VLOOKUP($A230,[1]taxonomy!$1:$1048576,20,0)</f>
        <v xml:space="preserve"> Percomorpha</v>
      </c>
      <c r="W230" t="str">
        <f>VLOOKUP($A230,[1]taxonomy!$1:$1048576,21,0)</f>
        <v xml:space="preserve"> Perciformes</v>
      </c>
      <c r="X230" t="str">
        <f>VLOOKUP($A230,[1]taxonomy!$1:$1048576,22,0)</f>
        <v xml:space="preserve"> Percoidei</v>
      </c>
      <c r="Y230" t="str">
        <f>VLOOKUP($A230,[1]taxonomy!$1:$1048576,23,0)</f>
        <v>Serranidae</v>
      </c>
      <c r="Z230" t="str">
        <f>VLOOKUP($A230,[1]taxonomy!$1:$1048576,24,0)</f>
        <v xml:space="preserve"> Epinephelinae</v>
      </c>
      <c r="AA230" t="str">
        <f>VLOOKUP($A230,[1]taxonomy!$1:$1048576,25,0)</f>
        <v xml:space="preserve"> Epinephelus.</v>
      </c>
      <c r="AB230" t="str">
        <f>VLOOKUP($A230,[1]taxonomy!$1:$1048576,3,0)</f>
        <v xml:space="preserve"> Epinephelus coioides (Orange-spotted grouper) (Epinephelus nebulosus).</v>
      </c>
    </row>
    <row r="231" spans="1:28" x14ac:dyDescent="0.25">
      <c r="A231" t="s">
        <v>298</v>
      </c>
      <c r="B231" t="s">
        <v>299</v>
      </c>
      <c r="C231">
        <v>267</v>
      </c>
      <c r="D231" t="s">
        <v>10</v>
      </c>
      <c r="E231">
        <v>147</v>
      </c>
      <c r="F231">
        <v>263</v>
      </c>
      <c r="G231">
        <v>589</v>
      </c>
      <c r="H231" t="s">
        <v>11</v>
      </c>
      <c r="I231">
        <f t="shared" si="3"/>
        <v>117</v>
      </c>
      <c r="J231" t="str">
        <f>VLOOKUP($A231,[1]taxonomy!$1:$1048576,7,0)</f>
        <v>Eukaryota</v>
      </c>
      <c r="K231" t="str">
        <f>VLOOKUP($A231,[1]taxonomy!$1:$1048576,8,0)</f>
        <v xml:space="preserve"> Metazoa</v>
      </c>
      <c r="L231" t="str">
        <f>VLOOKUP($A231,[1]taxonomy!$1:$1048576,9,0)</f>
        <v xml:space="preserve"> Chordata</v>
      </c>
      <c r="M231" t="str">
        <f>VLOOKUP($A231,[1]taxonomy!$1:$1048576,10,0)</f>
        <v xml:space="preserve"> Craniata</v>
      </c>
      <c r="N231" t="str">
        <f>VLOOKUP($A231,[1]taxonomy!$1:$1048576,11,0)</f>
        <v xml:space="preserve"> Vertebrata</v>
      </c>
      <c r="O231" t="str">
        <f>VLOOKUP($A231,[1]taxonomy!$1:$1048576,12,0)</f>
        <v xml:space="preserve"> Euteleostomi</v>
      </c>
      <c r="P231" t="str">
        <f>VLOOKUP($A231,[1]taxonomy!$1:$1048576,13,0)</f>
        <v>Testudines + Archosauria group</v>
      </c>
      <c r="Q231" t="str">
        <f>VLOOKUP($A231,[1]taxonomy!$1:$1048576,14,0)</f>
        <v xml:space="preserve"> Archosauria</v>
      </c>
      <c r="R231" t="str">
        <f>VLOOKUP($A231,[1]taxonomy!$1:$1048576,15,0)</f>
        <v xml:space="preserve"> Dinosauria</v>
      </c>
      <c r="S231" t="str">
        <f>VLOOKUP($A231,[1]taxonomy!$1:$1048576,16,0)</f>
        <v xml:space="preserve"> Saurischia</v>
      </c>
      <c r="T231" t="str">
        <f>VLOOKUP($A231,[1]taxonomy!$1:$1048576,17,0)</f>
        <v>Theropoda</v>
      </c>
      <c r="U231" t="str">
        <f>VLOOKUP($A231,[1]taxonomy!$1:$1048576,18,0)</f>
        <v xml:space="preserve"> Coelurosauria</v>
      </c>
      <c r="V231" t="str">
        <f>VLOOKUP($A231,[1]taxonomy!$1:$1048576,20,0)</f>
        <v xml:space="preserve"> Neognathae</v>
      </c>
      <c r="W231" t="str">
        <f>VLOOKUP($A231,[1]taxonomy!$1:$1048576,21,0)</f>
        <v xml:space="preserve"> Galliformes</v>
      </c>
      <c r="X231" t="str">
        <f>VLOOKUP($A231,[1]taxonomy!$1:$1048576,22,0)</f>
        <v xml:space="preserve"> Phasianidae</v>
      </c>
      <c r="Y231" t="str">
        <f>VLOOKUP($A231,[1]taxonomy!$1:$1048576,23,0)</f>
        <v>Phasianinae</v>
      </c>
      <c r="Z231" t="str">
        <f>VLOOKUP($A231,[1]taxonomy!$1:$1048576,24,0)</f>
        <v xml:space="preserve"> Gallus.</v>
      </c>
      <c r="AA231">
        <f>VLOOKUP($A231,[1]taxonomy!$1:$1048576,25,0)</f>
        <v>0</v>
      </c>
      <c r="AB231" t="str">
        <f>VLOOKUP($A231,[1]taxonomy!$1:$1048576,3,0)</f>
        <v xml:space="preserve"> Gallus gallus (Chicken).</v>
      </c>
    </row>
    <row r="232" spans="1:28" x14ac:dyDescent="0.25">
      <c r="A232" t="s">
        <v>298</v>
      </c>
      <c r="B232" t="s">
        <v>299</v>
      </c>
      <c r="C232">
        <v>267</v>
      </c>
      <c r="D232" t="s">
        <v>12</v>
      </c>
      <c r="E232">
        <v>1</v>
      </c>
      <c r="F232">
        <v>95</v>
      </c>
      <c r="G232">
        <v>206</v>
      </c>
      <c r="H232" t="s">
        <v>13</v>
      </c>
      <c r="I232">
        <f t="shared" si="3"/>
        <v>95</v>
      </c>
      <c r="J232" t="str">
        <f>VLOOKUP($A232,[1]taxonomy!$1:$1048576,7,0)</f>
        <v>Eukaryota</v>
      </c>
      <c r="K232" t="str">
        <f>VLOOKUP($A232,[1]taxonomy!$1:$1048576,8,0)</f>
        <v xml:space="preserve"> Metazoa</v>
      </c>
      <c r="L232" t="str">
        <f>VLOOKUP($A232,[1]taxonomy!$1:$1048576,9,0)</f>
        <v xml:space="preserve"> Chordata</v>
      </c>
      <c r="M232" t="str">
        <f>VLOOKUP($A232,[1]taxonomy!$1:$1048576,10,0)</f>
        <v xml:space="preserve"> Craniata</v>
      </c>
      <c r="N232" t="str">
        <f>VLOOKUP($A232,[1]taxonomy!$1:$1048576,11,0)</f>
        <v xml:space="preserve"> Vertebrata</v>
      </c>
      <c r="O232" t="str">
        <f>VLOOKUP($A232,[1]taxonomy!$1:$1048576,12,0)</f>
        <v xml:space="preserve"> Euteleostomi</v>
      </c>
      <c r="P232" t="str">
        <f>VLOOKUP($A232,[1]taxonomy!$1:$1048576,13,0)</f>
        <v>Testudines + Archosauria group</v>
      </c>
      <c r="Q232" t="str">
        <f>VLOOKUP($A232,[1]taxonomy!$1:$1048576,14,0)</f>
        <v xml:space="preserve"> Archosauria</v>
      </c>
      <c r="R232" t="str">
        <f>VLOOKUP($A232,[1]taxonomy!$1:$1048576,15,0)</f>
        <v xml:space="preserve"> Dinosauria</v>
      </c>
      <c r="S232" t="str">
        <f>VLOOKUP($A232,[1]taxonomy!$1:$1048576,16,0)</f>
        <v xml:space="preserve"> Saurischia</v>
      </c>
      <c r="T232" t="str">
        <f>VLOOKUP($A232,[1]taxonomy!$1:$1048576,17,0)</f>
        <v>Theropoda</v>
      </c>
      <c r="U232" t="str">
        <f>VLOOKUP($A232,[1]taxonomy!$1:$1048576,18,0)</f>
        <v xml:space="preserve"> Coelurosauria</v>
      </c>
      <c r="V232" t="str">
        <f>VLOOKUP($A232,[1]taxonomy!$1:$1048576,20,0)</f>
        <v xml:space="preserve"> Neognathae</v>
      </c>
      <c r="W232" t="str">
        <f>VLOOKUP($A232,[1]taxonomy!$1:$1048576,21,0)</f>
        <v xml:space="preserve"> Galliformes</v>
      </c>
      <c r="X232" t="str">
        <f>VLOOKUP($A232,[1]taxonomy!$1:$1048576,22,0)</f>
        <v xml:space="preserve"> Phasianidae</v>
      </c>
      <c r="Y232" t="str">
        <f>VLOOKUP($A232,[1]taxonomy!$1:$1048576,23,0)</f>
        <v>Phasianinae</v>
      </c>
      <c r="Z232" t="str">
        <f>VLOOKUP($A232,[1]taxonomy!$1:$1048576,24,0)</f>
        <v xml:space="preserve"> Gallus.</v>
      </c>
      <c r="AA232">
        <f>VLOOKUP($A232,[1]taxonomy!$1:$1048576,25,0)</f>
        <v>0</v>
      </c>
      <c r="AB232" t="str">
        <f>VLOOKUP($A232,[1]taxonomy!$1:$1048576,3,0)</f>
        <v xml:space="preserve"> Gallus gallus (Chicken).</v>
      </c>
    </row>
    <row r="233" spans="1:28" x14ac:dyDescent="0.25">
      <c r="A233" t="s">
        <v>300</v>
      </c>
      <c r="B233" t="s">
        <v>301</v>
      </c>
      <c r="C233">
        <v>231</v>
      </c>
      <c r="D233" t="s">
        <v>10</v>
      </c>
      <c r="E233">
        <v>146</v>
      </c>
      <c r="F233">
        <v>231</v>
      </c>
      <c r="G233">
        <v>589</v>
      </c>
      <c r="H233" t="s">
        <v>11</v>
      </c>
      <c r="I233">
        <f t="shared" si="3"/>
        <v>86</v>
      </c>
      <c r="J233" t="str">
        <f>VLOOKUP($A233,[1]taxonomy!$1:$1048576,7,0)</f>
        <v>Eukaryota</v>
      </c>
      <c r="K233" t="str">
        <f>VLOOKUP($A233,[1]taxonomy!$1:$1048576,8,0)</f>
        <v xml:space="preserve"> Metazoa</v>
      </c>
      <c r="L233" t="str">
        <f>VLOOKUP($A233,[1]taxonomy!$1:$1048576,9,0)</f>
        <v xml:space="preserve"> Chordata</v>
      </c>
      <c r="M233" t="str">
        <f>VLOOKUP($A233,[1]taxonomy!$1:$1048576,10,0)</f>
        <v xml:space="preserve"> Craniata</v>
      </c>
      <c r="N233" t="str">
        <f>VLOOKUP($A233,[1]taxonomy!$1:$1048576,11,0)</f>
        <v xml:space="preserve"> Vertebrata</v>
      </c>
      <c r="O233" t="str">
        <f>VLOOKUP($A233,[1]taxonomy!$1:$1048576,12,0)</f>
        <v xml:space="preserve"> Euteleostomi</v>
      </c>
      <c r="P233" t="str">
        <f>VLOOKUP($A233,[1]taxonomy!$1:$1048576,13,0)</f>
        <v>Mammalia</v>
      </c>
      <c r="Q233" t="str">
        <f>VLOOKUP($A233,[1]taxonomy!$1:$1048576,14,0)</f>
        <v xml:space="preserve"> Eutheria</v>
      </c>
      <c r="R233" t="str">
        <f>VLOOKUP($A233,[1]taxonomy!$1:$1048576,15,0)</f>
        <v xml:space="preserve"> Euarchontoglires</v>
      </c>
      <c r="S233" t="str">
        <f>VLOOKUP($A233,[1]taxonomy!$1:$1048576,16,0)</f>
        <v xml:space="preserve"> Glires</v>
      </c>
      <c r="T233" t="str">
        <f>VLOOKUP($A233,[1]taxonomy!$1:$1048576,17,0)</f>
        <v xml:space="preserve"> Rodentia</v>
      </c>
      <c r="U233" t="str">
        <f>VLOOKUP($A233,[1]taxonomy!$1:$1048576,18,0)</f>
        <v xml:space="preserve"> Sciurognathi</v>
      </c>
      <c r="V233" t="str">
        <f>VLOOKUP($A233,[1]taxonomy!$1:$1048576,20,0)</f>
        <v xml:space="preserve"> Cricetidae</v>
      </c>
      <c r="W233" t="str">
        <f>VLOOKUP($A233,[1]taxonomy!$1:$1048576,21,0)</f>
        <v xml:space="preserve"> Arvicolinae</v>
      </c>
      <c r="X233" t="str">
        <f>VLOOKUP($A233,[1]taxonomy!$1:$1048576,22,0)</f>
        <v xml:space="preserve"> Microtus.</v>
      </c>
      <c r="Y233">
        <f>VLOOKUP($A233,[1]taxonomy!$1:$1048576,23,0)</f>
        <v>0</v>
      </c>
      <c r="Z233">
        <f>VLOOKUP($A233,[1]taxonomy!$1:$1048576,24,0)</f>
        <v>0</v>
      </c>
      <c r="AA233">
        <f>VLOOKUP($A233,[1]taxonomy!$1:$1048576,25,0)</f>
        <v>0</v>
      </c>
      <c r="AB233" t="str">
        <f>VLOOKUP($A233,[1]taxonomy!$1:$1048576,3,0)</f>
        <v xml:space="preserve"> Microtus agrestis (Short-tailed field vole).</v>
      </c>
    </row>
    <row r="234" spans="1:28" x14ac:dyDescent="0.25">
      <c r="A234" t="s">
        <v>300</v>
      </c>
      <c r="B234" t="s">
        <v>301</v>
      </c>
      <c r="C234">
        <v>231</v>
      </c>
      <c r="D234" t="s">
        <v>12</v>
      </c>
      <c r="E234">
        <v>1</v>
      </c>
      <c r="F234">
        <v>102</v>
      </c>
      <c r="G234">
        <v>206</v>
      </c>
      <c r="H234" t="s">
        <v>13</v>
      </c>
      <c r="I234">
        <f t="shared" si="3"/>
        <v>102</v>
      </c>
      <c r="J234" t="str">
        <f>VLOOKUP($A234,[1]taxonomy!$1:$1048576,7,0)</f>
        <v>Eukaryota</v>
      </c>
      <c r="K234" t="str">
        <f>VLOOKUP($A234,[1]taxonomy!$1:$1048576,8,0)</f>
        <v xml:space="preserve"> Metazoa</v>
      </c>
      <c r="L234" t="str">
        <f>VLOOKUP($A234,[1]taxonomy!$1:$1048576,9,0)</f>
        <v xml:space="preserve"> Chordata</v>
      </c>
      <c r="M234" t="str">
        <f>VLOOKUP($A234,[1]taxonomy!$1:$1048576,10,0)</f>
        <v xml:space="preserve"> Craniata</v>
      </c>
      <c r="N234" t="str">
        <f>VLOOKUP($A234,[1]taxonomy!$1:$1048576,11,0)</f>
        <v xml:space="preserve"> Vertebrata</v>
      </c>
      <c r="O234" t="str">
        <f>VLOOKUP($A234,[1]taxonomy!$1:$1048576,12,0)</f>
        <v xml:space="preserve"> Euteleostomi</v>
      </c>
      <c r="P234" t="str">
        <f>VLOOKUP($A234,[1]taxonomy!$1:$1048576,13,0)</f>
        <v>Mammalia</v>
      </c>
      <c r="Q234" t="str">
        <f>VLOOKUP($A234,[1]taxonomy!$1:$1048576,14,0)</f>
        <v xml:space="preserve"> Eutheria</v>
      </c>
      <c r="R234" t="str">
        <f>VLOOKUP($A234,[1]taxonomy!$1:$1048576,15,0)</f>
        <v xml:space="preserve"> Euarchontoglires</v>
      </c>
      <c r="S234" t="str">
        <f>VLOOKUP($A234,[1]taxonomy!$1:$1048576,16,0)</f>
        <v xml:space="preserve"> Glires</v>
      </c>
      <c r="T234" t="str">
        <f>VLOOKUP($A234,[1]taxonomy!$1:$1048576,17,0)</f>
        <v xml:space="preserve"> Rodentia</v>
      </c>
      <c r="U234" t="str">
        <f>VLOOKUP($A234,[1]taxonomy!$1:$1048576,18,0)</f>
        <v xml:space="preserve"> Sciurognathi</v>
      </c>
      <c r="V234" t="str">
        <f>VLOOKUP($A234,[1]taxonomy!$1:$1048576,20,0)</f>
        <v xml:space="preserve"> Cricetidae</v>
      </c>
      <c r="W234" t="str">
        <f>VLOOKUP($A234,[1]taxonomy!$1:$1048576,21,0)</f>
        <v xml:space="preserve"> Arvicolinae</v>
      </c>
      <c r="X234" t="str">
        <f>VLOOKUP($A234,[1]taxonomy!$1:$1048576,22,0)</f>
        <v xml:space="preserve"> Microtus.</v>
      </c>
      <c r="Y234">
        <f>VLOOKUP($A234,[1]taxonomy!$1:$1048576,23,0)</f>
        <v>0</v>
      </c>
      <c r="Z234">
        <f>VLOOKUP($A234,[1]taxonomy!$1:$1048576,24,0)</f>
        <v>0</v>
      </c>
      <c r="AA234">
        <f>VLOOKUP($A234,[1]taxonomy!$1:$1048576,25,0)</f>
        <v>0</v>
      </c>
      <c r="AB234" t="str">
        <f>VLOOKUP($A234,[1]taxonomy!$1:$1048576,3,0)</f>
        <v xml:space="preserve"> Microtus agrestis (Short-tailed field vole).</v>
      </c>
    </row>
    <row r="235" spans="1:28" x14ac:dyDescent="0.25">
      <c r="A235" t="s">
        <v>302</v>
      </c>
      <c r="B235" t="s">
        <v>303</v>
      </c>
      <c r="C235">
        <v>136</v>
      </c>
      <c r="D235" t="s">
        <v>10</v>
      </c>
      <c r="E235">
        <v>33</v>
      </c>
      <c r="F235">
        <v>136</v>
      </c>
      <c r="G235">
        <v>589</v>
      </c>
      <c r="H235" t="s">
        <v>11</v>
      </c>
      <c r="I235">
        <f t="shared" si="3"/>
        <v>104</v>
      </c>
      <c r="J235" t="str">
        <f>VLOOKUP($A235,[1]taxonomy!$1:$1048576,7,0)</f>
        <v>Eukaryota</v>
      </c>
      <c r="K235" t="str">
        <f>VLOOKUP($A235,[1]taxonomy!$1:$1048576,8,0)</f>
        <v xml:space="preserve"> Metazoa</v>
      </c>
      <c r="L235" t="str">
        <f>VLOOKUP($A235,[1]taxonomy!$1:$1048576,9,0)</f>
        <v xml:space="preserve"> Chordata</v>
      </c>
      <c r="M235" t="str">
        <f>VLOOKUP($A235,[1]taxonomy!$1:$1048576,10,0)</f>
        <v xml:space="preserve"> Craniata</v>
      </c>
      <c r="N235" t="str">
        <f>VLOOKUP($A235,[1]taxonomy!$1:$1048576,11,0)</f>
        <v xml:space="preserve"> Vertebrata</v>
      </c>
      <c r="O235" t="str">
        <f>VLOOKUP($A235,[1]taxonomy!$1:$1048576,12,0)</f>
        <v xml:space="preserve"> Euteleostomi</v>
      </c>
      <c r="P235" t="str">
        <f>VLOOKUP($A235,[1]taxonomy!$1:$1048576,13,0)</f>
        <v>Mammalia</v>
      </c>
      <c r="Q235" t="str">
        <f>VLOOKUP($A235,[1]taxonomy!$1:$1048576,14,0)</f>
        <v xml:space="preserve"> Eutheria</v>
      </c>
      <c r="R235" t="str">
        <f>VLOOKUP($A235,[1]taxonomy!$1:$1048576,15,0)</f>
        <v xml:space="preserve"> Euarchontoglires</v>
      </c>
      <c r="S235" t="str">
        <f>VLOOKUP($A235,[1]taxonomy!$1:$1048576,16,0)</f>
        <v xml:space="preserve"> Glires</v>
      </c>
      <c r="T235" t="str">
        <f>VLOOKUP($A235,[1]taxonomy!$1:$1048576,17,0)</f>
        <v xml:space="preserve"> Rodentia</v>
      </c>
      <c r="U235" t="str">
        <f>VLOOKUP($A235,[1]taxonomy!$1:$1048576,18,0)</f>
        <v xml:space="preserve"> Sciurognathi</v>
      </c>
      <c r="V235" t="str">
        <f>VLOOKUP($A235,[1]taxonomy!$1:$1048576,20,0)</f>
        <v xml:space="preserve"> Cricetidae</v>
      </c>
      <c r="W235" t="str">
        <f>VLOOKUP($A235,[1]taxonomy!$1:$1048576,21,0)</f>
        <v xml:space="preserve"> Arvicolinae</v>
      </c>
      <c r="X235" t="str">
        <f>VLOOKUP($A235,[1]taxonomy!$1:$1048576,22,0)</f>
        <v xml:space="preserve"> Microtus.</v>
      </c>
      <c r="Y235">
        <f>VLOOKUP($A235,[1]taxonomy!$1:$1048576,23,0)</f>
        <v>0</v>
      </c>
      <c r="Z235">
        <f>VLOOKUP($A235,[1]taxonomy!$1:$1048576,24,0)</f>
        <v>0</v>
      </c>
      <c r="AA235">
        <f>VLOOKUP($A235,[1]taxonomy!$1:$1048576,25,0)</f>
        <v>0</v>
      </c>
      <c r="AB235" t="str">
        <f>VLOOKUP($A235,[1]taxonomy!$1:$1048576,3,0)</f>
        <v xml:space="preserve"> Microtus agrestis (Short-tailed field vole).</v>
      </c>
    </row>
    <row r="236" spans="1:28" x14ac:dyDescent="0.25">
      <c r="A236" t="s">
        <v>304</v>
      </c>
      <c r="B236" t="s">
        <v>305</v>
      </c>
      <c r="C236">
        <v>158</v>
      </c>
      <c r="D236" t="s">
        <v>10</v>
      </c>
      <c r="E236">
        <v>37</v>
      </c>
      <c r="F236">
        <v>154</v>
      </c>
      <c r="G236">
        <v>589</v>
      </c>
      <c r="H236" t="s">
        <v>11</v>
      </c>
      <c r="I236">
        <f t="shared" si="3"/>
        <v>118</v>
      </c>
      <c r="J236" t="str">
        <f>VLOOKUP($A236,[1]taxonomy!$1:$1048576,7,0)</f>
        <v>Eukaryota</v>
      </c>
      <c r="K236" t="str">
        <f>VLOOKUP($A236,[1]taxonomy!$1:$1048576,8,0)</f>
        <v xml:space="preserve"> Metazoa</v>
      </c>
      <c r="L236" t="str">
        <f>VLOOKUP($A236,[1]taxonomy!$1:$1048576,9,0)</f>
        <v xml:space="preserve"> Chordata</v>
      </c>
      <c r="M236" t="str">
        <f>VLOOKUP($A236,[1]taxonomy!$1:$1048576,10,0)</f>
        <v xml:space="preserve"> Craniata</v>
      </c>
      <c r="N236" t="str">
        <f>VLOOKUP($A236,[1]taxonomy!$1:$1048576,11,0)</f>
        <v xml:space="preserve"> Vertebrata</v>
      </c>
      <c r="O236" t="str">
        <f>VLOOKUP($A236,[1]taxonomy!$1:$1048576,12,0)</f>
        <v xml:space="preserve"> Euteleostomi</v>
      </c>
      <c r="P236" t="str">
        <f>VLOOKUP($A236,[1]taxonomy!$1:$1048576,13,0)</f>
        <v>Mammalia</v>
      </c>
      <c r="Q236" t="str">
        <f>VLOOKUP($A236,[1]taxonomy!$1:$1048576,14,0)</f>
        <v xml:space="preserve"> Eutheria</v>
      </c>
      <c r="R236" t="str">
        <f>VLOOKUP($A236,[1]taxonomy!$1:$1048576,15,0)</f>
        <v xml:space="preserve"> Laurasiatheria</v>
      </c>
      <c r="S236" t="str">
        <f>VLOOKUP($A236,[1]taxonomy!$1:$1048576,16,0)</f>
        <v xml:space="preserve"> Perissodactyla</v>
      </c>
      <c r="T236" t="str">
        <f>VLOOKUP($A236,[1]taxonomy!$1:$1048576,17,0)</f>
        <v xml:space="preserve"> Equidae</v>
      </c>
      <c r="U236" t="str">
        <f>VLOOKUP($A236,[1]taxonomy!$1:$1048576,18,0)</f>
        <v xml:space="preserve"> Equus.</v>
      </c>
      <c r="V236">
        <f>VLOOKUP($A236,[1]taxonomy!$1:$1048576,20,0)</f>
        <v>0</v>
      </c>
      <c r="W236">
        <f>VLOOKUP($A236,[1]taxonomy!$1:$1048576,21,0)</f>
        <v>0</v>
      </c>
      <c r="X236">
        <f>VLOOKUP($A236,[1]taxonomy!$1:$1048576,22,0)</f>
        <v>0</v>
      </c>
      <c r="Y236">
        <f>VLOOKUP($A236,[1]taxonomy!$1:$1048576,23,0)</f>
        <v>0</v>
      </c>
      <c r="Z236">
        <f>VLOOKUP($A236,[1]taxonomy!$1:$1048576,24,0)</f>
        <v>0</v>
      </c>
      <c r="AA236">
        <f>VLOOKUP($A236,[1]taxonomy!$1:$1048576,25,0)</f>
        <v>0</v>
      </c>
      <c r="AB236" t="str">
        <f>VLOOKUP($A236,[1]taxonomy!$1:$1048576,3,0)</f>
        <v xml:space="preserve"> Equus caballus (Horse).</v>
      </c>
    </row>
    <row r="237" spans="1:28" x14ac:dyDescent="0.25">
      <c r="A237" t="s">
        <v>306</v>
      </c>
      <c r="B237" t="s">
        <v>307</v>
      </c>
      <c r="C237">
        <v>268</v>
      </c>
      <c r="D237" t="s">
        <v>10</v>
      </c>
      <c r="E237">
        <v>147</v>
      </c>
      <c r="F237">
        <v>264</v>
      </c>
      <c r="G237">
        <v>589</v>
      </c>
      <c r="H237" t="s">
        <v>11</v>
      </c>
      <c r="I237">
        <f t="shared" si="3"/>
        <v>118</v>
      </c>
      <c r="J237" t="str">
        <f>VLOOKUP($A237,[1]taxonomy!$1:$1048576,7,0)</f>
        <v>Eukaryota</v>
      </c>
      <c r="K237" t="str">
        <f>VLOOKUP($A237,[1]taxonomy!$1:$1048576,8,0)</f>
        <v xml:space="preserve"> Metazoa</v>
      </c>
      <c r="L237" t="str">
        <f>VLOOKUP($A237,[1]taxonomy!$1:$1048576,9,0)</f>
        <v xml:space="preserve"> Chordata</v>
      </c>
      <c r="M237" t="str">
        <f>VLOOKUP($A237,[1]taxonomy!$1:$1048576,10,0)</f>
        <v xml:space="preserve"> Craniata</v>
      </c>
      <c r="N237" t="str">
        <f>VLOOKUP($A237,[1]taxonomy!$1:$1048576,11,0)</f>
        <v xml:space="preserve"> Vertebrata</v>
      </c>
      <c r="O237" t="str">
        <f>VLOOKUP($A237,[1]taxonomy!$1:$1048576,12,0)</f>
        <v xml:space="preserve"> Euteleostomi</v>
      </c>
      <c r="P237" t="str">
        <f>VLOOKUP($A237,[1]taxonomy!$1:$1048576,13,0)</f>
        <v>Mammalia</v>
      </c>
      <c r="Q237" t="str">
        <f>VLOOKUP($A237,[1]taxonomy!$1:$1048576,14,0)</f>
        <v xml:space="preserve"> Eutheria</v>
      </c>
      <c r="R237" t="str">
        <f>VLOOKUP($A237,[1]taxonomy!$1:$1048576,15,0)</f>
        <v xml:space="preserve"> Euarchontoglires</v>
      </c>
      <c r="S237" t="str">
        <f>VLOOKUP($A237,[1]taxonomy!$1:$1048576,16,0)</f>
        <v xml:space="preserve"> Primates</v>
      </c>
      <c r="T237" t="str">
        <f>VLOOKUP($A237,[1]taxonomy!$1:$1048576,17,0)</f>
        <v xml:space="preserve"> Haplorrhini</v>
      </c>
      <c r="U237" t="str">
        <f>VLOOKUP($A237,[1]taxonomy!$1:$1048576,18,0)</f>
        <v>Platyrrhini</v>
      </c>
      <c r="V237" t="str">
        <f>VLOOKUP($A237,[1]taxonomy!$1:$1048576,20,0)</f>
        <v xml:space="preserve"> Callitrichinae</v>
      </c>
      <c r="W237" t="str">
        <f>VLOOKUP($A237,[1]taxonomy!$1:$1048576,21,0)</f>
        <v xml:space="preserve"> Callithrix.</v>
      </c>
      <c r="X237">
        <f>VLOOKUP($A237,[1]taxonomy!$1:$1048576,22,0)</f>
        <v>0</v>
      </c>
      <c r="Y237">
        <f>VLOOKUP($A237,[1]taxonomy!$1:$1048576,23,0)</f>
        <v>0</v>
      </c>
      <c r="Z237">
        <f>VLOOKUP($A237,[1]taxonomy!$1:$1048576,24,0)</f>
        <v>0</v>
      </c>
      <c r="AA237">
        <f>VLOOKUP($A237,[1]taxonomy!$1:$1048576,25,0)</f>
        <v>0</v>
      </c>
      <c r="AB237" t="str">
        <f>VLOOKUP($A237,[1]taxonomy!$1:$1048576,3,0)</f>
        <v xml:space="preserve"> Callithrix jacchus (White-tufted-ear marmoset).</v>
      </c>
    </row>
    <row r="238" spans="1:28" x14ac:dyDescent="0.25">
      <c r="A238" t="s">
        <v>306</v>
      </c>
      <c r="B238" t="s">
        <v>307</v>
      </c>
      <c r="C238">
        <v>268</v>
      </c>
      <c r="D238" t="s">
        <v>12</v>
      </c>
      <c r="E238">
        <v>1</v>
      </c>
      <c r="F238">
        <v>103</v>
      </c>
      <c r="G238">
        <v>206</v>
      </c>
      <c r="H238" t="s">
        <v>13</v>
      </c>
      <c r="I238">
        <f t="shared" si="3"/>
        <v>103</v>
      </c>
      <c r="J238" t="str">
        <f>VLOOKUP($A238,[1]taxonomy!$1:$1048576,7,0)</f>
        <v>Eukaryota</v>
      </c>
      <c r="K238" t="str">
        <f>VLOOKUP($A238,[1]taxonomy!$1:$1048576,8,0)</f>
        <v xml:space="preserve"> Metazoa</v>
      </c>
      <c r="L238" t="str">
        <f>VLOOKUP($A238,[1]taxonomy!$1:$1048576,9,0)</f>
        <v xml:space="preserve"> Chordata</v>
      </c>
      <c r="M238" t="str">
        <f>VLOOKUP($A238,[1]taxonomy!$1:$1048576,10,0)</f>
        <v xml:space="preserve"> Craniata</v>
      </c>
      <c r="N238" t="str">
        <f>VLOOKUP($A238,[1]taxonomy!$1:$1048576,11,0)</f>
        <v xml:space="preserve"> Vertebrata</v>
      </c>
      <c r="O238" t="str">
        <f>VLOOKUP($A238,[1]taxonomy!$1:$1048576,12,0)</f>
        <v xml:space="preserve"> Euteleostomi</v>
      </c>
      <c r="P238" t="str">
        <f>VLOOKUP($A238,[1]taxonomy!$1:$1048576,13,0)</f>
        <v>Mammalia</v>
      </c>
      <c r="Q238" t="str">
        <f>VLOOKUP($A238,[1]taxonomy!$1:$1048576,14,0)</f>
        <v xml:space="preserve"> Eutheria</v>
      </c>
      <c r="R238" t="str">
        <f>VLOOKUP($A238,[1]taxonomy!$1:$1048576,15,0)</f>
        <v xml:space="preserve"> Euarchontoglires</v>
      </c>
      <c r="S238" t="str">
        <f>VLOOKUP($A238,[1]taxonomy!$1:$1048576,16,0)</f>
        <v xml:space="preserve"> Primates</v>
      </c>
      <c r="T238" t="str">
        <f>VLOOKUP($A238,[1]taxonomy!$1:$1048576,17,0)</f>
        <v xml:space="preserve"> Haplorrhini</v>
      </c>
      <c r="U238" t="str">
        <f>VLOOKUP($A238,[1]taxonomy!$1:$1048576,18,0)</f>
        <v>Platyrrhini</v>
      </c>
      <c r="V238" t="str">
        <f>VLOOKUP($A238,[1]taxonomy!$1:$1048576,20,0)</f>
        <v xml:space="preserve"> Callitrichinae</v>
      </c>
      <c r="W238" t="str">
        <f>VLOOKUP($A238,[1]taxonomy!$1:$1048576,21,0)</f>
        <v xml:space="preserve"> Callithrix.</v>
      </c>
      <c r="X238">
        <f>VLOOKUP($A238,[1]taxonomy!$1:$1048576,22,0)</f>
        <v>0</v>
      </c>
      <c r="Y238">
        <f>VLOOKUP($A238,[1]taxonomy!$1:$1048576,23,0)</f>
        <v>0</v>
      </c>
      <c r="Z238">
        <f>VLOOKUP($A238,[1]taxonomy!$1:$1048576,24,0)</f>
        <v>0</v>
      </c>
      <c r="AA238">
        <f>VLOOKUP($A238,[1]taxonomy!$1:$1048576,25,0)</f>
        <v>0</v>
      </c>
      <c r="AB238" t="str">
        <f>VLOOKUP($A238,[1]taxonomy!$1:$1048576,3,0)</f>
        <v xml:space="preserve"> Callithrix jacchus (White-tufted-ear marmoset).</v>
      </c>
    </row>
    <row r="239" spans="1:28" x14ac:dyDescent="0.25">
      <c r="A239" t="s">
        <v>308</v>
      </c>
      <c r="B239" t="s">
        <v>309</v>
      </c>
      <c r="C239">
        <v>264</v>
      </c>
      <c r="D239" t="s">
        <v>10</v>
      </c>
      <c r="E239">
        <v>147</v>
      </c>
      <c r="F239">
        <v>261</v>
      </c>
      <c r="G239">
        <v>589</v>
      </c>
      <c r="H239" t="s">
        <v>11</v>
      </c>
      <c r="I239">
        <f t="shared" si="3"/>
        <v>115</v>
      </c>
      <c r="J239" t="str">
        <f>VLOOKUP($A239,[1]taxonomy!$1:$1048576,7,0)</f>
        <v>Eukaryota</v>
      </c>
      <c r="K239" t="str">
        <f>VLOOKUP($A239,[1]taxonomy!$1:$1048576,8,0)</f>
        <v xml:space="preserve"> Metazoa</v>
      </c>
      <c r="L239" t="str">
        <f>VLOOKUP($A239,[1]taxonomy!$1:$1048576,9,0)</f>
        <v xml:space="preserve"> Chordata</v>
      </c>
      <c r="M239" t="str">
        <f>VLOOKUP($A239,[1]taxonomy!$1:$1048576,10,0)</f>
        <v xml:space="preserve"> Craniata</v>
      </c>
      <c r="N239" t="str">
        <f>VLOOKUP($A239,[1]taxonomy!$1:$1048576,11,0)</f>
        <v xml:space="preserve"> Vertebrata</v>
      </c>
      <c r="O239" t="str">
        <f>VLOOKUP($A239,[1]taxonomy!$1:$1048576,12,0)</f>
        <v xml:space="preserve"> Euteleostomi</v>
      </c>
      <c r="P239" t="str">
        <f>VLOOKUP($A239,[1]taxonomy!$1:$1048576,13,0)</f>
        <v>Mammalia</v>
      </c>
      <c r="Q239" t="str">
        <f>VLOOKUP($A239,[1]taxonomy!$1:$1048576,14,0)</f>
        <v xml:space="preserve"> Metatheria</v>
      </c>
      <c r="R239" t="str">
        <f>VLOOKUP($A239,[1]taxonomy!$1:$1048576,15,0)</f>
        <v xml:space="preserve"> Didelphimorphia</v>
      </c>
      <c r="S239" t="str">
        <f>VLOOKUP($A239,[1]taxonomy!$1:$1048576,16,0)</f>
        <v xml:space="preserve"> Didelphidae</v>
      </c>
      <c r="T239" t="str">
        <f>VLOOKUP($A239,[1]taxonomy!$1:$1048576,17,0)</f>
        <v xml:space="preserve"> Monodelphis.</v>
      </c>
      <c r="U239">
        <f>VLOOKUP($A239,[1]taxonomy!$1:$1048576,18,0)</f>
        <v>0</v>
      </c>
      <c r="V239">
        <f>VLOOKUP($A239,[1]taxonomy!$1:$1048576,20,0)</f>
        <v>0</v>
      </c>
      <c r="W239">
        <f>VLOOKUP($A239,[1]taxonomy!$1:$1048576,21,0)</f>
        <v>0</v>
      </c>
      <c r="X239">
        <f>VLOOKUP($A239,[1]taxonomy!$1:$1048576,22,0)</f>
        <v>0</v>
      </c>
      <c r="Y239">
        <f>VLOOKUP($A239,[1]taxonomy!$1:$1048576,23,0)</f>
        <v>0</v>
      </c>
      <c r="Z239">
        <f>VLOOKUP($A239,[1]taxonomy!$1:$1048576,24,0)</f>
        <v>0</v>
      </c>
      <c r="AA239">
        <f>VLOOKUP($A239,[1]taxonomy!$1:$1048576,25,0)</f>
        <v>0</v>
      </c>
      <c r="AB239" t="str">
        <f>VLOOKUP($A239,[1]taxonomy!$1:$1048576,3,0)</f>
        <v xml:space="preserve"> Monodelphis domestica (Gray short-tailed opossum).</v>
      </c>
    </row>
    <row r="240" spans="1:28" x14ac:dyDescent="0.25">
      <c r="A240" t="s">
        <v>310</v>
      </c>
      <c r="B240" t="s">
        <v>311</v>
      </c>
      <c r="C240">
        <v>133</v>
      </c>
      <c r="D240" t="s">
        <v>10</v>
      </c>
      <c r="E240">
        <v>18</v>
      </c>
      <c r="F240">
        <v>130</v>
      </c>
      <c r="G240">
        <v>589</v>
      </c>
      <c r="H240" t="s">
        <v>11</v>
      </c>
      <c r="I240">
        <f t="shared" si="3"/>
        <v>113</v>
      </c>
      <c r="J240" t="str">
        <f>VLOOKUP($A240,[1]taxonomy!$1:$1048576,7,0)</f>
        <v>Eukaryota</v>
      </c>
      <c r="K240" t="str">
        <f>VLOOKUP($A240,[1]taxonomy!$1:$1048576,8,0)</f>
        <v xml:space="preserve"> Metazoa</v>
      </c>
      <c r="L240" t="str">
        <f>VLOOKUP($A240,[1]taxonomy!$1:$1048576,9,0)</f>
        <v xml:space="preserve"> Chordata</v>
      </c>
      <c r="M240" t="str">
        <f>VLOOKUP($A240,[1]taxonomy!$1:$1048576,10,0)</f>
        <v xml:space="preserve"> Craniata</v>
      </c>
      <c r="N240" t="str">
        <f>VLOOKUP($A240,[1]taxonomy!$1:$1048576,11,0)</f>
        <v xml:space="preserve"> Vertebrata</v>
      </c>
      <c r="O240" t="str">
        <f>VLOOKUP($A240,[1]taxonomy!$1:$1048576,12,0)</f>
        <v xml:space="preserve"> Euteleostomi</v>
      </c>
      <c r="P240" t="str">
        <f>VLOOKUP($A240,[1]taxonomy!$1:$1048576,13,0)</f>
        <v>Mammalia</v>
      </c>
      <c r="Q240" t="str">
        <f>VLOOKUP($A240,[1]taxonomy!$1:$1048576,14,0)</f>
        <v xml:space="preserve"> Eutheria</v>
      </c>
      <c r="R240" t="str">
        <f>VLOOKUP($A240,[1]taxonomy!$1:$1048576,15,0)</f>
        <v xml:space="preserve"> Euarchontoglires</v>
      </c>
      <c r="S240" t="str">
        <f>VLOOKUP($A240,[1]taxonomy!$1:$1048576,16,0)</f>
        <v xml:space="preserve"> Primates</v>
      </c>
      <c r="T240" t="str">
        <f>VLOOKUP($A240,[1]taxonomy!$1:$1048576,17,0)</f>
        <v xml:space="preserve"> Haplorrhini</v>
      </c>
      <c r="U240" t="str">
        <f>VLOOKUP($A240,[1]taxonomy!$1:$1048576,18,0)</f>
        <v>Catarrhini</v>
      </c>
      <c r="V240" t="str">
        <f>VLOOKUP($A240,[1]taxonomy!$1:$1048576,20,0)</f>
        <v xml:space="preserve"> Cercopithecinae</v>
      </c>
      <c r="W240" t="str">
        <f>VLOOKUP($A240,[1]taxonomy!$1:$1048576,21,0)</f>
        <v xml:space="preserve"> Macaca.</v>
      </c>
      <c r="X240">
        <f>VLOOKUP($A240,[1]taxonomy!$1:$1048576,22,0)</f>
        <v>0</v>
      </c>
      <c r="Y240">
        <f>VLOOKUP($A240,[1]taxonomy!$1:$1048576,23,0)</f>
        <v>0</v>
      </c>
      <c r="Z240">
        <f>VLOOKUP($A240,[1]taxonomy!$1:$1048576,24,0)</f>
        <v>0</v>
      </c>
      <c r="AA240">
        <f>VLOOKUP($A240,[1]taxonomy!$1:$1048576,25,0)</f>
        <v>0</v>
      </c>
      <c r="AB240" t="str">
        <f>VLOOKUP($A240,[1]taxonomy!$1:$1048576,3,0)</f>
        <v xml:space="preserve"> Macaca mulatta (Rhesus macaque).</v>
      </c>
    </row>
    <row r="241" spans="1:28" x14ac:dyDescent="0.25">
      <c r="A241" t="s">
        <v>312</v>
      </c>
      <c r="B241" t="s">
        <v>313</v>
      </c>
      <c r="C241">
        <v>158</v>
      </c>
      <c r="D241" t="s">
        <v>10</v>
      </c>
      <c r="E241">
        <v>42</v>
      </c>
      <c r="F241">
        <v>154</v>
      </c>
      <c r="G241">
        <v>589</v>
      </c>
      <c r="H241" t="s">
        <v>11</v>
      </c>
      <c r="I241">
        <f t="shared" si="3"/>
        <v>113</v>
      </c>
      <c r="J241" t="str">
        <f>VLOOKUP($A241,[1]taxonomy!$1:$1048576,7,0)</f>
        <v>Eukaryota</v>
      </c>
      <c r="K241" t="str">
        <f>VLOOKUP($A241,[1]taxonomy!$1:$1048576,8,0)</f>
        <v xml:space="preserve"> Metazoa</v>
      </c>
      <c r="L241" t="str">
        <f>VLOOKUP($A241,[1]taxonomy!$1:$1048576,9,0)</f>
        <v xml:space="preserve"> Chordata</v>
      </c>
      <c r="M241" t="str">
        <f>VLOOKUP($A241,[1]taxonomy!$1:$1048576,10,0)</f>
        <v xml:space="preserve"> Craniata</v>
      </c>
      <c r="N241" t="str">
        <f>VLOOKUP($A241,[1]taxonomy!$1:$1048576,11,0)</f>
        <v xml:space="preserve"> Vertebrata</v>
      </c>
      <c r="O241" t="str">
        <f>VLOOKUP($A241,[1]taxonomy!$1:$1048576,12,0)</f>
        <v xml:space="preserve"> Euteleostomi</v>
      </c>
      <c r="P241" t="str">
        <f>VLOOKUP($A241,[1]taxonomy!$1:$1048576,13,0)</f>
        <v>Mammalia</v>
      </c>
      <c r="Q241" t="str">
        <f>VLOOKUP($A241,[1]taxonomy!$1:$1048576,14,0)</f>
        <v xml:space="preserve"> Eutheria</v>
      </c>
      <c r="R241" t="str">
        <f>VLOOKUP($A241,[1]taxonomy!$1:$1048576,15,0)</f>
        <v xml:space="preserve"> Euarchontoglires</v>
      </c>
      <c r="S241" t="str">
        <f>VLOOKUP($A241,[1]taxonomy!$1:$1048576,16,0)</f>
        <v xml:space="preserve"> Primates</v>
      </c>
      <c r="T241" t="str">
        <f>VLOOKUP($A241,[1]taxonomy!$1:$1048576,17,0)</f>
        <v xml:space="preserve"> Haplorrhini</v>
      </c>
      <c r="U241" t="str">
        <f>VLOOKUP($A241,[1]taxonomy!$1:$1048576,18,0)</f>
        <v>Catarrhini</v>
      </c>
      <c r="V241" t="str">
        <f>VLOOKUP($A241,[1]taxonomy!$1:$1048576,20,0)</f>
        <v xml:space="preserve"> Cercopithecinae</v>
      </c>
      <c r="W241" t="str">
        <f>VLOOKUP($A241,[1]taxonomy!$1:$1048576,21,0)</f>
        <v xml:space="preserve"> Macaca.</v>
      </c>
      <c r="X241">
        <f>VLOOKUP($A241,[1]taxonomy!$1:$1048576,22,0)</f>
        <v>0</v>
      </c>
      <c r="Y241">
        <f>VLOOKUP($A241,[1]taxonomy!$1:$1048576,23,0)</f>
        <v>0</v>
      </c>
      <c r="Z241">
        <f>VLOOKUP($A241,[1]taxonomy!$1:$1048576,24,0)</f>
        <v>0</v>
      </c>
      <c r="AA241">
        <f>VLOOKUP($A241,[1]taxonomy!$1:$1048576,25,0)</f>
        <v>0</v>
      </c>
      <c r="AB241" t="str">
        <f>VLOOKUP($A241,[1]taxonomy!$1:$1048576,3,0)</f>
        <v xml:space="preserve"> Macaca mulatta (Rhesus macaque).</v>
      </c>
    </row>
    <row r="242" spans="1:28" x14ac:dyDescent="0.25">
      <c r="A242" t="s">
        <v>314</v>
      </c>
      <c r="B242" t="s">
        <v>315</v>
      </c>
      <c r="C242">
        <v>157</v>
      </c>
      <c r="D242" t="s">
        <v>10</v>
      </c>
      <c r="E242">
        <v>35</v>
      </c>
      <c r="F242">
        <v>153</v>
      </c>
      <c r="G242">
        <v>589</v>
      </c>
      <c r="H242" t="s">
        <v>11</v>
      </c>
      <c r="I242">
        <f t="shared" si="3"/>
        <v>119</v>
      </c>
      <c r="J242" t="str">
        <f>VLOOKUP($A242,[1]taxonomy!$1:$1048576,7,0)</f>
        <v>Eukaryota</v>
      </c>
      <c r="K242" t="str">
        <f>VLOOKUP($A242,[1]taxonomy!$1:$1048576,8,0)</f>
        <v xml:space="preserve"> Metazoa</v>
      </c>
      <c r="L242" t="str">
        <f>VLOOKUP($A242,[1]taxonomy!$1:$1048576,9,0)</f>
        <v xml:space="preserve"> Chordata</v>
      </c>
      <c r="M242" t="str">
        <f>VLOOKUP($A242,[1]taxonomy!$1:$1048576,10,0)</f>
        <v xml:space="preserve"> Craniata</v>
      </c>
      <c r="N242" t="str">
        <f>VLOOKUP($A242,[1]taxonomy!$1:$1048576,11,0)</f>
        <v xml:space="preserve"> Vertebrata</v>
      </c>
      <c r="O242" t="str">
        <f>VLOOKUP($A242,[1]taxonomy!$1:$1048576,12,0)</f>
        <v xml:space="preserve"> Euteleostomi</v>
      </c>
      <c r="P242" t="str">
        <f>VLOOKUP($A242,[1]taxonomy!$1:$1048576,13,0)</f>
        <v>Mammalia</v>
      </c>
      <c r="Q242" t="str">
        <f>VLOOKUP($A242,[1]taxonomy!$1:$1048576,14,0)</f>
        <v xml:space="preserve"> Eutheria</v>
      </c>
      <c r="R242" t="str">
        <f>VLOOKUP($A242,[1]taxonomy!$1:$1048576,15,0)</f>
        <v xml:space="preserve"> Euarchontoglires</v>
      </c>
      <c r="S242" t="str">
        <f>VLOOKUP($A242,[1]taxonomy!$1:$1048576,16,0)</f>
        <v xml:space="preserve"> Primates</v>
      </c>
      <c r="T242" t="str">
        <f>VLOOKUP($A242,[1]taxonomy!$1:$1048576,17,0)</f>
        <v xml:space="preserve"> Haplorrhini</v>
      </c>
      <c r="U242" t="str">
        <f>VLOOKUP($A242,[1]taxonomy!$1:$1048576,18,0)</f>
        <v>Catarrhini</v>
      </c>
      <c r="V242" t="str">
        <f>VLOOKUP($A242,[1]taxonomy!$1:$1048576,20,0)</f>
        <v xml:space="preserve"> Cercopithecinae</v>
      </c>
      <c r="W242" t="str">
        <f>VLOOKUP($A242,[1]taxonomy!$1:$1048576,21,0)</f>
        <v xml:space="preserve"> Macaca.</v>
      </c>
      <c r="X242">
        <f>VLOOKUP($A242,[1]taxonomy!$1:$1048576,22,0)</f>
        <v>0</v>
      </c>
      <c r="Y242">
        <f>VLOOKUP($A242,[1]taxonomy!$1:$1048576,23,0)</f>
        <v>0</v>
      </c>
      <c r="Z242">
        <f>VLOOKUP($A242,[1]taxonomy!$1:$1048576,24,0)</f>
        <v>0</v>
      </c>
      <c r="AA242">
        <f>VLOOKUP($A242,[1]taxonomy!$1:$1048576,25,0)</f>
        <v>0</v>
      </c>
      <c r="AB242" t="str">
        <f>VLOOKUP($A242,[1]taxonomy!$1:$1048576,3,0)</f>
        <v xml:space="preserve"> Macaca mulatta (Rhesus macaque).</v>
      </c>
    </row>
    <row r="243" spans="1:28" x14ac:dyDescent="0.25">
      <c r="A243" t="s">
        <v>316</v>
      </c>
      <c r="B243" t="s">
        <v>317</v>
      </c>
      <c r="C243">
        <v>216</v>
      </c>
      <c r="D243" t="s">
        <v>10</v>
      </c>
      <c r="E243">
        <v>87</v>
      </c>
      <c r="F243">
        <v>201</v>
      </c>
      <c r="G243">
        <v>589</v>
      </c>
      <c r="H243" t="s">
        <v>11</v>
      </c>
      <c r="I243">
        <f t="shared" si="3"/>
        <v>115</v>
      </c>
      <c r="J243" t="str">
        <f>VLOOKUP($A243,[1]taxonomy!$1:$1048576,7,0)</f>
        <v>Eukaryota</v>
      </c>
      <c r="K243" t="str">
        <f>VLOOKUP($A243,[1]taxonomy!$1:$1048576,8,0)</f>
        <v xml:space="preserve"> Metazoa</v>
      </c>
      <c r="L243" t="str">
        <f>VLOOKUP($A243,[1]taxonomy!$1:$1048576,9,0)</f>
        <v xml:space="preserve"> Chordata</v>
      </c>
      <c r="M243" t="str">
        <f>VLOOKUP($A243,[1]taxonomy!$1:$1048576,10,0)</f>
        <v xml:space="preserve"> Craniata</v>
      </c>
      <c r="N243" t="str">
        <f>VLOOKUP($A243,[1]taxonomy!$1:$1048576,11,0)</f>
        <v xml:space="preserve"> Vertebrata</v>
      </c>
      <c r="O243" t="str">
        <f>VLOOKUP($A243,[1]taxonomy!$1:$1048576,12,0)</f>
        <v xml:space="preserve"> Euteleostomi</v>
      </c>
      <c r="P243" t="str">
        <f>VLOOKUP($A243,[1]taxonomy!$1:$1048576,13,0)</f>
        <v>Mammalia</v>
      </c>
      <c r="Q243" t="str">
        <f>VLOOKUP($A243,[1]taxonomy!$1:$1048576,14,0)</f>
        <v xml:space="preserve"> Eutheria</v>
      </c>
      <c r="R243" t="str">
        <f>VLOOKUP($A243,[1]taxonomy!$1:$1048576,15,0)</f>
        <v xml:space="preserve"> Euarchontoglires</v>
      </c>
      <c r="S243" t="str">
        <f>VLOOKUP($A243,[1]taxonomy!$1:$1048576,16,0)</f>
        <v xml:space="preserve"> Primates</v>
      </c>
      <c r="T243" t="str">
        <f>VLOOKUP($A243,[1]taxonomy!$1:$1048576,17,0)</f>
        <v xml:space="preserve"> Haplorrhini</v>
      </c>
      <c r="U243" t="str">
        <f>VLOOKUP($A243,[1]taxonomy!$1:$1048576,18,0)</f>
        <v>Platyrrhini</v>
      </c>
      <c r="V243" t="str">
        <f>VLOOKUP($A243,[1]taxonomy!$1:$1048576,20,0)</f>
        <v xml:space="preserve"> Callitrichinae</v>
      </c>
      <c r="W243" t="str">
        <f>VLOOKUP($A243,[1]taxonomy!$1:$1048576,21,0)</f>
        <v xml:space="preserve"> Callithrix.</v>
      </c>
      <c r="X243">
        <f>VLOOKUP($A243,[1]taxonomy!$1:$1048576,22,0)</f>
        <v>0</v>
      </c>
      <c r="Y243">
        <f>VLOOKUP($A243,[1]taxonomy!$1:$1048576,23,0)</f>
        <v>0</v>
      </c>
      <c r="Z243">
        <f>VLOOKUP($A243,[1]taxonomy!$1:$1048576,24,0)</f>
        <v>0</v>
      </c>
      <c r="AA243">
        <f>VLOOKUP($A243,[1]taxonomy!$1:$1048576,25,0)</f>
        <v>0</v>
      </c>
      <c r="AB243" t="str">
        <f>VLOOKUP($A243,[1]taxonomy!$1:$1048576,3,0)</f>
        <v xml:space="preserve"> Callithrix jacchus (White-tufted-ear marmoset).</v>
      </c>
    </row>
    <row r="244" spans="1:28" x14ac:dyDescent="0.25">
      <c r="A244" t="s">
        <v>318</v>
      </c>
      <c r="B244" t="s">
        <v>319</v>
      </c>
      <c r="C244">
        <v>276</v>
      </c>
      <c r="D244" t="s">
        <v>10</v>
      </c>
      <c r="E244">
        <v>157</v>
      </c>
      <c r="F244">
        <v>272</v>
      </c>
      <c r="G244">
        <v>589</v>
      </c>
      <c r="H244" t="s">
        <v>11</v>
      </c>
      <c r="I244">
        <f t="shared" si="3"/>
        <v>116</v>
      </c>
      <c r="J244" t="str">
        <f>VLOOKUP($A244,[1]taxonomy!$1:$1048576,7,0)</f>
        <v>Eukaryota</v>
      </c>
      <c r="K244" t="str">
        <f>VLOOKUP($A244,[1]taxonomy!$1:$1048576,8,0)</f>
        <v xml:space="preserve"> Metazoa</v>
      </c>
      <c r="L244" t="str">
        <f>VLOOKUP($A244,[1]taxonomy!$1:$1048576,9,0)</f>
        <v xml:space="preserve"> Chordata</v>
      </c>
      <c r="M244" t="str">
        <f>VLOOKUP($A244,[1]taxonomy!$1:$1048576,10,0)</f>
        <v xml:space="preserve"> Craniata</v>
      </c>
      <c r="N244" t="str">
        <f>VLOOKUP($A244,[1]taxonomy!$1:$1048576,11,0)</f>
        <v xml:space="preserve"> Vertebrata</v>
      </c>
      <c r="O244" t="str">
        <f>VLOOKUP($A244,[1]taxonomy!$1:$1048576,12,0)</f>
        <v xml:space="preserve"> Euteleostomi</v>
      </c>
      <c r="P244" t="str">
        <f>VLOOKUP($A244,[1]taxonomy!$1:$1048576,13,0)</f>
        <v>Mammalia</v>
      </c>
      <c r="Q244" t="str">
        <f>VLOOKUP($A244,[1]taxonomy!$1:$1048576,14,0)</f>
        <v xml:space="preserve"> Metatheria</v>
      </c>
      <c r="R244" t="str">
        <f>VLOOKUP($A244,[1]taxonomy!$1:$1048576,15,0)</f>
        <v xml:space="preserve"> Didelphimorphia</v>
      </c>
      <c r="S244" t="str">
        <f>VLOOKUP($A244,[1]taxonomy!$1:$1048576,16,0)</f>
        <v xml:space="preserve"> Didelphidae</v>
      </c>
      <c r="T244" t="str">
        <f>VLOOKUP($A244,[1]taxonomy!$1:$1048576,17,0)</f>
        <v xml:space="preserve"> Monodelphis.</v>
      </c>
      <c r="U244">
        <f>VLOOKUP($A244,[1]taxonomy!$1:$1048576,18,0)</f>
        <v>0</v>
      </c>
      <c r="V244">
        <f>VLOOKUP($A244,[1]taxonomy!$1:$1048576,20,0)</f>
        <v>0</v>
      </c>
      <c r="W244">
        <f>VLOOKUP($A244,[1]taxonomy!$1:$1048576,21,0)</f>
        <v>0</v>
      </c>
      <c r="X244">
        <f>VLOOKUP($A244,[1]taxonomy!$1:$1048576,22,0)</f>
        <v>0</v>
      </c>
      <c r="Y244">
        <f>VLOOKUP($A244,[1]taxonomy!$1:$1048576,23,0)</f>
        <v>0</v>
      </c>
      <c r="Z244">
        <f>VLOOKUP($A244,[1]taxonomy!$1:$1048576,24,0)</f>
        <v>0</v>
      </c>
      <c r="AA244">
        <f>VLOOKUP($A244,[1]taxonomy!$1:$1048576,25,0)</f>
        <v>0</v>
      </c>
      <c r="AB244" t="str">
        <f>VLOOKUP($A244,[1]taxonomy!$1:$1048576,3,0)</f>
        <v xml:space="preserve"> Monodelphis domestica (Gray short-tailed opossum).</v>
      </c>
    </row>
    <row r="245" spans="1:28" x14ac:dyDescent="0.25">
      <c r="A245" t="s">
        <v>318</v>
      </c>
      <c r="B245" t="s">
        <v>319</v>
      </c>
      <c r="C245">
        <v>276</v>
      </c>
      <c r="D245" t="s">
        <v>12</v>
      </c>
      <c r="E245">
        <v>1</v>
      </c>
      <c r="F245">
        <v>114</v>
      </c>
      <c r="G245">
        <v>206</v>
      </c>
      <c r="H245" t="s">
        <v>13</v>
      </c>
      <c r="I245">
        <f t="shared" si="3"/>
        <v>114</v>
      </c>
      <c r="J245" t="str">
        <f>VLOOKUP($A245,[1]taxonomy!$1:$1048576,7,0)</f>
        <v>Eukaryota</v>
      </c>
      <c r="K245" t="str">
        <f>VLOOKUP($A245,[1]taxonomy!$1:$1048576,8,0)</f>
        <v xml:space="preserve"> Metazoa</v>
      </c>
      <c r="L245" t="str">
        <f>VLOOKUP($A245,[1]taxonomy!$1:$1048576,9,0)</f>
        <v xml:space="preserve"> Chordata</v>
      </c>
      <c r="M245" t="str">
        <f>VLOOKUP($A245,[1]taxonomy!$1:$1048576,10,0)</f>
        <v xml:space="preserve"> Craniata</v>
      </c>
      <c r="N245" t="str">
        <f>VLOOKUP($A245,[1]taxonomy!$1:$1048576,11,0)</f>
        <v xml:space="preserve"> Vertebrata</v>
      </c>
      <c r="O245" t="str">
        <f>VLOOKUP($A245,[1]taxonomy!$1:$1048576,12,0)</f>
        <v xml:space="preserve"> Euteleostomi</v>
      </c>
      <c r="P245" t="str">
        <f>VLOOKUP($A245,[1]taxonomy!$1:$1048576,13,0)</f>
        <v>Mammalia</v>
      </c>
      <c r="Q245" t="str">
        <f>VLOOKUP($A245,[1]taxonomy!$1:$1048576,14,0)</f>
        <v xml:space="preserve"> Metatheria</v>
      </c>
      <c r="R245" t="str">
        <f>VLOOKUP($A245,[1]taxonomy!$1:$1048576,15,0)</f>
        <v xml:space="preserve"> Didelphimorphia</v>
      </c>
      <c r="S245" t="str">
        <f>VLOOKUP($A245,[1]taxonomy!$1:$1048576,16,0)</f>
        <v xml:space="preserve"> Didelphidae</v>
      </c>
      <c r="T245" t="str">
        <f>VLOOKUP($A245,[1]taxonomy!$1:$1048576,17,0)</f>
        <v xml:space="preserve"> Monodelphis.</v>
      </c>
      <c r="U245">
        <f>VLOOKUP($A245,[1]taxonomy!$1:$1048576,18,0)</f>
        <v>0</v>
      </c>
      <c r="V245">
        <f>VLOOKUP($A245,[1]taxonomy!$1:$1048576,20,0)</f>
        <v>0</v>
      </c>
      <c r="W245">
        <f>VLOOKUP($A245,[1]taxonomy!$1:$1048576,21,0)</f>
        <v>0</v>
      </c>
      <c r="X245">
        <f>VLOOKUP($A245,[1]taxonomy!$1:$1048576,22,0)</f>
        <v>0</v>
      </c>
      <c r="Y245">
        <f>VLOOKUP($A245,[1]taxonomy!$1:$1048576,23,0)</f>
        <v>0</v>
      </c>
      <c r="Z245">
        <f>VLOOKUP($A245,[1]taxonomy!$1:$1048576,24,0)</f>
        <v>0</v>
      </c>
      <c r="AA245">
        <f>VLOOKUP($A245,[1]taxonomy!$1:$1048576,25,0)</f>
        <v>0</v>
      </c>
      <c r="AB245" t="str">
        <f>VLOOKUP($A245,[1]taxonomy!$1:$1048576,3,0)</f>
        <v xml:space="preserve"> Monodelphis domestica (Gray short-tailed opossum).</v>
      </c>
    </row>
    <row r="246" spans="1:28" x14ac:dyDescent="0.25">
      <c r="A246" t="s">
        <v>320</v>
      </c>
      <c r="B246" t="s">
        <v>321</v>
      </c>
      <c r="C246">
        <v>152</v>
      </c>
      <c r="D246" t="s">
        <v>10</v>
      </c>
      <c r="E246">
        <v>32</v>
      </c>
      <c r="F246">
        <v>148</v>
      </c>
      <c r="G246">
        <v>589</v>
      </c>
      <c r="H246" t="s">
        <v>11</v>
      </c>
      <c r="I246">
        <f t="shared" si="3"/>
        <v>117</v>
      </c>
      <c r="J246" t="str">
        <f>VLOOKUP($A246,[1]taxonomy!$1:$1048576,7,0)</f>
        <v>Eukaryota</v>
      </c>
      <c r="K246" t="str">
        <f>VLOOKUP($A246,[1]taxonomy!$1:$1048576,8,0)</f>
        <v xml:space="preserve"> Metazoa</v>
      </c>
      <c r="L246" t="str">
        <f>VLOOKUP($A246,[1]taxonomy!$1:$1048576,9,0)</f>
        <v xml:space="preserve"> Chordata</v>
      </c>
      <c r="M246" t="str">
        <f>VLOOKUP($A246,[1]taxonomy!$1:$1048576,10,0)</f>
        <v xml:space="preserve"> Craniata</v>
      </c>
      <c r="N246" t="str">
        <f>VLOOKUP($A246,[1]taxonomy!$1:$1048576,11,0)</f>
        <v xml:space="preserve"> Vertebrata</v>
      </c>
      <c r="O246" t="str">
        <f>VLOOKUP($A246,[1]taxonomy!$1:$1048576,12,0)</f>
        <v xml:space="preserve"> Euteleostomi</v>
      </c>
      <c r="P246" t="str">
        <f>VLOOKUP($A246,[1]taxonomy!$1:$1048576,13,0)</f>
        <v>Mammalia</v>
      </c>
      <c r="Q246" t="str">
        <f>VLOOKUP($A246,[1]taxonomy!$1:$1048576,14,0)</f>
        <v xml:space="preserve"> Metatheria</v>
      </c>
      <c r="R246" t="str">
        <f>VLOOKUP($A246,[1]taxonomy!$1:$1048576,15,0)</f>
        <v xml:space="preserve"> Didelphimorphia</v>
      </c>
      <c r="S246" t="str">
        <f>VLOOKUP($A246,[1]taxonomy!$1:$1048576,16,0)</f>
        <v xml:space="preserve"> Didelphidae</v>
      </c>
      <c r="T246" t="str">
        <f>VLOOKUP($A246,[1]taxonomy!$1:$1048576,17,0)</f>
        <v xml:space="preserve"> Monodelphis.</v>
      </c>
      <c r="U246">
        <f>VLOOKUP($A246,[1]taxonomy!$1:$1048576,18,0)</f>
        <v>0</v>
      </c>
      <c r="V246">
        <f>VLOOKUP($A246,[1]taxonomy!$1:$1048576,20,0)</f>
        <v>0</v>
      </c>
      <c r="W246">
        <f>VLOOKUP($A246,[1]taxonomy!$1:$1048576,21,0)</f>
        <v>0</v>
      </c>
      <c r="X246">
        <f>VLOOKUP($A246,[1]taxonomy!$1:$1048576,22,0)</f>
        <v>0</v>
      </c>
      <c r="Y246">
        <f>VLOOKUP($A246,[1]taxonomy!$1:$1048576,23,0)</f>
        <v>0</v>
      </c>
      <c r="Z246">
        <f>VLOOKUP($A246,[1]taxonomy!$1:$1048576,24,0)</f>
        <v>0</v>
      </c>
      <c r="AA246">
        <f>VLOOKUP($A246,[1]taxonomy!$1:$1048576,25,0)</f>
        <v>0</v>
      </c>
      <c r="AB246" t="str">
        <f>VLOOKUP($A246,[1]taxonomy!$1:$1048576,3,0)</f>
        <v xml:space="preserve"> Monodelphis domestica (Gray short-tailed opossum).</v>
      </c>
    </row>
    <row r="247" spans="1:28" x14ac:dyDescent="0.25">
      <c r="A247" t="s">
        <v>322</v>
      </c>
      <c r="B247" t="s">
        <v>323</v>
      </c>
      <c r="C247">
        <v>157</v>
      </c>
      <c r="D247" t="s">
        <v>10</v>
      </c>
      <c r="E247">
        <v>38</v>
      </c>
      <c r="F247">
        <v>154</v>
      </c>
      <c r="G247">
        <v>589</v>
      </c>
      <c r="H247" t="s">
        <v>11</v>
      </c>
      <c r="I247">
        <f t="shared" si="3"/>
        <v>117</v>
      </c>
      <c r="J247" t="str">
        <f>VLOOKUP($A247,[1]taxonomy!$1:$1048576,7,0)</f>
        <v>Eukaryota</v>
      </c>
      <c r="K247" t="str">
        <f>VLOOKUP($A247,[1]taxonomy!$1:$1048576,8,0)</f>
        <v xml:space="preserve"> Metazoa</v>
      </c>
      <c r="L247" t="str">
        <f>VLOOKUP($A247,[1]taxonomy!$1:$1048576,9,0)</f>
        <v xml:space="preserve"> Chordata</v>
      </c>
      <c r="M247" t="str">
        <f>VLOOKUP($A247,[1]taxonomy!$1:$1048576,10,0)</f>
        <v xml:space="preserve"> Craniata</v>
      </c>
      <c r="N247" t="str">
        <f>VLOOKUP($A247,[1]taxonomy!$1:$1048576,11,0)</f>
        <v xml:space="preserve"> Vertebrata</v>
      </c>
      <c r="O247" t="str">
        <f>VLOOKUP($A247,[1]taxonomy!$1:$1048576,12,0)</f>
        <v xml:space="preserve"> Euteleostomi</v>
      </c>
      <c r="P247" t="str">
        <f>VLOOKUP($A247,[1]taxonomy!$1:$1048576,13,0)</f>
        <v>Mammalia</v>
      </c>
      <c r="Q247" t="str">
        <f>VLOOKUP($A247,[1]taxonomy!$1:$1048576,14,0)</f>
        <v xml:space="preserve"> Metatheria</v>
      </c>
      <c r="R247" t="str">
        <f>VLOOKUP($A247,[1]taxonomy!$1:$1048576,15,0)</f>
        <v xml:space="preserve"> Didelphimorphia</v>
      </c>
      <c r="S247" t="str">
        <f>VLOOKUP($A247,[1]taxonomy!$1:$1048576,16,0)</f>
        <v xml:space="preserve"> Didelphidae</v>
      </c>
      <c r="T247" t="str">
        <f>VLOOKUP($A247,[1]taxonomy!$1:$1048576,17,0)</f>
        <v xml:space="preserve"> Monodelphis.</v>
      </c>
      <c r="U247">
        <f>VLOOKUP($A247,[1]taxonomy!$1:$1048576,18,0)</f>
        <v>0</v>
      </c>
      <c r="V247">
        <f>VLOOKUP($A247,[1]taxonomy!$1:$1048576,20,0)</f>
        <v>0</v>
      </c>
      <c r="W247">
        <f>VLOOKUP($A247,[1]taxonomy!$1:$1048576,21,0)</f>
        <v>0</v>
      </c>
      <c r="X247">
        <f>VLOOKUP($A247,[1]taxonomy!$1:$1048576,22,0)</f>
        <v>0</v>
      </c>
      <c r="Y247">
        <f>VLOOKUP($A247,[1]taxonomy!$1:$1048576,23,0)</f>
        <v>0</v>
      </c>
      <c r="Z247">
        <f>VLOOKUP($A247,[1]taxonomy!$1:$1048576,24,0)</f>
        <v>0</v>
      </c>
      <c r="AA247">
        <f>VLOOKUP($A247,[1]taxonomy!$1:$1048576,25,0)</f>
        <v>0</v>
      </c>
      <c r="AB247" t="str">
        <f>VLOOKUP($A247,[1]taxonomy!$1:$1048576,3,0)</f>
        <v xml:space="preserve"> Monodelphis domestica (Gray short-tailed opossum).</v>
      </c>
    </row>
    <row r="248" spans="1:28" x14ac:dyDescent="0.25">
      <c r="A248" t="s">
        <v>324</v>
      </c>
      <c r="B248" t="s">
        <v>325</v>
      </c>
      <c r="C248">
        <v>195</v>
      </c>
      <c r="D248" t="s">
        <v>10</v>
      </c>
      <c r="E248">
        <v>72</v>
      </c>
      <c r="F248">
        <v>191</v>
      </c>
      <c r="G248">
        <v>589</v>
      </c>
      <c r="H248" t="s">
        <v>11</v>
      </c>
      <c r="I248">
        <f t="shared" si="3"/>
        <v>120</v>
      </c>
      <c r="J248" t="e">
        <f>VLOOKUP($A248,[1]taxonomy!$1:$1048576,7,0)</f>
        <v>#N/A</v>
      </c>
      <c r="K248" t="e">
        <f>VLOOKUP($A248,[1]taxonomy!$1:$1048576,8,0)</f>
        <v>#N/A</v>
      </c>
      <c r="L248" t="e">
        <f>VLOOKUP($A248,[1]taxonomy!$1:$1048576,9,0)</f>
        <v>#N/A</v>
      </c>
      <c r="M248" t="e">
        <f>VLOOKUP($A248,[1]taxonomy!$1:$1048576,10,0)</f>
        <v>#N/A</v>
      </c>
      <c r="N248" t="e">
        <f>VLOOKUP($A248,[1]taxonomy!$1:$1048576,11,0)</f>
        <v>#N/A</v>
      </c>
      <c r="O248" t="e">
        <f>VLOOKUP($A248,[1]taxonomy!$1:$1048576,12,0)</f>
        <v>#N/A</v>
      </c>
      <c r="P248" t="e">
        <f>VLOOKUP($A248,[1]taxonomy!$1:$1048576,13,0)</f>
        <v>#N/A</v>
      </c>
      <c r="Q248" t="e">
        <f>VLOOKUP($A248,[1]taxonomy!$1:$1048576,14,0)</f>
        <v>#N/A</v>
      </c>
      <c r="R248" t="e">
        <f>VLOOKUP($A248,[1]taxonomy!$1:$1048576,15,0)</f>
        <v>#N/A</v>
      </c>
      <c r="S248" t="e">
        <f>VLOOKUP($A248,[1]taxonomy!$1:$1048576,16,0)</f>
        <v>#N/A</v>
      </c>
      <c r="T248" t="e">
        <f>VLOOKUP($A248,[1]taxonomy!$1:$1048576,17,0)</f>
        <v>#N/A</v>
      </c>
      <c r="U248" t="e">
        <f>VLOOKUP($A248,[1]taxonomy!$1:$1048576,18,0)</f>
        <v>#N/A</v>
      </c>
      <c r="V248" t="e">
        <f>VLOOKUP($A248,[1]taxonomy!$1:$1048576,20,0)</f>
        <v>#N/A</v>
      </c>
      <c r="W248" t="e">
        <f>VLOOKUP($A248,[1]taxonomy!$1:$1048576,21,0)</f>
        <v>#N/A</v>
      </c>
      <c r="X248" t="e">
        <f>VLOOKUP($A248,[1]taxonomy!$1:$1048576,22,0)</f>
        <v>#N/A</v>
      </c>
      <c r="Y248" t="e">
        <f>VLOOKUP($A248,[1]taxonomy!$1:$1048576,23,0)</f>
        <v>#N/A</v>
      </c>
      <c r="Z248" t="e">
        <f>VLOOKUP($A248,[1]taxonomy!$1:$1048576,24,0)</f>
        <v>#N/A</v>
      </c>
      <c r="AA248" t="e">
        <f>VLOOKUP($A248,[1]taxonomy!$1:$1048576,25,0)</f>
        <v>#N/A</v>
      </c>
      <c r="AB248" t="e">
        <f>VLOOKUP($A248,[1]taxonomy!$1:$1048576,3,0)</f>
        <v>#N/A</v>
      </c>
    </row>
    <row r="249" spans="1:28" x14ac:dyDescent="0.25">
      <c r="A249" t="s">
        <v>326</v>
      </c>
      <c r="B249" t="s">
        <v>327</v>
      </c>
      <c r="C249">
        <v>163</v>
      </c>
      <c r="D249" t="s">
        <v>10</v>
      </c>
      <c r="E249">
        <v>49</v>
      </c>
      <c r="F249">
        <v>159</v>
      </c>
      <c r="G249">
        <v>589</v>
      </c>
      <c r="H249" t="s">
        <v>11</v>
      </c>
      <c r="I249">
        <f t="shared" si="3"/>
        <v>111</v>
      </c>
      <c r="J249" t="str">
        <f>VLOOKUP($A249,[1]taxonomy!$1:$1048576,7,0)</f>
        <v>Eukaryota</v>
      </c>
      <c r="K249" t="str">
        <f>VLOOKUP($A249,[1]taxonomy!$1:$1048576,8,0)</f>
        <v xml:space="preserve"> Metazoa</v>
      </c>
      <c r="L249" t="str">
        <f>VLOOKUP($A249,[1]taxonomy!$1:$1048576,9,0)</f>
        <v xml:space="preserve"> Chordata</v>
      </c>
      <c r="M249" t="str">
        <f>VLOOKUP($A249,[1]taxonomy!$1:$1048576,10,0)</f>
        <v xml:space="preserve"> Craniata</v>
      </c>
      <c r="N249" t="str">
        <f>VLOOKUP($A249,[1]taxonomy!$1:$1048576,11,0)</f>
        <v xml:space="preserve"> Vertebrata</v>
      </c>
      <c r="O249" t="str">
        <f>VLOOKUP($A249,[1]taxonomy!$1:$1048576,12,0)</f>
        <v xml:space="preserve"> Euteleostomi</v>
      </c>
      <c r="P249" t="str">
        <f>VLOOKUP($A249,[1]taxonomy!$1:$1048576,13,0)</f>
        <v>Mammalia</v>
      </c>
      <c r="Q249" t="str">
        <f>VLOOKUP($A249,[1]taxonomy!$1:$1048576,14,0)</f>
        <v xml:space="preserve"> Metatheria</v>
      </c>
      <c r="R249" t="str">
        <f>VLOOKUP($A249,[1]taxonomy!$1:$1048576,15,0)</f>
        <v xml:space="preserve"> Didelphimorphia</v>
      </c>
      <c r="S249" t="str">
        <f>VLOOKUP($A249,[1]taxonomy!$1:$1048576,16,0)</f>
        <v xml:space="preserve"> Didelphidae</v>
      </c>
      <c r="T249" t="str">
        <f>VLOOKUP($A249,[1]taxonomy!$1:$1048576,17,0)</f>
        <v xml:space="preserve"> Monodelphis.</v>
      </c>
      <c r="U249">
        <f>VLOOKUP($A249,[1]taxonomy!$1:$1048576,18,0)</f>
        <v>0</v>
      </c>
      <c r="V249">
        <f>VLOOKUP($A249,[1]taxonomy!$1:$1048576,20,0)</f>
        <v>0</v>
      </c>
      <c r="W249">
        <f>VLOOKUP($A249,[1]taxonomy!$1:$1048576,21,0)</f>
        <v>0</v>
      </c>
      <c r="X249">
        <f>VLOOKUP($A249,[1]taxonomy!$1:$1048576,22,0)</f>
        <v>0</v>
      </c>
      <c r="Y249">
        <f>VLOOKUP($A249,[1]taxonomy!$1:$1048576,23,0)</f>
        <v>0</v>
      </c>
      <c r="Z249">
        <f>VLOOKUP($A249,[1]taxonomy!$1:$1048576,24,0)</f>
        <v>0</v>
      </c>
      <c r="AA249">
        <f>VLOOKUP($A249,[1]taxonomy!$1:$1048576,25,0)</f>
        <v>0</v>
      </c>
      <c r="AB249" t="str">
        <f>VLOOKUP($A249,[1]taxonomy!$1:$1048576,3,0)</f>
        <v xml:space="preserve"> Monodelphis domestica (Gray short-tailed opossum).</v>
      </c>
    </row>
    <row r="250" spans="1:28" x14ac:dyDescent="0.25">
      <c r="A250" t="s">
        <v>328</v>
      </c>
      <c r="B250" t="s">
        <v>329</v>
      </c>
      <c r="C250">
        <v>154</v>
      </c>
      <c r="D250" t="s">
        <v>10</v>
      </c>
      <c r="E250">
        <v>33</v>
      </c>
      <c r="F250">
        <v>150</v>
      </c>
      <c r="G250">
        <v>589</v>
      </c>
      <c r="H250" t="s">
        <v>11</v>
      </c>
      <c r="I250">
        <f t="shared" si="3"/>
        <v>118</v>
      </c>
      <c r="J250" t="str">
        <f>VLOOKUP($A250,[1]taxonomy!$1:$1048576,7,0)</f>
        <v>Eukaryota</v>
      </c>
      <c r="K250" t="str">
        <f>VLOOKUP($A250,[1]taxonomy!$1:$1048576,8,0)</f>
        <v xml:space="preserve"> Metazoa</v>
      </c>
      <c r="L250" t="str">
        <f>VLOOKUP($A250,[1]taxonomy!$1:$1048576,9,0)</f>
        <v xml:space="preserve"> Chordata</v>
      </c>
      <c r="M250" t="str">
        <f>VLOOKUP($A250,[1]taxonomy!$1:$1048576,10,0)</f>
        <v xml:space="preserve"> Craniata</v>
      </c>
      <c r="N250" t="str">
        <f>VLOOKUP($A250,[1]taxonomy!$1:$1048576,11,0)</f>
        <v xml:space="preserve"> Vertebrata</v>
      </c>
      <c r="O250" t="str">
        <f>VLOOKUP($A250,[1]taxonomy!$1:$1048576,12,0)</f>
        <v xml:space="preserve"> Euteleostomi</v>
      </c>
      <c r="P250" t="str">
        <f>VLOOKUP($A250,[1]taxonomy!$1:$1048576,13,0)</f>
        <v>Mammalia</v>
      </c>
      <c r="Q250" t="str">
        <f>VLOOKUP($A250,[1]taxonomy!$1:$1048576,14,0)</f>
        <v xml:space="preserve"> Metatheria</v>
      </c>
      <c r="R250" t="str">
        <f>VLOOKUP($A250,[1]taxonomy!$1:$1048576,15,0)</f>
        <v xml:space="preserve"> Didelphimorphia</v>
      </c>
      <c r="S250" t="str">
        <f>VLOOKUP($A250,[1]taxonomy!$1:$1048576,16,0)</f>
        <v xml:space="preserve"> Didelphidae</v>
      </c>
      <c r="T250" t="str">
        <f>VLOOKUP($A250,[1]taxonomy!$1:$1048576,17,0)</f>
        <v xml:space="preserve"> Monodelphis.</v>
      </c>
      <c r="U250">
        <f>VLOOKUP($A250,[1]taxonomy!$1:$1048576,18,0)</f>
        <v>0</v>
      </c>
      <c r="V250">
        <f>VLOOKUP($A250,[1]taxonomy!$1:$1048576,20,0)</f>
        <v>0</v>
      </c>
      <c r="W250">
        <f>VLOOKUP($A250,[1]taxonomy!$1:$1048576,21,0)</f>
        <v>0</v>
      </c>
      <c r="X250">
        <f>VLOOKUP($A250,[1]taxonomy!$1:$1048576,22,0)</f>
        <v>0</v>
      </c>
      <c r="Y250">
        <f>VLOOKUP($A250,[1]taxonomy!$1:$1048576,23,0)</f>
        <v>0</v>
      </c>
      <c r="Z250">
        <f>VLOOKUP($A250,[1]taxonomy!$1:$1048576,24,0)</f>
        <v>0</v>
      </c>
      <c r="AA250">
        <f>VLOOKUP($A250,[1]taxonomy!$1:$1048576,25,0)</f>
        <v>0</v>
      </c>
      <c r="AB250" t="str">
        <f>VLOOKUP($A250,[1]taxonomy!$1:$1048576,3,0)</f>
        <v xml:space="preserve"> Monodelphis domestica (Gray short-tailed opossum).</v>
      </c>
    </row>
    <row r="251" spans="1:28" x14ac:dyDescent="0.25">
      <c r="A251" t="s">
        <v>330</v>
      </c>
      <c r="B251" t="s">
        <v>331</v>
      </c>
      <c r="C251">
        <v>152</v>
      </c>
      <c r="D251" t="s">
        <v>10</v>
      </c>
      <c r="E251">
        <v>35</v>
      </c>
      <c r="F251">
        <v>148</v>
      </c>
      <c r="G251">
        <v>589</v>
      </c>
      <c r="H251" t="s">
        <v>11</v>
      </c>
      <c r="I251">
        <f t="shared" si="3"/>
        <v>114</v>
      </c>
      <c r="J251" t="str">
        <f>VLOOKUP($A251,[1]taxonomy!$1:$1048576,7,0)</f>
        <v>Eukaryota</v>
      </c>
      <c r="K251" t="str">
        <f>VLOOKUP($A251,[1]taxonomy!$1:$1048576,8,0)</f>
        <v xml:space="preserve"> Metazoa</v>
      </c>
      <c r="L251" t="str">
        <f>VLOOKUP($A251,[1]taxonomy!$1:$1048576,9,0)</f>
        <v xml:space="preserve"> Chordata</v>
      </c>
      <c r="M251" t="str">
        <f>VLOOKUP($A251,[1]taxonomy!$1:$1048576,10,0)</f>
        <v xml:space="preserve"> Craniata</v>
      </c>
      <c r="N251" t="str">
        <f>VLOOKUP($A251,[1]taxonomy!$1:$1048576,11,0)</f>
        <v xml:space="preserve"> Vertebrata</v>
      </c>
      <c r="O251" t="str">
        <f>VLOOKUP($A251,[1]taxonomy!$1:$1048576,12,0)</f>
        <v xml:space="preserve"> Euteleostomi</v>
      </c>
      <c r="P251" t="str">
        <f>VLOOKUP($A251,[1]taxonomy!$1:$1048576,13,0)</f>
        <v>Mammalia</v>
      </c>
      <c r="Q251" t="str">
        <f>VLOOKUP($A251,[1]taxonomy!$1:$1048576,14,0)</f>
        <v xml:space="preserve"> Metatheria</v>
      </c>
      <c r="R251" t="str">
        <f>VLOOKUP($A251,[1]taxonomy!$1:$1048576,15,0)</f>
        <v xml:space="preserve"> Didelphimorphia</v>
      </c>
      <c r="S251" t="str">
        <f>VLOOKUP($A251,[1]taxonomy!$1:$1048576,16,0)</f>
        <v xml:space="preserve"> Didelphidae</v>
      </c>
      <c r="T251" t="str">
        <f>VLOOKUP($A251,[1]taxonomy!$1:$1048576,17,0)</f>
        <v xml:space="preserve"> Monodelphis.</v>
      </c>
      <c r="U251">
        <f>VLOOKUP($A251,[1]taxonomy!$1:$1048576,18,0)</f>
        <v>0</v>
      </c>
      <c r="V251">
        <f>VLOOKUP($A251,[1]taxonomy!$1:$1048576,20,0)</f>
        <v>0</v>
      </c>
      <c r="W251">
        <f>VLOOKUP($A251,[1]taxonomy!$1:$1048576,21,0)</f>
        <v>0</v>
      </c>
      <c r="X251">
        <f>VLOOKUP($A251,[1]taxonomy!$1:$1048576,22,0)</f>
        <v>0</v>
      </c>
      <c r="Y251">
        <f>VLOOKUP($A251,[1]taxonomy!$1:$1048576,23,0)</f>
        <v>0</v>
      </c>
      <c r="Z251">
        <f>VLOOKUP($A251,[1]taxonomy!$1:$1048576,24,0)</f>
        <v>0</v>
      </c>
      <c r="AA251">
        <f>VLOOKUP($A251,[1]taxonomy!$1:$1048576,25,0)</f>
        <v>0</v>
      </c>
      <c r="AB251" t="str">
        <f>VLOOKUP($A251,[1]taxonomy!$1:$1048576,3,0)</f>
        <v xml:space="preserve"> Monodelphis domestica (Gray short-tailed opossum).</v>
      </c>
    </row>
    <row r="252" spans="1:28" x14ac:dyDescent="0.25">
      <c r="A252" t="s">
        <v>332</v>
      </c>
      <c r="B252" t="s">
        <v>333</v>
      </c>
      <c r="C252">
        <v>174</v>
      </c>
      <c r="D252" t="s">
        <v>10</v>
      </c>
      <c r="E252">
        <v>60</v>
      </c>
      <c r="F252">
        <v>171</v>
      </c>
      <c r="G252">
        <v>589</v>
      </c>
      <c r="H252" t="s">
        <v>11</v>
      </c>
      <c r="I252">
        <f t="shared" si="3"/>
        <v>112</v>
      </c>
      <c r="J252" t="str">
        <f>VLOOKUP($A252,[1]taxonomy!$1:$1048576,7,0)</f>
        <v>Eukaryota</v>
      </c>
      <c r="K252" t="str">
        <f>VLOOKUP($A252,[1]taxonomy!$1:$1048576,8,0)</f>
        <v xml:space="preserve"> Metazoa</v>
      </c>
      <c r="L252" t="str">
        <f>VLOOKUP($A252,[1]taxonomy!$1:$1048576,9,0)</f>
        <v xml:space="preserve"> Chordata</v>
      </c>
      <c r="M252" t="str">
        <f>VLOOKUP($A252,[1]taxonomy!$1:$1048576,10,0)</f>
        <v xml:space="preserve"> Craniata</v>
      </c>
      <c r="N252" t="str">
        <f>VLOOKUP($A252,[1]taxonomy!$1:$1048576,11,0)</f>
        <v xml:space="preserve"> Vertebrata</v>
      </c>
      <c r="O252" t="str">
        <f>VLOOKUP($A252,[1]taxonomy!$1:$1048576,12,0)</f>
        <v xml:space="preserve"> Euteleostomi</v>
      </c>
      <c r="P252" t="str">
        <f>VLOOKUP($A252,[1]taxonomy!$1:$1048576,13,0)</f>
        <v>Mammalia</v>
      </c>
      <c r="Q252" t="str">
        <f>VLOOKUP($A252,[1]taxonomy!$1:$1048576,14,0)</f>
        <v xml:space="preserve"> Metatheria</v>
      </c>
      <c r="R252" t="str">
        <f>VLOOKUP($A252,[1]taxonomy!$1:$1048576,15,0)</f>
        <v xml:space="preserve"> Didelphimorphia</v>
      </c>
      <c r="S252" t="str">
        <f>VLOOKUP($A252,[1]taxonomy!$1:$1048576,16,0)</f>
        <v xml:space="preserve"> Didelphidae</v>
      </c>
      <c r="T252" t="str">
        <f>VLOOKUP($A252,[1]taxonomy!$1:$1048576,17,0)</f>
        <v xml:space="preserve"> Monodelphis.</v>
      </c>
      <c r="U252">
        <f>VLOOKUP($A252,[1]taxonomy!$1:$1048576,18,0)</f>
        <v>0</v>
      </c>
      <c r="V252">
        <f>VLOOKUP($A252,[1]taxonomy!$1:$1048576,20,0)</f>
        <v>0</v>
      </c>
      <c r="W252">
        <f>VLOOKUP($A252,[1]taxonomy!$1:$1048576,21,0)</f>
        <v>0</v>
      </c>
      <c r="X252">
        <f>VLOOKUP($A252,[1]taxonomy!$1:$1048576,22,0)</f>
        <v>0</v>
      </c>
      <c r="Y252">
        <f>VLOOKUP($A252,[1]taxonomy!$1:$1048576,23,0)</f>
        <v>0</v>
      </c>
      <c r="Z252">
        <f>VLOOKUP($A252,[1]taxonomy!$1:$1048576,24,0)</f>
        <v>0</v>
      </c>
      <c r="AA252">
        <f>VLOOKUP($A252,[1]taxonomy!$1:$1048576,25,0)</f>
        <v>0</v>
      </c>
      <c r="AB252" t="str">
        <f>VLOOKUP($A252,[1]taxonomy!$1:$1048576,3,0)</f>
        <v xml:space="preserve"> Monodelphis domestica (Gray short-tailed opossum).</v>
      </c>
    </row>
    <row r="253" spans="1:28" x14ac:dyDescent="0.25">
      <c r="A253" t="s">
        <v>334</v>
      </c>
      <c r="B253" t="s">
        <v>335</v>
      </c>
      <c r="C253">
        <v>218</v>
      </c>
      <c r="D253" t="s">
        <v>10</v>
      </c>
      <c r="E253">
        <v>88</v>
      </c>
      <c r="F253">
        <v>203</v>
      </c>
      <c r="G253">
        <v>589</v>
      </c>
      <c r="H253" t="s">
        <v>11</v>
      </c>
      <c r="I253">
        <f t="shared" si="3"/>
        <v>116</v>
      </c>
      <c r="J253" t="str">
        <f>VLOOKUP($A253,[1]taxonomy!$1:$1048576,7,0)</f>
        <v>Eukaryota</v>
      </c>
      <c r="K253" t="str">
        <f>VLOOKUP($A253,[1]taxonomy!$1:$1048576,8,0)</f>
        <v xml:space="preserve"> Metazoa</v>
      </c>
      <c r="L253" t="str">
        <f>VLOOKUP($A253,[1]taxonomy!$1:$1048576,9,0)</f>
        <v xml:space="preserve"> Chordata</v>
      </c>
      <c r="M253" t="str">
        <f>VLOOKUP($A253,[1]taxonomy!$1:$1048576,10,0)</f>
        <v xml:space="preserve"> Craniata</v>
      </c>
      <c r="N253" t="str">
        <f>VLOOKUP($A253,[1]taxonomy!$1:$1048576,11,0)</f>
        <v xml:space="preserve"> Vertebrata</v>
      </c>
      <c r="O253" t="str">
        <f>VLOOKUP($A253,[1]taxonomy!$1:$1048576,12,0)</f>
        <v xml:space="preserve"> Euteleostomi</v>
      </c>
      <c r="P253" t="str">
        <f>VLOOKUP($A253,[1]taxonomy!$1:$1048576,13,0)</f>
        <v>Mammalia</v>
      </c>
      <c r="Q253" t="str">
        <f>VLOOKUP($A253,[1]taxonomy!$1:$1048576,14,0)</f>
        <v xml:space="preserve"> Eutheria</v>
      </c>
      <c r="R253" t="str">
        <f>VLOOKUP($A253,[1]taxonomy!$1:$1048576,15,0)</f>
        <v xml:space="preserve"> Laurasiatheria</v>
      </c>
      <c r="S253" t="str">
        <f>VLOOKUP($A253,[1]taxonomy!$1:$1048576,16,0)</f>
        <v xml:space="preserve"> Perissodactyla</v>
      </c>
      <c r="T253" t="str">
        <f>VLOOKUP($A253,[1]taxonomy!$1:$1048576,17,0)</f>
        <v xml:space="preserve"> Equidae</v>
      </c>
      <c r="U253" t="str">
        <f>VLOOKUP($A253,[1]taxonomy!$1:$1048576,18,0)</f>
        <v xml:space="preserve"> Equus.</v>
      </c>
      <c r="V253">
        <f>VLOOKUP($A253,[1]taxonomy!$1:$1048576,20,0)</f>
        <v>0</v>
      </c>
      <c r="W253">
        <f>VLOOKUP($A253,[1]taxonomy!$1:$1048576,21,0)</f>
        <v>0</v>
      </c>
      <c r="X253">
        <f>VLOOKUP($A253,[1]taxonomy!$1:$1048576,22,0)</f>
        <v>0</v>
      </c>
      <c r="Y253">
        <f>VLOOKUP($A253,[1]taxonomy!$1:$1048576,23,0)</f>
        <v>0</v>
      </c>
      <c r="Z253">
        <f>VLOOKUP($A253,[1]taxonomy!$1:$1048576,24,0)</f>
        <v>0</v>
      </c>
      <c r="AA253">
        <f>VLOOKUP($A253,[1]taxonomy!$1:$1048576,25,0)</f>
        <v>0</v>
      </c>
      <c r="AB253" t="str">
        <f>VLOOKUP($A253,[1]taxonomy!$1:$1048576,3,0)</f>
        <v xml:space="preserve"> Equus caballus (Horse).</v>
      </c>
    </row>
    <row r="254" spans="1:28" x14ac:dyDescent="0.25">
      <c r="A254" t="s">
        <v>336</v>
      </c>
      <c r="B254" t="s">
        <v>337</v>
      </c>
      <c r="C254">
        <v>182</v>
      </c>
      <c r="D254" t="s">
        <v>10</v>
      </c>
      <c r="E254">
        <v>60</v>
      </c>
      <c r="F254">
        <v>179</v>
      </c>
      <c r="G254">
        <v>589</v>
      </c>
      <c r="H254" t="s">
        <v>11</v>
      </c>
      <c r="I254">
        <f t="shared" si="3"/>
        <v>120</v>
      </c>
      <c r="J254" t="str">
        <f>VLOOKUP($A254,[1]taxonomy!$1:$1048576,7,0)</f>
        <v>Eukaryota</v>
      </c>
      <c r="K254" t="str">
        <f>VLOOKUP($A254,[1]taxonomy!$1:$1048576,8,0)</f>
        <v xml:space="preserve"> Metazoa</v>
      </c>
      <c r="L254" t="str">
        <f>VLOOKUP($A254,[1]taxonomy!$1:$1048576,9,0)</f>
        <v xml:space="preserve"> Chordata</v>
      </c>
      <c r="M254" t="str">
        <f>VLOOKUP($A254,[1]taxonomy!$1:$1048576,10,0)</f>
        <v xml:space="preserve"> Craniata</v>
      </c>
      <c r="N254" t="str">
        <f>VLOOKUP($A254,[1]taxonomy!$1:$1048576,11,0)</f>
        <v xml:space="preserve"> Vertebrata</v>
      </c>
      <c r="O254" t="str">
        <f>VLOOKUP($A254,[1]taxonomy!$1:$1048576,12,0)</f>
        <v xml:space="preserve"> Euteleostomi</v>
      </c>
      <c r="P254" t="str">
        <f>VLOOKUP($A254,[1]taxonomy!$1:$1048576,13,0)</f>
        <v>Mammalia</v>
      </c>
      <c r="Q254" t="str">
        <f>VLOOKUP($A254,[1]taxonomy!$1:$1048576,14,0)</f>
        <v xml:space="preserve"> Monotremata</v>
      </c>
      <c r="R254" t="str">
        <f>VLOOKUP($A254,[1]taxonomy!$1:$1048576,15,0)</f>
        <v xml:space="preserve"> Ornithorhynchidae</v>
      </c>
      <c r="S254" t="str">
        <f>VLOOKUP($A254,[1]taxonomy!$1:$1048576,16,0)</f>
        <v xml:space="preserve"> Ornithorhynchus.</v>
      </c>
      <c r="T254">
        <f>VLOOKUP($A254,[1]taxonomy!$1:$1048576,17,0)</f>
        <v>0</v>
      </c>
      <c r="U254">
        <f>VLOOKUP($A254,[1]taxonomy!$1:$1048576,18,0)</f>
        <v>0</v>
      </c>
      <c r="V254">
        <f>VLOOKUP($A254,[1]taxonomy!$1:$1048576,20,0)</f>
        <v>0</v>
      </c>
      <c r="W254">
        <f>VLOOKUP($A254,[1]taxonomy!$1:$1048576,21,0)</f>
        <v>0</v>
      </c>
      <c r="X254">
        <f>VLOOKUP($A254,[1]taxonomy!$1:$1048576,22,0)</f>
        <v>0</v>
      </c>
      <c r="Y254">
        <f>VLOOKUP($A254,[1]taxonomy!$1:$1048576,23,0)</f>
        <v>0</v>
      </c>
      <c r="Z254">
        <f>VLOOKUP($A254,[1]taxonomy!$1:$1048576,24,0)</f>
        <v>0</v>
      </c>
      <c r="AA254">
        <f>VLOOKUP($A254,[1]taxonomy!$1:$1048576,25,0)</f>
        <v>0</v>
      </c>
      <c r="AB254" t="str">
        <f>VLOOKUP($A254,[1]taxonomy!$1:$1048576,3,0)</f>
        <v xml:space="preserve"> Ornithorhynchus anatinus (Duckbill platypus).</v>
      </c>
    </row>
    <row r="255" spans="1:28" x14ac:dyDescent="0.25">
      <c r="A255" t="s">
        <v>338</v>
      </c>
      <c r="B255" t="s">
        <v>339</v>
      </c>
      <c r="C255">
        <v>152</v>
      </c>
      <c r="D255" t="s">
        <v>10</v>
      </c>
      <c r="E255">
        <v>32</v>
      </c>
      <c r="F255">
        <v>148</v>
      </c>
      <c r="G255">
        <v>589</v>
      </c>
      <c r="H255" t="s">
        <v>11</v>
      </c>
      <c r="I255">
        <f t="shared" si="3"/>
        <v>117</v>
      </c>
      <c r="J255" t="str">
        <f>VLOOKUP($A255,[1]taxonomy!$1:$1048576,7,0)</f>
        <v>Eukaryota</v>
      </c>
      <c r="K255" t="str">
        <f>VLOOKUP($A255,[1]taxonomy!$1:$1048576,8,0)</f>
        <v xml:space="preserve"> Metazoa</v>
      </c>
      <c r="L255" t="str">
        <f>VLOOKUP($A255,[1]taxonomy!$1:$1048576,9,0)</f>
        <v xml:space="preserve"> Chordata</v>
      </c>
      <c r="M255" t="str">
        <f>VLOOKUP($A255,[1]taxonomy!$1:$1048576,10,0)</f>
        <v xml:space="preserve"> Craniata</v>
      </c>
      <c r="N255" t="str">
        <f>VLOOKUP($A255,[1]taxonomy!$1:$1048576,11,0)</f>
        <v xml:space="preserve"> Vertebrata</v>
      </c>
      <c r="O255" t="str">
        <f>VLOOKUP($A255,[1]taxonomy!$1:$1048576,12,0)</f>
        <v xml:space="preserve"> Euteleostomi</v>
      </c>
      <c r="P255" t="str">
        <f>VLOOKUP($A255,[1]taxonomy!$1:$1048576,13,0)</f>
        <v>Mammalia</v>
      </c>
      <c r="Q255" t="str">
        <f>VLOOKUP($A255,[1]taxonomy!$1:$1048576,14,0)</f>
        <v xml:space="preserve"> Monotremata</v>
      </c>
      <c r="R255" t="str">
        <f>VLOOKUP($A255,[1]taxonomy!$1:$1048576,15,0)</f>
        <v xml:space="preserve"> Ornithorhynchidae</v>
      </c>
      <c r="S255" t="str">
        <f>VLOOKUP($A255,[1]taxonomy!$1:$1048576,16,0)</f>
        <v xml:space="preserve"> Ornithorhynchus.</v>
      </c>
      <c r="T255">
        <f>VLOOKUP($A255,[1]taxonomy!$1:$1048576,17,0)</f>
        <v>0</v>
      </c>
      <c r="U255">
        <f>VLOOKUP($A255,[1]taxonomy!$1:$1048576,18,0)</f>
        <v>0</v>
      </c>
      <c r="V255">
        <f>VLOOKUP($A255,[1]taxonomy!$1:$1048576,20,0)</f>
        <v>0</v>
      </c>
      <c r="W255">
        <f>VLOOKUP($A255,[1]taxonomy!$1:$1048576,21,0)</f>
        <v>0</v>
      </c>
      <c r="X255">
        <f>VLOOKUP($A255,[1]taxonomy!$1:$1048576,22,0)</f>
        <v>0</v>
      </c>
      <c r="Y255">
        <f>VLOOKUP($A255,[1]taxonomy!$1:$1048576,23,0)</f>
        <v>0</v>
      </c>
      <c r="Z255">
        <f>VLOOKUP($A255,[1]taxonomy!$1:$1048576,24,0)</f>
        <v>0</v>
      </c>
      <c r="AA255">
        <f>VLOOKUP($A255,[1]taxonomy!$1:$1048576,25,0)</f>
        <v>0</v>
      </c>
      <c r="AB255" t="str">
        <f>VLOOKUP($A255,[1]taxonomy!$1:$1048576,3,0)</f>
        <v xml:space="preserve"> Ornithorhynchus anatinus (Duckbill platypus).</v>
      </c>
    </row>
    <row r="256" spans="1:28" x14ac:dyDescent="0.25">
      <c r="A256" t="s">
        <v>340</v>
      </c>
      <c r="B256" t="s">
        <v>341</v>
      </c>
      <c r="C256">
        <v>155</v>
      </c>
      <c r="D256" t="s">
        <v>10</v>
      </c>
      <c r="E256">
        <v>34</v>
      </c>
      <c r="F256">
        <v>152</v>
      </c>
      <c r="G256">
        <v>589</v>
      </c>
      <c r="H256" t="s">
        <v>11</v>
      </c>
      <c r="I256">
        <f t="shared" si="3"/>
        <v>119</v>
      </c>
      <c r="J256" t="str">
        <f>VLOOKUP($A256,[1]taxonomy!$1:$1048576,7,0)</f>
        <v>Eukaryota</v>
      </c>
      <c r="K256" t="str">
        <f>VLOOKUP($A256,[1]taxonomy!$1:$1048576,8,0)</f>
        <v xml:space="preserve"> Metazoa</v>
      </c>
      <c r="L256" t="str">
        <f>VLOOKUP($A256,[1]taxonomy!$1:$1048576,9,0)</f>
        <v xml:space="preserve"> Chordata</v>
      </c>
      <c r="M256" t="str">
        <f>VLOOKUP($A256,[1]taxonomy!$1:$1048576,10,0)</f>
        <v xml:space="preserve"> Craniata</v>
      </c>
      <c r="N256" t="str">
        <f>VLOOKUP($A256,[1]taxonomy!$1:$1048576,11,0)</f>
        <v xml:space="preserve"> Vertebrata</v>
      </c>
      <c r="O256" t="str">
        <f>VLOOKUP($A256,[1]taxonomy!$1:$1048576,12,0)</f>
        <v xml:space="preserve"> Euteleostomi</v>
      </c>
      <c r="P256" t="str">
        <f>VLOOKUP($A256,[1]taxonomy!$1:$1048576,13,0)</f>
        <v>Mammalia</v>
      </c>
      <c r="Q256" t="str">
        <f>VLOOKUP($A256,[1]taxonomy!$1:$1048576,14,0)</f>
        <v xml:space="preserve"> Monotremata</v>
      </c>
      <c r="R256" t="str">
        <f>VLOOKUP($A256,[1]taxonomy!$1:$1048576,15,0)</f>
        <v xml:space="preserve"> Ornithorhynchidae</v>
      </c>
      <c r="S256" t="str">
        <f>VLOOKUP($A256,[1]taxonomy!$1:$1048576,16,0)</f>
        <v xml:space="preserve"> Ornithorhynchus.</v>
      </c>
      <c r="T256">
        <f>VLOOKUP($A256,[1]taxonomy!$1:$1048576,17,0)</f>
        <v>0</v>
      </c>
      <c r="U256">
        <f>VLOOKUP($A256,[1]taxonomy!$1:$1048576,18,0)</f>
        <v>0</v>
      </c>
      <c r="V256">
        <f>VLOOKUP($A256,[1]taxonomy!$1:$1048576,20,0)</f>
        <v>0</v>
      </c>
      <c r="W256">
        <f>VLOOKUP($A256,[1]taxonomy!$1:$1048576,21,0)</f>
        <v>0</v>
      </c>
      <c r="X256">
        <f>VLOOKUP($A256,[1]taxonomy!$1:$1048576,22,0)</f>
        <v>0</v>
      </c>
      <c r="Y256">
        <f>VLOOKUP($A256,[1]taxonomy!$1:$1048576,23,0)</f>
        <v>0</v>
      </c>
      <c r="Z256">
        <f>VLOOKUP($A256,[1]taxonomy!$1:$1048576,24,0)</f>
        <v>0</v>
      </c>
      <c r="AA256">
        <f>VLOOKUP($A256,[1]taxonomy!$1:$1048576,25,0)</f>
        <v>0</v>
      </c>
      <c r="AB256" t="str">
        <f>VLOOKUP($A256,[1]taxonomy!$1:$1048576,3,0)</f>
        <v xml:space="preserve"> Ornithorhynchus anatinus (Duckbill platypus).</v>
      </c>
    </row>
    <row r="257" spans="1:28" x14ac:dyDescent="0.25">
      <c r="A257" t="s">
        <v>342</v>
      </c>
      <c r="B257" t="s">
        <v>343</v>
      </c>
      <c r="C257">
        <v>167</v>
      </c>
      <c r="D257" t="s">
        <v>10</v>
      </c>
      <c r="E257">
        <v>46</v>
      </c>
      <c r="F257">
        <v>164</v>
      </c>
      <c r="G257">
        <v>589</v>
      </c>
      <c r="H257" t="s">
        <v>11</v>
      </c>
      <c r="I257">
        <f t="shared" si="3"/>
        <v>119</v>
      </c>
      <c r="J257" t="str">
        <f>VLOOKUP($A257,[1]taxonomy!$1:$1048576,7,0)</f>
        <v>Eukaryota</v>
      </c>
      <c r="K257" t="str">
        <f>VLOOKUP($A257,[1]taxonomy!$1:$1048576,8,0)</f>
        <v xml:space="preserve"> Metazoa</v>
      </c>
      <c r="L257" t="str">
        <f>VLOOKUP($A257,[1]taxonomy!$1:$1048576,9,0)</f>
        <v xml:space="preserve"> Chordata</v>
      </c>
      <c r="M257" t="str">
        <f>VLOOKUP($A257,[1]taxonomy!$1:$1048576,10,0)</f>
        <v xml:space="preserve"> Craniata</v>
      </c>
      <c r="N257" t="str">
        <f>VLOOKUP($A257,[1]taxonomy!$1:$1048576,11,0)</f>
        <v xml:space="preserve"> Vertebrata</v>
      </c>
      <c r="O257" t="str">
        <f>VLOOKUP($A257,[1]taxonomy!$1:$1048576,12,0)</f>
        <v xml:space="preserve"> Euteleostomi</v>
      </c>
      <c r="P257" t="str">
        <f>VLOOKUP($A257,[1]taxonomy!$1:$1048576,13,0)</f>
        <v>Mammalia</v>
      </c>
      <c r="Q257" t="str">
        <f>VLOOKUP($A257,[1]taxonomy!$1:$1048576,14,0)</f>
        <v xml:space="preserve"> Monotremata</v>
      </c>
      <c r="R257" t="str">
        <f>VLOOKUP($A257,[1]taxonomy!$1:$1048576,15,0)</f>
        <v xml:space="preserve"> Ornithorhynchidae</v>
      </c>
      <c r="S257" t="str">
        <f>VLOOKUP($A257,[1]taxonomy!$1:$1048576,16,0)</f>
        <v xml:space="preserve"> Ornithorhynchus.</v>
      </c>
      <c r="T257">
        <f>VLOOKUP($A257,[1]taxonomy!$1:$1048576,17,0)</f>
        <v>0</v>
      </c>
      <c r="U257">
        <f>VLOOKUP($A257,[1]taxonomy!$1:$1048576,18,0)</f>
        <v>0</v>
      </c>
      <c r="V257">
        <f>VLOOKUP($A257,[1]taxonomy!$1:$1048576,20,0)</f>
        <v>0</v>
      </c>
      <c r="W257">
        <f>VLOOKUP($A257,[1]taxonomy!$1:$1048576,21,0)</f>
        <v>0</v>
      </c>
      <c r="X257">
        <f>VLOOKUP($A257,[1]taxonomy!$1:$1048576,22,0)</f>
        <v>0</v>
      </c>
      <c r="Y257">
        <f>VLOOKUP($A257,[1]taxonomy!$1:$1048576,23,0)</f>
        <v>0</v>
      </c>
      <c r="Z257">
        <f>VLOOKUP($A257,[1]taxonomy!$1:$1048576,24,0)</f>
        <v>0</v>
      </c>
      <c r="AA257">
        <f>VLOOKUP($A257,[1]taxonomy!$1:$1048576,25,0)</f>
        <v>0</v>
      </c>
      <c r="AB257" t="str">
        <f>VLOOKUP($A257,[1]taxonomy!$1:$1048576,3,0)</f>
        <v xml:space="preserve"> Ornithorhynchus anatinus (Duckbill platypus).</v>
      </c>
    </row>
    <row r="258" spans="1:28" x14ac:dyDescent="0.25">
      <c r="A258" t="s">
        <v>344</v>
      </c>
      <c r="B258" t="s">
        <v>345</v>
      </c>
      <c r="C258">
        <v>161</v>
      </c>
      <c r="D258" t="s">
        <v>10</v>
      </c>
      <c r="E258">
        <v>42</v>
      </c>
      <c r="F258">
        <v>156</v>
      </c>
      <c r="G258">
        <v>589</v>
      </c>
      <c r="H258" t="s">
        <v>11</v>
      </c>
      <c r="I258">
        <f t="shared" si="3"/>
        <v>115</v>
      </c>
      <c r="J258" t="str">
        <f>VLOOKUP($A258,[1]taxonomy!$1:$1048576,7,0)</f>
        <v>Eukaryota</v>
      </c>
      <c r="K258" t="str">
        <f>VLOOKUP($A258,[1]taxonomy!$1:$1048576,8,0)</f>
        <v xml:space="preserve"> Metazoa</v>
      </c>
      <c r="L258" t="str">
        <f>VLOOKUP($A258,[1]taxonomy!$1:$1048576,9,0)</f>
        <v xml:space="preserve"> Chordata</v>
      </c>
      <c r="M258" t="str">
        <f>VLOOKUP($A258,[1]taxonomy!$1:$1048576,10,0)</f>
        <v xml:space="preserve"> Craniata</v>
      </c>
      <c r="N258" t="str">
        <f>VLOOKUP($A258,[1]taxonomy!$1:$1048576,11,0)</f>
        <v xml:space="preserve"> Vertebrata</v>
      </c>
      <c r="O258" t="str">
        <f>VLOOKUP($A258,[1]taxonomy!$1:$1048576,12,0)</f>
        <v xml:space="preserve"> Euteleostomi</v>
      </c>
      <c r="P258" t="str">
        <f>VLOOKUP($A258,[1]taxonomy!$1:$1048576,13,0)</f>
        <v>Mammalia</v>
      </c>
      <c r="Q258" t="str">
        <f>VLOOKUP($A258,[1]taxonomy!$1:$1048576,14,0)</f>
        <v xml:space="preserve"> Monotremata</v>
      </c>
      <c r="R258" t="str">
        <f>VLOOKUP($A258,[1]taxonomy!$1:$1048576,15,0)</f>
        <v xml:space="preserve"> Ornithorhynchidae</v>
      </c>
      <c r="S258" t="str">
        <f>VLOOKUP($A258,[1]taxonomy!$1:$1048576,16,0)</f>
        <v xml:space="preserve"> Ornithorhynchus.</v>
      </c>
      <c r="T258">
        <f>VLOOKUP($A258,[1]taxonomy!$1:$1048576,17,0)</f>
        <v>0</v>
      </c>
      <c r="U258">
        <f>VLOOKUP($A258,[1]taxonomy!$1:$1048576,18,0)</f>
        <v>0</v>
      </c>
      <c r="V258">
        <f>VLOOKUP($A258,[1]taxonomy!$1:$1048576,20,0)</f>
        <v>0</v>
      </c>
      <c r="W258">
        <f>VLOOKUP($A258,[1]taxonomy!$1:$1048576,21,0)</f>
        <v>0</v>
      </c>
      <c r="X258">
        <f>VLOOKUP($A258,[1]taxonomy!$1:$1048576,22,0)</f>
        <v>0</v>
      </c>
      <c r="Y258">
        <f>VLOOKUP($A258,[1]taxonomy!$1:$1048576,23,0)</f>
        <v>0</v>
      </c>
      <c r="Z258">
        <f>VLOOKUP($A258,[1]taxonomy!$1:$1048576,24,0)</f>
        <v>0</v>
      </c>
      <c r="AA258">
        <f>VLOOKUP($A258,[1]taxonomy!$1:$1048576,25,0)</f>
        <v>0</v>
      </c>
      <c r="AB258" t="str">
        <f>VLOOKUP($A258,[1]taxonomy!$1:$1048576,3,0)</f>
        <v xml:space="preserve"> Ornithorhynchus anatinus (Duckbill platypus).</v>
      </c>
    </row>
    <row r="259" spans="1:28" x14ac:dyDescent="0.25">
      <c r="A259" t="s">
        <v>346</v>
      </c>
      <c r="B259" t="s">
        <v>347</v>
      </c>
      <c r="C259">
        <v>161</v>
      </c>
      <c r="D259" t="s">
        <v>10</v>
      </c>
      <c r="E259">
        <v>49</v>
      </c>
      <c r="F259">
        <v>158</v>
      </c>
      <c r="G259">
        <v>589</v>
      </c>
      <c r="H259" t="s">
        <v>11</v>
      </c>
      <c r="I259">
        <f t="shared" ref="I259:I322" si="4">F259-E259+1</f>
        <v>110</v>
      </c>
      <c r="J259" t="str">
        <f>VLOOKUP($A259,[1]taxonomy!$1:$1048576,7,0)</f>
        <v>Eukaryota</v>
      </c>
      <c r="K259" t="str">
        <f>VLOOKUP($A259,[1]taxonomy!$1:$1048576,8,0)</f>
        <v xml:space="preserve"> Metazoa</v>
      </c>
      <c r="L259" t="str">
        <f>VLOOKUP($A259,[1]taxonomy!$1:$1048576,9,0)</f>
        <v xml:space="preserve"> Chordata</v>
      </c>
      <c r="M259" t="str">
        <f>VLOOKUP($A259,[1]taxonomy!$1:$1048576,10,0)</f>
        <v xml:space="preserve"> Craniata</v>
      </c>
      <c r="N259" t="str">
        <f>VLOOKUP($A259,[1]taxonomy!$1:$1048576,11,0)</f>
        <v xml:space="preserve"> Vertebrata</v>
      </c>
      <c r="O259" t="str">
        <f>VLOOKUP($A259,[1]taxonomy!$1:$1048576,12,0)</f>
        <v xml:space="preserve"> Euteleostomi</v>
      </c>
      <c r="P259" t="str">
        <f>VLOOKUP($A259,[1]taxonomy!$1:$1048576,13,0)</f>
        <v>Mammalia</v>
      </c>
      <c r="Q259" t="str">
        <f>VLOOKUP($A259,[1]taxonomy!$1:$1048576,14,0)</f>
        <v xml:space="preserve"> Monotremata</v>
      </c>
      <c r="R259" t="str">
        <f>VLOOKUP($A259,[1]taxonomy!$1:$1048576,15,0)</f>
        <v xml:space="preserve"> Ornithorhynchidae</v>
      </c>
      <c r="S259" t="str">
        <f>VLOOKUP($A259,[1]taxonomy!$1:$1048576,16,0)</f>
        <v xml:space="preserve"> Ornithorhynchus.</v>
      </c>
      <c r="T259">
        <f>VLOOKUP($A259,[1]taxonomy!$1:$1048576,17,0)</f>
        <v>0</v>
      </c>
      <c r="U259">
        <f>VLOOKUP($A259,[1]taxonomy!$1:$1048576,18,0)</f>
        <v>0</v>
      </c>
      <c r="V259">
        <f>VLOOKUP($A259,[1]taxonomy!$1:$1048576,20,0)</f>
        <v>0</v>
      </c>
      <c r="W259">
        <f>VLOOKUP($A259,[1]taxonomy!$1:$1048576,21,0)</f>
        <v>0</v>
      </c>
      <c r="X259">
        <f>VLOOKUP($A259,[1]taxonomy!$1:$1048576,22,0)</f>
        <v>0</v>
      </c>
      <c r="Y259">
        <f>VLOOKUP($A259,[1]taxonomy!$1:$1048576,23,0)</f>
        <v>0</v>
      </c>
      <c r="Z259">
        <f>VLOOKUP($A259,[1]taxonomy!$1:$1048576,24,0)</f>
        <v>0</v>
      </c>
      <c r="AA259">
        <f>VLOOKUP($A259,[1]taxonomy!$1:$1048576,25,0)</f>
        <v>0</v>
      </c>
      <c r="AB259" t="str">
        <f>VLOOKUP($A259,[1]taxonomy!$1:$1048576,3,0)</f>
        <v xml:space="preserve"> Ornithorhynchus anatinus (Duckbill platypus).</v>
      </c>
    </row>
    <row r="260" spans="1:28" x14ac:dyDescent="0.25">
      <c r="A260" t="s">
        <v>348</v>
      </c>
      <c r="B260" t="s">
        <v>349</v>
      </c>
      <c r="C260">
        <v>136</v>
      </c>
      <c r="D260" t="s">
        <v>10</v>
      </c>
      <c r="E260">
        <v>17</v>
      </c>
      <c r="F260">
        <v>133</v>
      </c>
      <c r="G260">
        <v>589</v>
      </c>
      <c r="H260" t="s">
        <v>11</v>
      </c>
      <c r="I260">
        <f t="shared" si="4"/>
        <v>117</v>
      </c>
      <c r="J260" t="e">
        <f>VLOOKUP($A260,[1]taxonomy!$1:$1048576,7,0)</f>
        <v>#N/A</v>
      </c>
      <c r="K260" t="e">
        <f>VLOOKUP($A260,[1]taxonomy!$1:$1048576,8,0)</f>
        <v>#N/A</v>
      </c>
      <c r="L260" t="e">
        <f>VLOOKUP($A260,[1]taxonomy!$1:$1048576,9,0)</f>
        <v>#N/A</v>
      </c>
      <c r="M260" t="e">
        <f>VLOOKUP($A260,[1]taxonomy!$1:$1048576,10,0)</f>
        <v>#N/A</v>
      </c>
      <c r="N260" t="e">
        <f>VLOOKUP($A260,[1]taxonomy!$1:$1048576,11,0)</f>
        <v>#N/A</v>
      </c>
      <c r="O260" t="e">
        <f>VLOOKUP($A260,[1]taxonomy!$1:$1048576,12,0)</f>
        <v>#N/A</v>
      </c>
      <c r="P260" t="e">
        <f>VLOOKUP($A260,[1]taxonomy!$1:$1048576,13,0)</f>
        <v>#N/A</v>
      </c>
      <c r="Q260" t="e">
        <f>VLOOKUP($A260,[1]taxonomy!$1:$1048576,14,0)</f>
        <v>#N/A</v>
      </c>
      <c r="R260" t="e">
        <f>VLOOKUP($A260,[1]taxonomy!$1:$1048576,15,0)</f>
        <v>#N/A</v>
      </c>
      <c r="S260" t="e">
        <f>VLOOKUP($A260,[1]taxonomy!$1:$1048576,16,0)</f>
        <v>#N/A</v>
      </c>
      <c r="T260" t="e">
        <f>VLOOKUP($A260,[1]taxonomy!$1:$1048576,17,0)</f>
        <v>#N/A</v>
      </c>
      <c r="U260" t="e">
        <f>VLOOKUP($A260,[1]taxonomy!$1:$1048576,18,0)</f>
        <v>#N/A</v>
      </c>
      <c r="V260" t="e">
        <f>VLOOKUP($A260,[1]taxonomy!$1:$1048576,20,0)</f>
        <v>#N/A</v>
      </c>
      <c r="W260" t="e">
        <f>VLOOKUP($A260,[1]taxonomy!$1:$1048576,21,0)</f>
        <v>#N/A</v>
      </c>
      <c r="X260" t="e">
        <f>VLOOKUP($A260,[1]taxonomy!$1:$1048576,22,0)</f>
        <v>#N/A</v>
      </c>
      <c r="Y260" t="e">
        <f>VLOOKUP($A260,[1]taxonomy!$1:$1048576,23,0)</f>
        <v>#N/A</v>
      </c>
      <c r="Z260" t="e">
        <f>VLOOKUP($A260,[1]taxonomy!$1:$1048576,24,0)</f>
        <v>#N/A</v>
      </c>
      <c r="AA260" t="e">
        <f>VLOOKUP($A260,[1]taxonomy!$1:$1048576,25,0)</f>
        <v>#N/A</v>
      </c>
      <c r="AB260" t="e">
        <f>VLOOKUP($A260,[1]taxonomy!$1:$1048576,3,0)</f>
        <v>#N/A</v>
      </c>
    </row>
    <row r="261" spans="1:28" x14ac:dyDescent="0.25">
      <c r="A261" t="s">
        <v>350</v>
      </c>
      <c r="B261" t="s">
        <v>351</v>
      </c>
      <c r="C261">
        <v>136</v>
      </c>
      <c r="D261" t="s">
        <v>10</v>
      </c>
      <c r="E261">
        <v>22</v>
      </c>
      <c r="F261">
        <v>136</v>
      </c>
      <c r="G261">
        <v>589</v>
      </c>
      <c r="H261" t="s">
        <v>11</v>
      </c>
      <c r="I261">
        <f t="shared" si="4"/>
        <v>115</v>
      </c>
      <c r="J261" t="str">
        <f>VLOOKUP($A261,[1]taxonomy!$1:$1048576,7,0)</f>
        <v>Eukaryota</v>
      </c>
      <c r="K261" t="str">
        <f>VLOOKUP($A261,[1]taxonomy!$1:$1048576,8,0)</f>
        <v xml:space="preserve"> Metazoa</v>
      </c>
      <c r="L261" t="str">
        <f>VLOOKUP($A261,[1]taxonomy!$1:$1048576,9,0)</f>
        <v xml:space="preserve"> Chordata</v>
      </c>
      <c r="M261" t="str">
        <f>VLOOKUP($A261,[1]taxonomy!$1:$1048576,10,0)</f>
        <v xml:space="preserve"> Craniata</v>
      </c>
      <c r="N261" t="str">
        <f>VLOOKUP($A261,[1]taxonomy!$1:$1048576,11,0)</f>
        <v xml:space="preserve"> Vertebrata</v>
      </c>
      <c r="O261" t="str">
        <f>VLOOKUP($A261,[1]taxonomy!$1:$1048576,12,0)</f>
        <v xml:space="preserve"> Euteleostomi</v>
      </c>
      <c r="P261" t="str">
        <f>VLOOKUP($A261,[1]taxonomy!$1:$1048576,13,0)</f>
        <v>Mammalia</v>
      </c>
      <c r="Q261" t="str">
        <f>VLOOKUP($A261,[1]taxonomy!$1:$1048576,14,0)</f>
        <v xml:space="preserve"> Monotremata</v>
      </c>
      <c r="R261" t="str">
        <f>VLOOKUP($A261,[1]taxonomy!$1:$1048576,15,0)</f>
        <v xml:space="preserve"> Ornithorhynchidae</v>
      </c>
      <c r="S261" t="str">
        <f>VLOOKUP($A261,[1]taxonomy!$1:$1048576,16,0)</f>
        <v xml:space="preserve"> Ornithorhynchus.</v>
      </c>
      <c r="T261">
        <f>VLOOKUP($A261,[1]taxonomy!$1:$1048576,17,0)</f>
        <v>0</v>
      </c>
      <c r="U261">
        <f>VLOOKUP($A261,[1]taxonomy!$1:$1048576,18,0)</f>
        <v>0</v>
      </c>
      <c r="V261">
        <f>VLOOKUP($A261,[1]taxonomy!$1:$1048576,20,0)</f>
        <v>0</v>
      </c>
      <c r="W261">
        <f>VLOOKUP($A261,[1]taxonomy!$1:$1048576,21,0)</f>
        <v>0</v>
      </c>
      <c r="X261">
        <f>VLOOKUP($A261,[1]taxonomy!$1:$1048576,22,0)</f>
        <v>0</v>
      </c>
      <c r="Y261">
        <f>VLOOKUP($A261,[1]taxonomy!$1:$1048576,23,0)</f>
        <v>0</v>
      </c>
      <c r="Z261">
        <f>VLOOKUP($A261,[1]taxonomy!$1:$1048576,24,0)</f>
        <v>0</v>
      </c>
      <c r="AA261">
        <f>VLOOKUP($A261,[1]taxonomy!$1:$1048576,25,0)</f>
        <v>0</v>
      </c>
      <c r="AB261" t="str">
        <f>VLOOKUP($A261,[1]taxonomy!$1:$1048576,3,0)</f>
        <v xml:space="preserve"> Ornithorhynchus anatinus (Duckbill platypus).</v>
      </c>
    </row>
    <row r="262" spans="1:28" x14ac:dyDescent="0.25">
      <c r="A262" t="s">
        <v>352</v>
      </c>
      <c r="B262" t="s">
        <v>353</v>
      </c>
      <c r="C262">
        <v>167</v>
      </c>
      <c r="D262" t="s">
        <v>10</v>
      </c>
      <c r="E262">
        <v>49</v>
      </c>
      <c r="F262">
        <v>164</v>
      </c>
      <c r="G262">
        <v>589</v>
      </c>
      <c r="H262" t="s">
        <v>11</v>
      </c>
      <c r="I262">
        <f t="shared" si="4"/>
        <v>116</v>
      </c>
      <c r="J262" t="str">
        <f>VLOOKUP($A262,[1]taxonomy!$1:$1048576,7,0)</f>
        <v>Eukaryota</v>
      </c>
      <c r="K262" t="str">
        <f>VLOOKUP($A262,[1]taxonomy!$1:$1048576,8,0)</f>
        <v xml:space="preserve"> Metazoa</v>
      </c>
      <c r="L262" t="str">
        <f>VLOOKUP($A262,[1]taxonomy!$1:$1048576,9,0)</f>
        <v xml:space="preserve"> Chordata</v>
      </c>
      <c r="M262" t="str">
        <f>VLOOKUP($A262,[1]taxonomy!$1:$1048576,10,0)</f>
        <v xml:space="preserve"> Craniata</v>
      </c>
      <c r="N262" t="str">
        <f>VLOOKUP($A262,[1]taxonomy!$1:$1048576,11,0)</f>
        <v xml:space="preserve"> Vertebrata</v>
      </c>
      <c r="O262" t="str">
        <f>VLOOKUP($A262,[1]taxonomy!$1:$1048576,12,0)</f>
        <v xml:space="preserve"> Euteleostomi</v>
      </c>
      <c r="P262" t="str">
        <f>VLOOKUP($A262,[1]taxonomy!$1:$1048576,13,0)</f>
        <v>Mammalia</v>
      </c>
      <c r="Q262" t="str">
        <f>VLOOKUP($A262,[1]taxonomy!$1:$1048576,14,0)</f>
        <v xml:space="preserve"> Metatheria</v>
      </c>
      <c r="R262" t="str">
        <f>VLOOKUP($A262,[1]taxonomy!$1:$1048576,15,0)</f>
        <v xml:space="preserve"> Didelphimorphia</v>
      </c>
      <c r="S262" t="str">
        <f>VLOOKUP($A262,[1]taxonomy!$1:$1048576,16,0)</f>
        <v xml:space="preserve"> Didelphidae</v>
      </c>
      <c r="T262" t="str">
        <f>VLOOKUP($A262,[1]taxonomy!$1:$1048576,17,0)</f>
        <v xml:space="preserve"> Monodelphis.</v>
      </c>
      <c r="U262">
        <f>VLOOKUP($A262,[1]taxonomy!$1:$1048576,18,0)</f>
        <v>0</v>
      </c>
      <c r="V262">
        <f>VLOOKUP($A262,[1]taxonomy!$1:$1048576,20,0)</f>
        <v>0</v>
      </c>
      <c r="W262">
        <f>VLOOKUP($A262,[1]taxonomy!$1:$1048576,21,0)</f>
        <v>0</v>
      </c>
      <c r="X262">
        <f>VLOOKUP($A262,[1]taxonomy!$1:$1048576,22,0)</f>
        <v>0</v>
      </c>
      <c r="Y262">
        <f>VLOOKUP($A262,[1]taxonomy!$1:$1048576,23,0)</f>
        <v>0</v>
      </c>
      <c r="Z262">
        <f>VLOOKUP($A262,[1]taxonomy!$1:$1048576,24,0)</f>
        <v>0</v>
      </c>
      <c r="AA262">
        <f>VLOOKUP($A262,[1]taxonomy!$1:$1048576,25,0)</f>
        <v>0</v>
      </c>
      <c r="AB262" t="str">
        <f>VLOOKUP($A262,[1]taxonomy!$1:$1048576,3,0)</f>
        <v xml:space="preserve"> Monodelphis domestica (Gray short-tailed opossum).</v>
      </c>
    </row>
    <row r="263" spans="1:28" x14ac:dyDescent="0.25">
      <c r="A263" t="s">
        <v>354</v>
      </c>
      <c r="B263" t="s">
        <v>355</v>
      </c>
      <c r="C263">
        <v>272</v>
      </c>
      <c r="D263" t="s">
        <v>10</v>
      </c>
      <c r="E263">
        <v>156</v>
      </c>
      <c r="F263">
        <v>267</v>
      </c>
      <c r="G263">
        <v>589</v>
      </c>
      <c r="H263" t="s">
        <v>11</v>
      </c>
      <c r="I263">
        <f t="shared" si="4"/>
        <v>112</v>
      </c>
      <c r="J263" t="str">
        <f>VLOOKUP($A263,[1]taxonomy!$1:$1048576,7,0)</f>
        <v>Eukaryota</v>
      </c>
      <c r="K263" t="str">
        <f>VLOOKUP($A263,[1]taxonomy!$1:$1048576,8,0)</f>
        <v xml:space="preserve"> Metazoa</v>
      </c>
      <c r="L263" t="str">
        <f>VLOOKUP($A263,[1]taxonomy!$1:$1048576,9,0)</f>
        <v xml:space="preserve"> Chordata</v>
      </c>
      <c r="M263" t="str">
        <f>VLOOKUP($A263,[1]taxonomy!$1:$1048576,10,0)</f>
        <v xml:space="preserve"> Craniata</v>
      </c>
      <c r="N263" t="str">
        <f>VLOOKUP($A263,[1]taxonomy!$1:$1048576,11,0)</f>
        <v xml:space="preserve"> Vertebrata</v>
      </c>
      <c r="O263" t="str">
        <f>VLOOKUP($A263,[1]taxonomy!$1:$1048576,12,0)</f>
        <v xml:space="preserve"> Euteleostomi</v>
      </c>
      <c r="P263" t="str">
        <f>VLOOKUP($A263,[1]taxonomy!$1:$1048576,13,0)</f>
        <v>Mammalia</v>
      </c>
      <c r="Q263" t="str">
        <f>VLOOKUP($A263,[1]taxonomy!$1:$1048576,14,0)</f>
        <v xml:space="preserve"> Eutheria</v>
      </c>
      <c r="R263" t="str">
        <f>VLOOKUP($A263,[1]taxonomy!$1:$1048576,15,0)</f>
        <v xml:space="preserve"> Euarchontoglires</v>
      </c>
      <c r="S263" t="str">
        <f>VLOOKUP($A263,[1]taxonomy!$1:$1048576,16,0)</f>
        <v xml:space="preserve"> Primates</v>
      </c>
      <c r="T263" t="str">
        <f>VLOOKUP($A263,[1]taxonomy!$1:$1048576,17,0)</f>
        <v xml:space="preserve"> Haplorrhini</v>
      </c>
      <c r="U263" t="str">
        <f>VLOOKUP($A263,[1]taxonomy!$1:$1048576,18,0)</f>
        <v>Platyrrhini</v>
      </c>
      <c r="V263" t="str">
        <f>VLOOKUP($A263,[1]taxonomy!$1:$1048576,20,0)</f>
        <v xml:space="preserve"> Callitrichinae</v>
      </c>
      <c r="W263" t="str">
        <f>VLOOKUP($A263,[1]taxonomy!$1:$1048576,21,0)</f>
        <v xml:space="preserve"> Callithrix.</v>
      </c>
      <c r="X263">
        <f>VLOOKUP($A263,[1]taxonomy!$1:$1048576,22,0)</f>
        <v>0</v>
      </c>
      <c r="Y263">
        <f>VLOOKUP($A263,[1]taxonomy!$1:$1048576,23,0)</f>
        <v>0</v>
      </c>
      <c r="Z263">
        <f>VLOOKUP($A263,[1]taxonomy!$1:$1048576,24,0)</f>
        <v>0</v>
      </c>
      <c r="AA263">
        <f>VLOOKUP($A263,[1]taxonomy!$1:$1048576,25,0)</f>
        <v>0</v>
      </c>
      <c r="AB263" t="str">
        <f>VLOOKUP($A263,[1]taxonomy!$1:$1048576,3,0)</f>
        <v xml:space="preserve"> Callithrix jacchus (White-tufted-ear marmoset).</v>
      </c>
    </row>
    <row r="264" spans="1:28" x14ac:dyDescent="0.25">
      <c r="A264" t="s">
        <v>354</v>
      </c>
      <c r="B264" t="s">
        <v>355</v>
      </c>
      <c r="C264">
        <v>272</v>
      </c>
      <c r="D264" t="s">
        <v>12</v>
      </c>
      <c r="E264">
        <v>1</v>
      </c>
      <c r="F264">
        <v>109</v>
      </c>
      <c r="G264">
        <v>206</v>
      </c>
      <c r="H264" t="s">
        <v>13</v>
      </c>
      <c r="I264">
        <f t="shared" si="4"/>
        <v>109</v>
      </c>
      <c r="J264" t="str">
        <f>VLOOKUP($A264,[1]taxonomy!$1:$1048576,7,0)</f>
        <v>Eukaryota</v>
      </c>
      <c r="K264" t="str">
        <f>VLOOKUP($A264,[1]taxonomy!$1:$1048576,8,0)</f>
        <v xml:space="preserve"> Metazoa</v>
      </c>
      <c r="L264" t="str">
        <f>VLOOKUP($A264,[1]taxonomy!$1:$1048576,9,0)</f>
        <v xml:space="preserve"> Chordata</v>
      </c>
      <c r="M264" t="str">
        <f>VLOOKUP($A264,[1]taxonomy!$1:$1048576,10,0)</f>
        <v xml:space="preserve"> Craniata</v>
      </c>
      <c r="N264" t="str">
        <f>VLOOKUP($A264,[1]taxonomy!$1:$1048576,11,0)</f>
        <v xml:space="preserve"> Vertebrata</v>
      </c>
      <c r="O264" t="str">
        <f>VLOOKUP($A264,[1]taxonomy!$1:$1048576,12,0)</f>
        <v xml:space="preserve"> Euteleostomi</v>
      </c>
      <c r="P264" t="str">
        <f>VLOOKUP($A264,[1]taxonomy!$1:$1048576,13,0)</f>
        <v>Mammalia</v>
      </c>
      <c r="Q264" t="str">
        <f>VLOOKUP($A264,[1]taxonomy!$1:$1048576,14,0)</f>
        <v xml:space="preserve"> Eutheria</v>
      </c>
      <c r="R264" t="str">
        <f>VLOOKUP($A264,[1]taxonomy!$1:$1048576,15,0)</f>
        <v xml:space="preserve"> Euarchontoglires</v>
      </c>
      <c r="S264" t="str">
        <f>VLOOKUP($A264,[1]taxonomy!$1:$1048576,16,0)</f>
        <v xml:space="preserve"> Primates</v>
      </c>
      <c r="T264" t="str">
        <f>VLOOKUP($A264,[1]taxonomy!$1:$1048576,17,0)</f>
        <v xml:space="preserve"> Haplorrhini</v>
      </c>
      <c r="U264" t="str">
        <f>VLOOKUP($A264,[1]taxonomy!$1:$1048576,18,0)</f>
        <v>Platyrrhini</v>
      </c>
      <c r="V264" t="str">
        <f>VLOOKUP($A264,[1]taxonomy!$1:$1048576,20,0)</f>
        <v xml:space="preserve"> Callitrichinae</v>
      </c>
      <c r="W264" t="str">
        <f>VLOOKUP($A264,[1]taxonomy!$1:$1048576,21,0)</f>
        <v xml:space="preserve"> Callithrix.</v>
      </c>
      <c r="X264">
        <f>VLOOKUP($A264,[1]taxonomy!$1:$1048576,22,0)</f>
        <v>0</v>
      </c>
      <c r="Y264">
        <f>VLOOKUP($A264,[1]taxonomy!$1:$1048576,23,0)</f>
        <v>0</v>
      </c>
      <c r="Z264">
        <f>VLOOKUP($A264,[1]taxonomy!$1:$1048576,24,0)</f>
        <v>0</v>
      </c>
      <c r="AA264">
        <f>VLOOKUP($A264,[1]taxonomy!$1:$1048576,25,0)</f>
        <v>0</v>
      </c>
      <c r="AB264" t="str">
        <f>VLOOKUP($A264,[1]taxonomy!$1:$1048576,3,0)</f>
        <v xml:space="preserve"> Callithrix jacchus (White-tufted-ear marmoset).</v>
      </c>
    </row>
    <row r="265" spans="1:28" x14ac:dyDescent="0.25">
      <c r="A265" t="s">
        <v>356</v>
      </c>
      <c r="B265" t="s">
        <v>357</v>
      </c>
      <c r="C265">
        <v>193</v>
      </c>
      <c r="D265" t="s">
        <v>10</v>
      </c>
      <c r="E265">
        <v>72</v>
      </c>
      <c r="F265">
        <v>185</v>
      </c>
      <c r="G265">
        <v>589</v>
      </c>
      <c r="H265" t="s">
        <v>11</v>
      </c>
      <c r="I265">
        <f t="shared" si="4"/>
        <v>114</v>
      </c>
      <c r="J265" t="str">
        <f>VLOOKUP($A265,[1]taxonomy!$1:$1048576,7,0)</f>
        <v>Eukaryota</v>
      </c>
      <c r="K265" t="str">
        <f>VLOOKUP($A265,[1]taxonomy!$1:$1048576,8,0)</f>
        <v xml:space="preserve"> Metazoa</v>
      </c>
      <c r="L265" t="str">
        <f>VLOOKUP($A265,[1]taxonomy!$1:$1048576,9,0)</f>
        <v xml:space="preserve"> Chordata</v>
      </c>
      <c r="M265" t="str">
        <f>VLOOKUP($A265,[1]taxonomy!$1:$1048576,10,0)</f>
        <v xml:space="preserve"> Craniata</v>
      </c>
      <c r="N265" t="str">
        <f>VLOOKUP($A265,[1]taxonomy!$1:$1048576,11,0)</f>
        <v xml:space="preserve"> Vertebrata</v>
      </c>
      <c r="O265" t="str">
        <f>VLOOKUP($A265,[1]taxonomy!$1:$1048576,12,0)</f>
        <v xml:space="preserve"> Euteleostomi</v>
      </c>
      <c r="P265" t="str">
        <f>VLOOKUP($A265,[1]taxonomy!$1:$1048576,13,0)</f>
        <v>Mammalia</v>
      </c>
      <c r="Q265" t="str">
        <f>VLOOKUP($A265,[1]taxonomy!$1:$1048576,14,0)</f>
        <v xml:space="preserve"> Eutheria</v>
      </c>
      <c r="R265" t="str">
        <f>VLOOKUP($A265,[1]taxonomy!$1:$1048576,15,0)</f>
        <v xml:space="preserve"> Euarchontoglires</v>
      </c>
      <c r="S265" t="str">
        <f>VLOOKUP($A265,[1]taxonomy!$1:$1048576,16,0)</f>
        <v xml:space="preserve"> Primates</v>
      </c>
      <c r="T265" t="str">
        <f>VLOOKUP($A265,[1]taxonomy!$1:$1048576,17,0)</f>
        <v xml:space="preserve"> Haplorrhini</v>
      </c>
      <c r="U265" t="str">
        <f>VLOOKUP($A265,[1]taxonomy!$1:$1048576,18,0)</f>
        <v>Catarrhini</v>
      </c>
      <c r="V265" t="str">
        <f>VLOOKUP($A265,[1]taxonomy!$1:$1048576,20,0)</f>
        <v xml:space="preserve"> Cercopithecinae</v>
      </c>
      <c r="W265" t="str">
        <f>VLOOKUP($A265,[1]taxonomy!$1:$1048576,21,0)</f>
        <v xml:space="preserve"> Macaca.</v>
      </c>
      <c r="X265">
        <f>VLOOKUP($A265,[1]taxonomy!$1:$1048576,22,0)</f>
        <v>0</v>
      </c>
      <c r="Y265">
        <f>VLOOKUP($A265,[1]taxonomy!$1:$1048576,23,0)</f>
        <v>0</v>
      </c>
      <c r="Z265">
        <f>VLOOKUP($A265,[1]taxonomy!$1:$1048576,24,0)</f>
        <v>0</v>
      </c>
      <c r="AA265">
        <f>VLOOKUP($A265,[1]taxonomy!$1:$1048576,25,0)</f>
        <v>0</v>
      </c>
      <c r="AB265" t="str">
        <f>VLOOKUP($A265,[1]taxonomy!$1:$1048576,3,0)</f>
        <v xml:space="preserve"> Macaca mulatta (Rhesus macaque).</v>
      </c>
    </row>
    <row r="266" spans="1:28" x14ac:dyDescent="0.25">
      <c r="A266" t="s">
        <v>356</v>
      </c>
      <c r="B266" t="s">
        <v>357</v>
      </c>
      <c r="C266">
        <v>193</v>
      </c>
      <c r="D266" t="s">
        <v>27</v>
      </c>
      <c r="E266">
        <v>1</v>
      </c>
      <c r="F266">
        <v>69</v>
      </c>
      <c r="G266">
        <v>45</v>
      </c>
      <c r="H266" t="s">
        <v>27</v>
      </c>
      <c r="I266">
        <f t="shared" si="4"/>
        <v>69</v>
      </c>
      <c r="J266" t="str">
        <f>VLOOKUP($A266,[1]taxonomy!$1:$1048576,7,0)</f>
        <v>Eukaryota</v>
      </c>
      <c r="K266" t="str">
        <f>VLOOKUP($A266,[1]taxonomy!$1:$1048576,8,0)</f>
        <v xml:space="preserve"> Metazoa</v>
      </c>
      <c r="L266" t="str">
        <f>VLOOKUP($A266,[1]taxonomy!$1:$1048576,9,0)</f>
        <v xml:space="preserve"> Chordata</v>
      </c>
      <c r="M266" t="str">
        <f>VLOOKUP($A266,[1]taxonomy!$1:$1048576,10,0)</f>
        <v xml:space="preserve"> Craniata</v>
      </c>
      <c r="N266" t="str">
        <f>VLOOKUP($A266,[1]taxonomy!$1:$1048576,11,0)</f>
        <v xml:space="preserve"> Vertebrata</v>
      </c>
      <c r="O266" t="str">
        <f>VLOOKUP($A266,[1]taxonomy!$1:$1048576,12,0)</f>
        <v xml:space="preserve"> Euteleostomi</v>
      </c>
      <c r="P266" t="str">
        <f>VLOOKUP($A266,[1]taxonomy!$1:$1048576,13,0)</f>
        <v>Mammalia</v>
      </c>
      <c r="Q266" t="str">
        <f>VLOOKUP($A266,[1]taxonomy!$1:$1048576,14,0)</f>
        <v xml:space="preserve"> Eutheria</v>
      </c>
      <c r="R266" t="str">
        <f>VLOOKUP($A266,[1]taxonomy!$1:$1048576,15,0)</f>
        <v xml:space="preserve"> Euarchontoglires</v>
      </c>
      <c r="S266" t="str">
        <f>VLOOKUP($A266,[1]taxonomy!$1:$1048576,16,0)</f>
        <v xml:space="preserve"> Primates</v>
      </c>
      <c r="T266" t="str">
        <f>VLOOKUP($A266,[1]taxonomy!$1:$1048576,17,0)</f>
        <v xml:space="preserve"> Haplorrhini</v>
      </c>
      <c r="U266" t="str">
        <f>VLOOKUP($A266,[1]taxonomy!$1:$1048576,18,0)</f>
        <v>Catarrhini</v>
      </c>
      <c r="V266" t="str">
        <f>VLOOKUP($A266,[1]taxonomy!$1:$1048576,20,0)</f>
        <v xml:space="preserve"> Cercopithecinae</v>
      </c>
      <c r="W266" t="str">
        <f>VLOOKUP($A266,[1]taxonomy!$1:$1048576,21,0)</f>
        <v xml:space="preserve"> Macaca.</v>
      </c>
      <c r="X266">
        <f>VLOOKUP($A266,[1]taxonomy!$1:$1048576,22,0)</f>
        <v>0</v>
      </c>
      <c r="Y266">
        <f>VLOOKUP($A266,[1]taxonomy!$1:$1048576,23,0)</f>
        <v>0</v>
      </c>
      <c r="Z266">
        <f>VLOOKUP($A266,[1]taxonomy!$1:$1048576,24,0)</f>
        <v>0</v>
      </c>
      <c r="AA266">
        <f>VLOOKUP($A266,[1]taxonomy!$1:$1048576,25,0)</f>
        <v>0</v>
      </c>
      <c r="AB266" t="str">
        <f>VLOOKUP($A266,[1]taxonomy!$1:$1048576,3,0)</f>
        <v xml:space="preserve"> Macaca mulatta (Rhesus macaque).</v>
      </c>
    </row>
    <row r="267" spans="1:28" x14ac:dyDescent="0.25">
      <c r="A267" t="s">
        <v>358</v>
      </c>
      <c r="B267" t="s">
        <v>359</v>
      </c>
      <c r="C267">
        <v>155</v>
      </c>
      <c r="D267" t="s">
        <v>10</v>
      </c>
      <c r="E267">
        <v>40</v>
      </c>
      <c r="F267">
        <v>151</v>
      </c>
      <c r="G267">
        <v>589</v>
      </c>
      <c r="H267" t="s">
        <v>11</v>
      </c>
      <c r="I267">
        <f t="shared" si="4"/>
        <v>112</v>
      </c>
      <c r="J267" t="str">
        <f>VLOOKUP($A267,[1]taxonomy!$1:$1048576,7,0)</f>
        <v>Eukaryota</v>
      </c>
      <c r="K267" t="str">
        <f>VLOOKUP($A267,[1]taxonomy!$1:$1048576,8,0)</f>
        <v xml:space="preserve"> Metazoa</v>
      </c>
      <c r="L267" t="str">
        <f>VLOOKUP($A267,[1]taxonomy!$1:$1048576,9,0)</f>
        <v xml:space="preserve"> Chordata</v>
      </c>
      <c r="M267" t="str">
        <f>VLOOKUP($A267,[1]taxonomy!$1:$1048576,10,0)</f>
        <v xml:space="preserve"> Craniata</v>
      </c>
      <c r="N267" t="str">
        <f>VLOOKUP($A267,[1]taxonomy!$1:$1048576,11,0)</f>
        <v xml:space="preserve"> Vertebrata</v>
      </c>
      <c r="O267" t="str">
        <f>VLOOKUP($A267,[1]taxonomy!$1:$1048576,12,0)</f>
        <v xml:space="preserve"> Euteleostomi</v>
      </c>
      <c r="P267" t="str">
        <f>VLOOKUP($A267,[1]taxonomy!$1:$1048576,13,0)</f>
        <v>Mammalia</v>
      </c>
      <c r="Q267" t="str">
        <f>VLOOKUP($A267,[1]taxonomy!$1:$1048576,14,0)</f>
        <v xml:space="preserve"> Eutheria</v>
      </c>
      <c r="R267" t="str">
        <f>VLOOKUP($A267,[1]taxonomy!$1:$1048576,15,0)</f>
        <v xml:space="preserve"> Euarchontoglires</v>
      </c>
      <c r="S267" t="str">
        <f>VLOOKUP($A267,[1]taxonomy!$1:$1048576,16,0)</f>
        <v xml:space="preserve"> Primates</v>
      </c>
      <c r="T267" t="str">
        <f>VLOOKUP($A267,[1]taxonomy!$1:$1048576,17,0)</f>
        <v xml:space="preserve"> Haplorrhini</v>
      </c>
      <c r="U267" t="str">
        <f>VLOOKUP($A267,[1]taxonomy!$1:$1048576,18,0)</f>
        <v>Platyrrhini</v>
      </c>
      <c r="V267" t="str">
        <f>VLOOKUP($A267,[1]taxonomy!$1:$1048576,20,0)</f>
        <v xml:space="preserve"> Callitrichinae</v>
      </c>
      <c r="W267" t="str">
        <f>VLOOKUP($A267,[1]taxonomy!$1:$1048576,21,0)</f>
        <v xml:space="preserve"> Callithrix.</v>
      </c>
      <c r="X267">
        <f>VLOOKUP($A267,[1]taxonomy!$1:$1048576,22,0)</f>
        <v>0</v>
      </c>
      <c r="Y267">
        <f>VLOOKUP($A267,[1]taxonomy!$1:$1048576,23,0)</f>
        <v>0</v>
      </c>
      <c r="Z267">
        <f>VLOOKUP($A267,[1]taxonomy!$1:$1048576,24,0)</f>
        <v>0</v>
      </c>
      <c r="AA267">
        <f>VLOOKUP($A267,[1]taxonomy!$1:$1048576,25,0)</f>
        <v>0</v>
      </c>
      <c r="AB267" t="str">
        <f>VLOOKUP($A267,[1]taxonomy!$1:$1048576,3,0)</f>
        <v xml:space="preserve"> Callithrix jacchus (White-tufted-ear marmoset).</v>
      </c>
    </row>
    <row r="268" spans="1:28" x14ac:dyDescent="0.25">
      <c r="A268" t="s">
        <v>360</v>
      </c>
      <c r="B268" t="s">
        <v>361</v>
      </c>
      <c r="C268">
        <v>78</v>
      </c>
      <c r="D268" t="s">
        <v>10</v>
      </c>
      <c r="E268">
        <v>4</v>
      </c>
      <c r="F268">
        <v>63</v>
      </c>
      <c r="G268">
        <v>589</v>
      </c>
      <c r="H268" t="s">
        <v>11</v>
      </c>
      <c r="I268">
        <f t="shared" si="4"/>
        <v>60</v>
      </c>
      <c r="J268" t="str">
        <f>VLOOKUP($A268,[1]taxonomy!$1:$1048576,7,0)</f>
        <v>Eukaryota</v>
      </c>
      <c r="K268" t="str">
        <f>VLOOKUP($A268,[1]taxonomy!$1:$1048576,8,0)</f>
        <v xml:space="preserve"> Metazoa</v>
      </c>
      <c r="L268" t="str">
        <f>VLOOKUP($A268,[1]taxonomy!$1:$1048576,9,0)</f>
        <v xml:space="preserve"> Chordata</v>
      </c>
      <c r="M268" t="str">
        <f>VLOOKUP($A268,[1]taxonomy!$1:$1048576,10,0)</f>
        <v xml:space="preserve"> Craniata</v>
      </c>
      <c r="N268" t="str">
        <f>VLOOKUP($A268,[1]taxonomy!$1:$1048576,11,0)</f>
        <v xml:space="preserve"> Vertebrata</v>
      </c>
      <c r="O268" t="str">
        <f>VLOOKUP($A268,[1]taxonomy!$1:$1048576,12,0)</f>
        <v xml:space="preserve"> Euteleostomi</v>
      </c>
      <c r="P268" t="str">
        <f>VLOOKUP($A268,[1]taxonomy!$1:$1048576,13,0)</f>
        <v>Mammalia</v>
      </c>
      <c r="Q268" t="str">
        <f>VLOOKUP($A268,[1]taxonomy!$1:$1048576,14,0)</f>
        <v xml:space="preserve"> Eutheria</v>
      </c>
      <c r="R268" t="str">
        <f>VLOOKUP($A268,[1]taxonomy!$1:$1048576,15,0)</f>
        <v xml:space="preserve"> Euarchontoglires</v>
      </c>
      <c r="S268" t="str">
        <f>VLOOKUP($A268,[1]taxonomy!$1:$1048576,16,0)</f>
        <v xml:space="preserve"> Primates</v>
      </c>
      <c r="T268" t="str">
        <f>VLOOKUP($A268,[1]taxonomy!$1:$1048576,17,0)</f>
        <v xml:space="preserve"> Haplorrhini</v>
      </c>
      <c r="U268" t="str">
        <f>VLOOKUP($A268,[1]taxonomy!$1:$1048576,18,0)</f>
        <v>Catarrhini</v>
      </c>
      <c r="V268" t="str">
        <f>VLOOKUP($A268,[1]taxonomy!$1:$1048576,20,0)</f>
        <v xml:space="preserve"> Cercopithecinae</v>
      </c>
      <c r="W268" t="str">
        <f>VLOOKUP($A268,[1]taxonomy!$1:$1048576,21,0)</f>
        <v xml:space="preserve"> Macaca.</v>
      </c>
      <c r="X268">
        <f>VLOOKUP($A268,[1]taxonomy!$1:$1048576,22,0)</f>
        <v>0</v>
      </c>
      <c r="Y268">
        <f>VLOOKUP($A268,[1]taxonomy!$1:$1048576,23,0)</f>
        <v>0</v>
      </c>
      <c r="Z268">
        <f>VLOOKUP($A268,[1]taxonomy!$1:$1048576,24,0)</f>
        <v>0</v>
      </c>
      <c r="AA268">
        <f>VLOOKUP($A268,[1]taxonomy!$1:$1048576,25,0)</f>
        <v>0</v>
      </c>
      <c r="AB268" t="str">
        <f>VLOOKUP($A268,[1]taxonomy!$1:$1048576,3,0)</f>
        <v xml:space="preserve"> Macaca mulatta (Rhesus macaque).</v>
      </c>
    </row>
    <row r="269" spans="1:28" x14ac:dyDescent="0.25">
      <c r="A269" t="s">
        <v>362</v>
      </c>
      <c r="B269" t="s">
        <v>363</v>
      </c>
      <c r="C269">
        <v>288</v>
      </c>
      <c r="D269" t="s">
        <v>10</v>
      </c>
      <c r="E269">
        <v>158</v>
      </c>
      <c r="F269">
        <v>284</v>
      </c>
      <c r="G269">
        <v>589</v>
      </c>
      <c r="H269" t="s">
        <v>11</v>
      </c>
      <c r="I269">
        <f t="shared" si="4"/>
        <v>127</v>
      </c>
      <c r="J269" t="str">
        <f>VLOOKUP($A269,[1]taxonomy!$1:$1048576,7,0)</f>
        <v>Eukaryota</v>
      </c>
      <c r="K269" t="str">
        <f>VLOOKUP($A269,[1]taxonomy!$1:$1048576,8,0)</f>
        <v xml:space="preserve"> Metazoa</v>
      </c>
      <c r="L269" t="str">
        <f>VLOOKUP($A269,[1]taxonomy!$1:$1048576,9,0)</f>
        <v xml:space="preserve"> Chordata</v>
      </c>
      <c r="M269" t="str">
        <f>VLOOKUP($A269,[1]taxonomy!$1:$1048576,10,0)</f>
        <v xml:space="preserve"> Craniata</v>
      </c>
      <c r="N269" t="str">
        <f>VLOOKUP($A269,[1]taxonomy!$1:$1048576,11,0)</f>
        <v xml:space="preserve"> Vertebrata</v>
      </c>
      <c r="O269" t="str">
        <f>VLOOKUP($A269,[1]taxonomy!$1:$1048576,12,0)</f>
        <v xml:space="preserve"> Euteleostomi</v>
      </c>
      <c r="P269" t="str">
        <f>VLOOKUP($A269,[1]taxonomy!$1:$1048576,13,0)</f>
        <v>Amphibia</v>
      </c>
      <c r="Q269" t="str">
        <f>VLOOKUP($A269,[1]taxonomy!$1:$1048576,14,0)</f>
        <v xml:space="preserve"> Batrachia</v>
      </c>
      <c r="R269" t="str">
        <f>VLOOKUP($A269,[1]taxonomy!$1:$1048576,15,0)</f>
        <v xml:space="preserve"> Anura</v>
      </c>
      <c r="S269" t="str">
        <f>VLOOKUP($A269,[1]taxonomy!$1:$1048576,16,0)</f>
        <v xml:space="preserve"> Pipoidea</v>
      </c>
      <c r="T269" t="str">
        <f>VLOOKUP($A269,[1]taxonomy!$1:$1048576,17,0)</f>
        <v xml:space="preserve"> Pipidae</v>
      </c>
      <c r="U269" t="str">
        <f>VLOOKUP($A269,[1]taxonomy!$1:$1048576,18,0)</f>
        <v xml:space="preserve"> Xenopodinae</v>
      </c>
      <c r="V269" t="str">
        <f>VLOOKUP($A269,[1]taxonomy!$1:$1048576,20,0)</f>
        <v>Silurana.</v>
      </c>
      <c r="W269">
        <f>VLOOKUP($A269,[1]taxonomy!$1:$1048576,21,0)</f>
        <v>0</v>
      </c>
      <c r="X269">
        <f>VLOOKUP($A269,[1]taxonomy!$1:$1048576,22,0)</f>
        <v>0</v>
      </c>
      <c r="Y269">
        <f>VLOOKUP($A269,[1]taxonomy!$1:$1048576,23,0)</f>
        <v>0</v>
      </c>
      <c r="Z269">
        <f>VLOOKUP($A269,[1]taxonomy!$1:$1048576,24,0)</f>
        <v>0</v>
      </c>
      <c r="AA269">
        <f>VLOOKUP($A269,[1]taxonomy!$1:$1048576,25,0)</f>
        <v>0</v>
      </c>
      <c r="AB269" t="str">
        <f>VLOOKUP($A269,[1]taxonomy!$1:$1048576,3,0)</f>
        <v xml:space="preserve"> Xenopus tropicalis (Western clawed frog) (Silurana tropicalis).</v>
      </c>
    </row>
    <row r="270" spans="1:28" x14ac:dyDescent="0.25">
      <c r="A270" t="s">
        <v>362</v>
      </c>
      <c r="B270" t="s">
        <v>363</v>
      </c>
      <c r="C270">
        <v>288</v>
      </c>
      <c r="D270" t="s">
        <v>12</v>
      </c>
      <c r="E270">
        <v>3</v>
      </c>
      <c r="F270">
        <v>109</v>
      </c>
      <c r="G270">
        <v>206</v>
      </c>
      <c r="H270" t="s">
        <v>13</v>
      </c>
      <c r="I270">
        <f t="shared" si="4"/>
        <v>107</v>
      </c>
      <c r="J270" t="str">
        <f>VLOOKUP($A270,[1]taxonomy!$1:$1048576,7,0)</f>
        <v>Eukaryota</v>
      </c>
      <c r="K270" t="str">
        <f>VLOOKUP($A270,[1]taxonomy!$1:$1048576,8,0)</f>
        <v xml:space="preserve"> Metazoa</v>
      </c>
      <c r="L270" t="str">
        <f>VLOOKUP($A270,[1]taxonomy!$1:$1048576,9,0)</f>
        <v xml:space="preserve"> Chordata</v>
      </c>
      <c r="M270" t="str">
        <f>VLOOKUP($A270,[1]taxonomy!$1:$1048576,10,0)</f>
        <v xml:space="preserve"> Craniata</v>
      </c>
      <c r="N270" t="str">
        <f>VLOOKUP($A270,[1]taxonomy!$1:$1048576,11,0)</f>
        <v xml:space="preserve"> Vertebrata</v>
      </c>
      <c r="O270" t="str">
        <f>VLOOKUP($A270,[1]taxonomy!$1:$1048576,12,0)</f>
        <v xml:space="preserve"> Euteleostomi</v>
      </c>
      <c r="P270" t="str">
        <f>VLOOKUP($A270,[1]taxonomy!$1:$1048576,13,0)</f>
        <v>Amphibia</v>
      </c>
      <c r="Q270" t="str">
        <f>VLOOKUP($A270,[1]taxonomy!$1:$1048576,14,0)</f>
        <v xml:space="preserve"> Batrachia</v>
      </c>
      <c r="R270" t="str">
        <f>VLOOKUP($A270,[1]taxonomy!$1:$1048576,15,0)</f>
        <v xml:space="preserve"> Anura</v>
      </c>
      <c r="S270" t="str">
        <f>VLOOKUP($A270,[1]taxonomy!$1:$1048576,16,0)</f>
        <v xml:space="preserve"> Pipoidea</v>
      </c>
      <c r="T270" t="str">
        <f>VLOOKUP($A270,[1]taxonomy!$1:$1048576,17,0)</f>
        <v xml:space="preserve"> Pipidae</v>
      </c>
      <c r="U270" t="str">
        <f>VLOOKUP($A270,[1]taxonomy!$1:$1048576,18,0)</f>
        <v xml:space="preserve"> Xenopodinae</v>
      </c>
      <c r="V270" t="str">
        <f>VLOOKUP($A270,[1]taxonomy!$1:$1048576,20,0)</f>
        <v>Silurana.</v>
      </c>
      <c r="W270">
        <f>VLOOKUP($A270,[1]taxonomy!$1:$1048576,21,0)</f>
        <v>0</v>
      </c>
      <c r="X270">
        <f>VLOOKUP($A270,[1]taxonomy!$1:$1048576,22,0)</f>
        <v>0</v>
      </c>
      <c r="Y270">
        <f>VLOOKUP($A270,[1]taxonomy!$1:$1048576,23,0)</f>
        <v>0</v>
      </c>
      <c r="Z270">
        <f>VLOOKUP($A270,[1]taxonomy!$1:$1048576,24,0)</f>
        <v>0</v>
      </c>
      <c r="AA270">
        <f>VLOOKUP($A270,[1]taxonomy!$1:$1048576,25,0)</f>
        <v>0</v>
      </c>
      <c r="AB270" t="str">
        <f>VLOOKUP($A270,[1]taxonomy!$1:$1048576,3,0)</f>
        <v xml:space="preserve"> Xenopus tropicalis (Western clawed frog) (Silurana tropicalis).</v>
      </c>
    </row>
    <row r="271" spans="1:28" x14ac:dyDescent="0.25">
      <c r="A271" t="s">
        <v>364</v>
      </c>
      <c r="B271" t="s">
        <v>365</v>
      </c>
      <c r="C271">
        <v>152</v>
      </c>
      <c r="D271" t="s">
        <v>10</v>
      </c>
      <c r="E271">
        <v>33</v>
      </c>
      <c r="F271">
        <v>148</v>
      </c>
      <c r="G271">
        <v>589</v>
      </c>
      <c r="H271" t="s">
        <v>11</v>
      </c>
      <c r="I271">
        <f t="shared" si="4"/>
        <v>116</v>
      </c>
      <c r="J271" t="str">
        <f>VLOOKUP($A271,[1]taxonomy!$1:$1048576,7,0)</f>
        <v>Eukaryota</v>
      </c>
      <c r="K271" t="str">
        <f>VLOOKUP($A271,[1]taxonomy!$1:$1048576,8,0)</f>
        <v xml:space="preserve"> Metazoa</v>
      </c>
      <c r="L271" t="str">
        <f>VLOOKUP($A271,[1]taxonomy!$1:$1048576,9,0)</f>
        <v xml:space="preserve"> Chordata</v>
      </c>
      <c r="M271" t="str">
        <f>VLOOKUP($A271,[1]taxonomy!$1:$1048576,10,0)</f>
        <v xml:space="preserve"> Craniata</v>
      </c>
      <c r="N271" t="str">
        <f>VLOOKUP($A271,[1]taxonomy!$1:$1048576,11,0)</f>
        <v xml:space="preserve"> Vertebrata</v>
      </c>
      <c r="O271" t="str">
        <f>VLOOKUP($A271,[1]taxonomy!$1:$1048576,12,0)</f>
        <v xml:space="preserve"> Euteleostomi</v>
      </c>
      <c r="P271" t="str">
        <f>VLOOKUP($A271,[1]taxonomy!$1:$1048576,13,0)</f>
        <v>Mammalia</v>
      </c>
      <c r="Q271" t="str">
        <f>VLOOKUP($A271,[1]taxonomy!$1:$1048576,14,0)</f>
        <v xml:space="preserve"> Eutheria</v>
      </c>
      <c r="R271" t="str">
        <f>VLOOKUP($A271,[1]taxonomy!$1:$1048576,15,0)</f>
        <v xml:space="preserve"> Laurasiatheria</v>
      </c>
      <c r="S271" t="str">
        <f>VLOOKUP($A271,[1]taxonomy!$1:$1048576,16,0)</f>
        <v xml:space="preserve"> Perissodactyla</v>
      </c>
      <c r="T271" t="str">
        <f>VLOOKUP($A271,[1]taxonomy!$1:$1048576,17,0)</f>
        <v xml:space="preserve"> Equidae</v>
      </c>
      <c r="U271" t="str">
        <f>VLOOKUP($A271,[1]taxonomy!$1:$1048576,18,0)</f>
        <v xml:space="preserve"> Equus.</v>
      </c>
      <c r="V271">
        <f>VLOOKUP($A271,[1]taxonomy!$1:$1048576,20,0)</f>
        <v>0</v>
      </c>
      <c r="W271">
        <f>VLOOKUP($A271,[1]taxonomy!$1:$1048576,21,0)</f>
        <v>0</v>
      </c>
      <c r="X271">
        <f>VLOOKUP($A271,[1]taxonomy!$1:$1048576,22,0)</f>
        <v>0</v>
      </c>
      <c r="Y271">
        <f>VLOOKUP($A271,[1]taxonomy!$1:$1048576,23,0)</f>
        <v>0</v>
      </c>
      <c r="Z271">
        <f>VLOOKUP($A271,[1]taxonomy!$1:$1048576,24,0)</f>
        <v>0</v>
      </c>
      <c r="AA271">
        <f>VLOOKUP($A271,[1]taxonomy!$1:$1048576,25,0)</f>
        <v>0</v>
      </c>
      <c r="AB271" t="str">
        <f>VLOOKUP($A271,[1]taxonomy!$1:$1048576,3,0)</f>
        <v xml:space="preserve"> Equus caballus (Horse).</v>
      </c>
    </row>
    <row r="272" spans="1:28" x14ac:dyDescent="0.25">
      <c r="A272" t="s">
        <v>366</v>
      </c>
      <c r="B272" t="s">
        <v>367</v>
      </c>
      <c r="C272">
        <v>149</v>
      </c>
      <c r="D272" t="s">
        <v>10</v>
      </c>
      <c r="E272">
        <v>32</v>
      </c>
      <c r="F272">
        <v>145</v>
      </c>
      <c r="G272">
        <v>589</v>
      </c>
      <c r="H272" t="s">
        <v>11</v>
      </c>
      <c r="I272">
        <f t="shared" si="4"/>
        <v>114</v>
      </c>
      <c r="J272" t="str">
        <f>VLOOKUP($A272,[1]taxonomy!$1:$1048576,7,0)</f>
        <v>Eukaryota</v>
      </c>
      <c r="K272" t="str">
        <f>VLOOKUP($A272,[1]taxonomy!$1:$1048576,8,0)</f>
        <v xml:space="preserve"> Metazoa</v>
      </c>
      <c r="L272" t="str">
        <f>VLOOKUP($A272,[1]taxonomy!$1:$1048576,9,0)</f>
        <v xml:space="preserve"> Chordata</v>
      </c>
      <c r="M272" t="str">
        <f>VLOOKUP($A272,[1]taxonomy!$1:$1048576,10,0)</f>
        <v xml:space="preserve"> Craniata</v>
      </c>
      <c r="N272" t="str">
        <f>VLOOKUP($A272,[1]taxonomy!$1:$1048576,11,0)</f>
        <v xml:space="preserve"> Vertebrata</v>
      </c>
      <c r="O272" t="str">
        <f>VLOOKUP($A272,[1]taxonomy!$1:$1048576,12,0)</f>
        <v xml:space="preserve"> Euteleostomi</v>
      </c>
      <c r="P272" t="str">
        <f>VLOOKUP($A272,[1]taxonomy!$1:$1048576,13,0)</f>
        <v>Mammalia</v>
      </c>
      <c r="Q272" t="str">
        <f>VLOOKUP($A272,[1]taxonomy!$1:$1048576,14,0)</f>
        <v xml:space="preserve"> Eutheria</v>
      </c>
      <c r="R272" t="str">
        <f>VLOOKUP($A272,[1]taxonomy!$1:$1048576,15,0)</f>
        <v xml:space="preserve"> Laurasiatheria</v>
      </c>
      <c r="S272" t="str">
        <f>VLOOKUP($A272,[1]taxonomy!$1:$1048576,16,0)</f>
        <v xml:space="preserve"> Perissodactyla</v>
      </c>
      <c r="T272" t="str">
        <f>VLOOKUP($A272,[1]taxonomy!$1:$1048576,17,0)</f>
        <v xml:space="preserve"> Equidae</v>
      </c>
      <c r="U272" t="str">
        <f>VLOOKUP($A272,[1]taxonomy!$1:$1048576,18,0)</f>
        <v xml:space="preserve"> Equus.</v>
      </c>
      <c r="V272">
        <f>VLOOKUP($A272,[1]taxonomy!$1:$1048576,20,0)</f>
        <v>0</v>
      </c>
      <c r="W272">
        <f>VLOOKUP($A272,[1]taxonomy!$1:$1048576,21,0)</f>
        <v>0</v>
      </c>
      <c r="X272">
        <f>VLOOKUP($A272,[1]taxonomy!$1:$1048576,22,0)</f>
        <v>0</v>
      </c>
      <c r="Y272">
        <f>VLOOKUP($A272,[1]taxonomy!$1:$1048576,23,0)</f>
        <v>0</v>
      </c>
      <c r="Z272">
        <f>VLOOKUP($A272,[1]taxonomy!$1:$1048576,24,0)</f>
        <v>0</v>
      </c>
      <c r="AA272">
        <f>VLOOKUP($A272,[1]taxonomy!$1:$1048576,25,0)</f>
        <v>0</v>
      </c>
      <c r="AB272" t="str">
        <f>VLOOKUP($A272,[1]taxonomy!$1:$1048576,3,0)</f>
        <v xml:space="preserve"> Equus caballus (Horse).</v>
      </c>
    </row>
    <row r="273" spans="1:28" x14ac:dyDescent="0.25">
      <c r="A273" t="s">
        <v>368</v>
      </c>
      <c r="B273" t="s">
        <v>369</v>
      </c>
      <c r="C273">
        <v>168</v>
      </c>
      <c r="D273" t="s">
        <v>10</v>
      </c>
      <c r="E273">
        <v>54</v>
      </c>
      <c r="F273">
        <v>164</v>
      </c>
      <c r="G273">
        <v>589</v>
      </c>
      <c r="H273" t="s">
        <v>11</v>
      </c>
      <c r="I273">
        <f t="shared" si="4"/>
        <v>111</v>
      </c>
      <c r="J273" t="str">
        <f>VLOOKUP($A273,[1]taxonomy!$1:$1048576,7,0)</f>
        <v>Eukaryota</v>
      </c>
      <c r="K273" t="str">
        <f>VLOOKUP($A273,[1]taxonomy!$1:$1048576,8,0)</f>
        <v xml:space="preserve"> Metazoa</v>
      </c>
      <c r="L273" t="str">
        <f>VLOOKUP($A273,[1]taxonomy!$1:$1048576,9,0)</f>
        <v xml:space="preserve"> Chordata</v>
      </c>
      <c r="M273" t="str">
        <f>VLOOKUP($A273,[1]taxonomy!$1:$1048576,10,0)</f>
        <v xml:space="preserve"> Craniata</v>
      </c>
      <c r="N273" t="str">
        <f>VLOOKUP($A273,[1]taxonomy!$1:$1048576,11,0)</f>
        <v xml:space="preserve"> Vertebrata</v>
      </c>
      <c r="O273" t="str">
        <f>VLOOKUP($A273,[1]taxonomy!$1:$1048576,12,0)</f>
        <v xml:space="preserve"> Euteleostomi</v>
      </c>
      <c r="P273" t="str">
        <f>VLOOKUP($A273,[1]taxonomy!$1:$1048576,13,0)</f>
        <v>Mammalia</v>
      </c>
      <c r="Q273" t="str">
        <f>VLOOKUP($A273,[1]taxonomy!$1:$1048576,14,0)</f>
        <v xml:space="preserve"> Eutheria</v>
      </c>
      <c r="R273" t="str">
        <f>VLOOKUP($A273,[1]taxonomy!$1:$1048576,15,0)</f>
        <v xml:space="preserve"> Euarchontoglires</v>
      </c>
      <c r="S273" t="str">
        <f>VLOOKUP($A273,[1]taxonomy!$1:$1048576,16,0)</f>
        <v xml:space="preserve"> Primates</v>
      </c>
      <c r="T273" t="str">
        <f>VLOOKUP($A273,[1]taxonomy!$1:$1048576,17,0)</f>
        <v xml:space="preserve"> Haplorrhini</v>
      </c>
      <c r="U273" t="str">
        <f>VLOOKUP($A273,[1]taxonomy!$1:$1048576,18,0)</f>
        <v>Platyrrhini</v>
      </c>
      <c r="V273" t="str">
        <f>VLOOKUP($A273,[1]taxonomy!$1:$1048576,20,0)</f>
        <v xml:space="preserve"> Callitrichinae</v>
      </c>
      <c r="W273" t="str">
        <f>VLOOKUP($A273,[1]taxonomy!$1:$1048576,21,0)</f>
        <v xml:space="preserve"> Callithrix.</v>
      </c>
      <c r="X273">
        <f>VLOOKUP($A273,[1]taxonomy!$1:$1048576,22,0)</f>
        <v>0</v>
      </c>
      <c r="Y273">
        <f>VLOOKUP($A273,[1]taxonomy!$1:$1048576,23,0)</f>
        <v>0</v>
      </c>
      <c r="Z273">
        <f>VLOOKUP($A273,[1]taxonomy!$1:$1048576,24,0)</f>
        <v>0</v>
      </c>
      <c r="AA273">
        <f>VLOOKUP($A273,[1]taxonomy!$1:$1048576,25,0)</f>
        <v>0</v>
      </c>
      <c r="AB273" t="str">
        <f>VLOOKUP($A273,[1]taxonomy!$1:$1048576,3,0)</f>
        <v xml:space="preserve"> Callithrix jacchus (White-tufted-ear marmoset).</v>
      </c>
    </row>
    <row r="274" spans="1:28" x14ac:dyDescent="0.25">
      <c r="A274" t="s">
        <v>370</v>
      </c>
      <c r="B274" t="s">
        <v>371</v>
      </c>
      <c r="C274">
        <v>183</v>
      </c>
      <c r="D274" t="s">
        <v>10</v>
      </c>
      <c r="E274">
        <v>59</v>
      </c>
      <c r="F274">
        <v>177</v>
      </c>
      <c r="G274">
        <v>589</v>
      </c>
      <c r="H274" t="s">
        <v>11</v>
      </c>
      <c r="I274">
        <f t="shared" si="4"/>
        <v>119</v>
      </c>
      <c r="J274" t="str">
        <f>VLOOKUP($A274,[1]taxonomy!$1:$1048576,7,0)</f>
        <v>Eukaryota</v>
      </c>
      <c r="K274" t="str">
        <f>VLOOKUP($A274,[1]taxonomy!$1:$1048576,8,0)</f>
        <v xml:space="preserve"> Metazoa</v>
      </c>
      <c r="L274" t="str">
        <f>VLOOKUP($A274,[1]taxonomy!$1:$1048576,9,0)</f>
        <v xml:space="preserve"> Chordata</v>
      </c>
      <c r="M274" t="str">
        <f>VLOOKUP($A274,[1]taxonomy!$1:$1048576,10,0)</f>
        <v xml:space="preserve"> Craniata</v>
      </c>
      <c r="N274" t="str">
        <f>VLOOKUP($A274,[1]taxonomy!$1:$1048576,11,0)</f>
        <v xml:space="preserve"> Vertebrata</v>
      </c>
      <c r="O274" t="str">
        <f>VLOOKUP($A274,[1]taxonomy!$1:$1048576,12,0)</f>
        <v xml:space="preserve"> Euteleostomi</v>
      </c>
      <c r="P274" t="str">
        <f>VLOOKUP($A274,[1]taxonomy!$1:$1048576,13,0)</f>
        <v>Mammalia</v>
      </c>
      <c r="Q274" t="str">
        <f>VLOOKUP($A274,[1]taxonomy!$1:$1048576,14,0)</f>
        <v xml:space="preserve"> Monotremata</v>
      </c>
      <c r="R274" t="str">
        <f>VLOOKUP($A274,[1]taxonomy!$1:$1048576,15,0)</f>
        <v xml:space="preserve"> Ornithorhynchidae</v>
      </c>
      <c r="S274" t="str">
        <f>VLOOKUP($A274,[1]taxonomy!$1:$1048576,16,0)</f>
        <v xml:space="preserve"> Ornithorhynchus.</v>
      </c>
      <c r="T274">
        <f>VLOOKUP($A274,[1]taxonomy!$1:$1048576,17,0)</f>
        <v>0</v>
      </c>
      <c r="U274">
        <f>VLOOKUP($A274,[1]taxonomy!$1:$1048576,18,0)</f>
        <v>0</v>
      </c>
      <c r="V274">
        <f>VLOOKUP($A274,[1]taxonomy!$1:$1048576,20,0)</f>
        <v>0</v>
      </c>
      <c r="W274">
        <f>VLOOKUP($A274,[1]taxonomy!$1:$1048576,21,0)</f>
        <v>0</v>
      </c>
      <c r="X274">
        <f>VLOOKUP($A274,[1]taxonomy!$1:$1048576,22,0)</f>
        <v>0</v>
      </c>
      <c r="Y274">
        <f>VLOOKUP($A274,[1]taxonomy!$1:$1048576,23,0)</f>
        <v>0</v>
      </c>
      <c r="Z274">
        <f>VLOOKUP($A274,[1]taxonomy!$1:$1048576,24,0)</f>
        <v>0</v>
      </c>
      <c r="AA274">
        <f>VLOOKUP($A274,[1]taxonomy!$1:$1048576,25,0)</f>
        <v>0</v>
      </c>
      <c r="AB274" t="str">
        <f>VLOOKUP($A274,[1]taxonomy!$1:$1048576,3,0)</f>
        <v xml:space="preserve"> Ornithorhynchus anatinus (Duckbill platypus).</v>
      </c>
    </row>
    <row r="275" spans="1:28" x14ac:dyDescent="0.25">
      <c r="A275" t="s">
        <v>372</v>
      </c>
      <c r="B275" t="s">
        <v>373</v>
      </c>
      <c r="C275">
        <v>121</v>
      </c>
      <c r="D275" t="s">
        <v>10</v>
      </c>
      <c r="E275">
        <v>6</v>
      </c>
      <c r="F275">
        <v>116</v>
      </c>
      <c r="G275">
        <v>589</v>
      </c>
      <c r="H275" t="s">
        <v>11</v>
      </c>
      <c r="I275">
        <f t="shared" si="4"/>
        <v>111</v>
      </c>
      <c r="J275" t="str">
        <f>VLOOKUP($A275,[1]taxonomy!$1:$1048576,7,0)</f>
        <v>Eukaryota</v>
      </c>
      <c r="K275" t="str">
        <f>VLOOKUP($A275,[1]taxonomy!$1:$1048576,8,0)</f>
        <v xml:space="preserve"> Metazoa</v>
      </c>
      <c r="L275" t="str">
        <f>VLOOKUP($A275,[1]taxonomy!$1:$1048576,9,0)</f>
        <v xml:space="preserve"> Chordata</v>
      </c>
      <c r="M275" t="str">
        <f>VLOOKUP($A275,[1]taxonomy!$1:$1048576,10,0)</f>
        <v xml:space="preserve"> Craniata</v>
      </c>
      <c r="N275" t="str">
        <f>VLOOKUP($A275,[1]taxonomy!$1:$1048576,11,0)</f>
        <v xml:space="preserve"> Vertebrata</v>
      </c>
      <c r="O275" t="str">
        <f>VLOOKUP($A275,[1]taxonomy!$1:$1048576,12,0)</f>
        <v xml:space="preserve"> Euteleostomi</v>
      </c>
      <c r="P275" t="str">
        <f>VLOOKUP($A275,[1]taxonomy!$1:$1048576,13,0)</f>
        <v>Mammalia</v>
      </c>
      <c r="Q275" t="str">
        <f>VLOOKUP($A275,[1]taxonomy!$1:$1048576,14,0)</f>
        <v xml:space="preserve"> Eutheria</v>
      </c>
      <c r="R275" t="str">
        <f>VLOOKUP($A275,[1]taxonomy!$1:$1048576,15,0)</f>
        <v xml:space="preserve"> Euarchontoglires</v>
      </c>
      <c r="S275" t="str">
        <f>VLOOKUP($A275,[1]taxonomy!$1:$1048576,16,0)</f>
        <v xml:space="preserve"> Primates</v>
      </c>
      <c r="T275" t="str">
        <f>VLOOKUP($A275,[1]taxonomy!$1:$1048576,17,0)</f>
        <v xml:space="preserve"> Haplorrhini</v>
      </c>
      <c r="U275" t="str">
        <f>VLOOKUP($A275,[1]taxonomy!$1:$1048576,18,0)</f>
        <v>Platyrrhini</v>
      </c>
      <c r="V275" t="str">
        <f>VLOOKUP($A275,[1]taxonomy!$1:$1048576,20,0)</f>
        <v xml:space="preserve"> Callitrichinae</v>
      </c>
      <c r="W275" t="str">
        <f>VLOOKUP($A275,[1]taxonomy!$1:$1048576,21,0)</f>
        <v xml:space="preserve"> Callithrix.</v>
      </c>
      <c r="X275">
        <f>VLOOKUP($A275,[1]taxonomy!$1:$1048576,22,0)</f>
        <v>0</v>
      </c>
      <c r="Y275">
        <f>VLOOKUP($A275,[1]taxonomy!$1:$1048576,23,0)</f>
        <v>0</v>
      </c>
      <c r="Z275">
        <f>VLOOKUP($A275,[1]taxonomy!$1:$1048576,24,0)</f>
        <v>0</v>
      </c>
      <c r="AA275">
        <f>VLOOKUP($A275,[1]taxonomy!$1:$1048576,25,0)</f>
        <v>0</v>
      </c>
      <c r="AB275" t="str">
        <f>VLOOKUP($A275,[1]taxonomy!$1:$1048576,3,0)</f>
        <v xml:space="preserve"> Callithrix jacchus (White-tufted-ear marmoset).</v>
      </c>
    </row>
    <row r="276" spans="1:28" x14ac:dyDescent="0.25">
      <c r="A276" t="s">
        <v>374</v>
      </c>
      <c r="B276" t="s">
        <v>375</v>
      </c>
      <c r="C276">
        <v>155</v>
      </c>
      <c r="D276" t="s">
        <v>10</v>
      </c>
      <c r="E276">
        <v>35</v>
      </c>
      <c r="F276">
        <v>151</v>
      </c>
      <c r="G276">
        <v>589</v>
      </c>
      <c r="H276" t="s">
        <v>11</v>
      </c>
      <c r="I276">
        <f t="shared" si="4"/>
        <v>117</v>
      </c>
      <c r="J276" t="str">
        <f>VLOOKUP($A276,[1]taxonomy!$1:$1048576,7,0)</f>
        <v>Eukaryota</v>
      </c>
      <c r="K276" t="str">
        <f>VLOOKUP($A276,[1]taxonomy!$1:$1048576,8,0)</f>
        <v xml:space="preserve"> Metazoa</v>
      </c>
      <c r="L276" t="str">
        <f>VLOOKUP($A276,[1]taxonomy!$1:$1048576,9,0)</f>
        <v xml:space="preserve"> Chordata</v>
      </c>
      <c r="M276" t="str">
        <f>VLOOKUP($A276,[1]taxonomy!$1:$1048576,10,0)</f>
        <v xml:space="preserve"> Craniata</v>
      </c>
      <c r="N276" t="str">
        <f>VLOOKUP($A276,[1]taxonomy!$1:$1048576,11,0)</f>
        <v xml:space="preserve"> Vertebrata</v>
      </c>
      <c r="O276" t="str">
        <f>VLOOKUP($A276,[1]taxonomy!$1:$1048576,12,0)</f>
        <v xml:space="preserve"> Euteleostomi</v>
      </c>
      <c r="P276" t="str">
        <f>VLOOKUP($A276,[1]taxonomy!$1:$1048576,13,0)</f>
        <v>Mammalia</v>
      </c>
      <c r="Q276" t="str">
        <f>VLOOKUP($A276,[1]taxonomy!$1:$1048576,14,0)</f>
        <v xml:space="preserve"> Eutheria</v>
      </c>
      <c r="R276" t="str">
        <f>VLOOKUP($A276,[1]taxonomy!$1:$1048576,15,0)</f>
        <v xml:space="preserve"> Laurasiatheria</v>
      </c>
      <c r="S276" t="str">
        <f>VLOOKUP($A276,[1]taxonomy!$1:$1048576,16,0)</f>
        <v xml:space="preserve"> Perissodactyla</v>
      </c>
      <c r="T276" t="str">
        <f>VLOOKUP($A276,[1]taxonomy!$1:$1048576,17,0)</f>
        <v xml:space="preserve"> Equidae</v>
      </c>
      <c r="U276" t="str">
        <f>VLOOKUP($A276,[1]taxonomy!$1:$1048576,18,0)</f>
        <v xml:space="preserve"> Equus.</v>
      </c>
      <c r="V276">
        <f>VLOOKUP($A276,[1]taxonomy!$1:$1048576,20,0)</f>
        <v>0</v>
      </c>
      <c r="W276">
        <f>VLOOKUP($A276,[1]taxonomy!$1:$1048576,21,0)</f>
        <v>0</v>
      </c>
      <c r="X276">
        <f>VLOOKUP($A276,[1]taxonomy!$1:$1048576,22,0)</f>
        <v>0</v>
      </c>
      <c r="Y276">
        <f>VLOOKUP($A276,[1]taxonomy!$1:$1048576,23,0)</f>
        <v>0</v>
      </c>
      <c r="Z276">
        <f>VLOOKUP($A276,[1]taxonomy!$1:$1048576,24,0)</f>
        <v>0</v>
      </c>
      <c r="AA276">
        <f>VLOOKUP($A276,[1]taxonomy!$1:$1048576,25,0)</f>
        <v>0</v>
      </c>
      <c r="AB276" t="str">
        <f>VLOOKUP($A276,[1]taxonomy!$1:$1048576,3,0)</f>
        <v xml:space="preserve"> Equus caballus (Horse).</v>
      </c>
    </row>
    <row r="277" spans="1:28" x14ac:dyDescent="0.25">
      <c r="A277" t="s">
        <v>376</v>
      </c>
      <c r="B277" t="s">
        <v>377</v>
      </c>
      <c r="C277">
        <v>268</v>
      </c>
      <c r="D277" t="s">
        <v>10</v>
      </c>
      <c r="E277">
        <v>158</v>
      </c>
      <c r="F277">
        <v>263</v>
      </c>
      <c r="G277">
        <v>589</v>
      </c>
      <c r="H277" t="s">
        <v>11</v>
      </c>
      <c r="I277">
        <f t="shared" si="4"/>
        <v>106</v>
      </c>
      <c r="J277" t="str">
        <f>VLOOKUP($A277,[1]taxonomy!$1:$1048576,7,0)</f>
        <v>Eukaryota</v>
      </c>
      <c r="K277" t="str">
        <f>VLOOKUP($A277,[1]taxonomy!$1:$1048576,8,0)</f>
        <v xml:space="preserve"> Metazoa</v>
      </c>
      <c r="L277" t="str">
        <f>VLOOKUP($A277,[1]taxonomy!$1:$1048576,9,0)</f>
        <v xml:space="preserve"> Chordata</v>
      </c>
      <c r="M277" t="str">
        <f>VLOOKUP($A277,[1]taxonomy!$1:$1048576,10,0)</f>
        <v xml:space="preserve"> Craniata</v>
      </c>
      <c r="N277" t="str">
        <f>VLOOKUP($A277,[1]taxonomy!$1:$1048576,11,0)</f>
        <v xml:space="preserve"> Vertebrata</v>
      </c>
      <c r="O277" t="str">
        <f>VLOOKUP($A277,[1]taxonomy!$1:$1048576,12,0)</f>
        <v xml:space="preserve"> Euteleostomi</v>
      </c>
      <c r="P277" t="str">
        <f>VLOOKUP($A277,[1]taxonomy!$1:$1048576,13,0)</f>
        <v>Mammalia</v>
      </c>
      <c r="Q277" t="str">
        <f>VLOOKUP($A277,[1]taxonomy!$1:$1048576,14,0)</f>
        <v xml:space="preserve"> Eutheria</v>
      </c>
      <c r="R277" t="str">
        <f>VLOOKUP($A277,[1]taxonomy!$1:$1048576,15,0)</f>
        <v xml:space="preserve"> Laurasiatheria</v>
      </c>
      <c r="S277" t="str">
        <f>VLOOKUP($A277,[1]taxonomy!$1:$1048576,16,0)</f>
        <v xml:space="preserve"> Perissodactyla</v>
      </c>
      <c r="T277" t="str">
        <f>VLOOKUP($A277,[1]taxonomy!$1:$1048576,17,0)</f>
        <v xml:space="preserve"> Equidae</v>
      </c>
      <c r="U277" t="str">
        <f>VLOOKUP($A277,[1]taxonomy!$1:$1048576,18,0)</f>
        <v xml:space="preserve"> Equus.</v>
      </c>
      <c r="V277">
        <f>VLOOKUP($A277,[1]taxonomy!$1:$1048576,20,0)</f>
        <v>0</v>
      </c>
      <c r="W277">
        <f>VLOOKUP($A277,[1]taxonomy!$1:$1048576,21,0)</f>
        <v>0</v>
      </c>
      <c r="X277">
        <f>VLOOKUP($A277,[1]taxonomy!$1:$1048576,22,0)</f>
        <v>0</v>
      </c>
      <c r="Y277">
        <f>VLOOKUP($A277,[1]taxonomy!$1:$1048576,23,0)</f>
        <v>0</v>
      </c>
      <c r="Z277">
        <f>VLOOKUP($A277,[1]taxonomy!$1:$1048576,24,0)</f>
        <v>0</v>
      </c>
      <c r="AA277">
        <f>VLOOKUP($A277,[1]taxonomy!$1:$1048576,25,0)</f>
        <v>0</v>
      </c>
      <c r="AB277" t="str">
        <f>VLOOKUP($A277,[1]taxonomy!$1:$1048576,3,0)</f>
        <v xml:space="preserve"> Equus caballus (Horse).</v>
      </c>
    </row>
    <row r="278" spans="1:28" x14ac:dyDescent="0.25">
      <c r="A278" t="s">
        <v>376</v>
      </c>
      <c r="B278" t="s">
        <v>377</v>
      </c>
      <c r="C278">
        <v>268</v>
      </c>
      <c r="D278" t="s">
        <v>12</v>
      </c>
      <c r="E278">
        <v>1</v>
      </c>
      <c r="F278">
        <v>109</v>
      </c>
      <c r="G278">
        <v>206</v>
      </c>
      <c r="H278" t="s">
        <v>13</v>
      </c>
      <c r="I278">
        <f t="shared" si="4"/>
        <v>109</v>
      </c>
      <c r="J278" t="str">
        <f>VLOOKUP($A278,[1]taxonomy!$1:$1048576,7,0)</f>
        <v>Eukaryota</v>
      </c>
      <c r="K278" t="str">
        <f>VLOOKUP($A278,[1]taxonomy!$1:$1048576,8,0)</f>
        <v xml:space="preserve"> Metazoa</v>
      </c>
      <c r="L278" t="str">
        <f>VLOOKUP($A278,[1]taxonomy!$1:$1048576,9,0)</f>
        <v xml:space="preserve"> Chordata</v>
      </c>
      <c r="M278" t="str">
        <f>VLOOKUP($A278,[1]taxonomy!$1:$1048576,10,0)</f>
        <v xml:space="preserve"> Craniata</v>
      </c>
      <c r="N278" t="str">
        <f>VLOOKUP($A278,[1]taxonomy!$1:$1048576,11,0)</f>
        <v xml:space="preserve"> Vertebrata</v>
      </c>
      <c r="O278" t="str">
        <f>VLOOKUP($A278,[1]taxonomy!$1:$1048576,12,0)</f>
        <v xml:space="preserve"> Euteleostomi</v>
      </c>
      <c r="P278" t="str">
        <f>VLOOKUP($A278,[1]taxonomy!$1:$1048576,13,0)</f>
        <v>Mammalia</v>
      </c>
      <c r="Q278" t="str">
        <f>VLOOKUP($A278,[1]taxonomy!$1:$1048576,14,0)</f>
        <v xml:space="preserve"> Eutheria</v>
      </c>
      <c r="R278" t="str">
        <f>VLOOKUP($A278,[1]taxonomy!$1:$1048576,15,0)</f>
        <v xml:space="preserve"> Laurasiatheria</v>
      </c>
      <c r="S278" t="str">
        <f>VLOOKUP($A278,[1]taxonomy!$1:$1048576,16,0)</f>
        <v xml:space="preserve"> Perissodactyla</v>
      </c>
      <c r="T278" t="str">
        <f>VLOOKUP($A278,[1]taxonomy!$1:$1048576,17,0)</f>
        <v xml:space="preserve"> Equidae</v>
      </c>
      <c r="U278" t="str">
        <f>VLOOKUP($A278,[1]taxonomy!$1:$1048576,18,0)</f>
        <v xml:space="preserve"> Equus.</v>
      </c>
      <c r="V278">
        <f>VLOOKUP($A278,[1]taxonomy!$1:$1048576,20,0)</f>
        <v>0</v>
      </c>
      <c r="W278">
        <f>VLOOKUP($A278,[1]taxonomy!$1:$1048576,21,0)</f>
        <v>0</v>
      </c>
      <c r="X278">
        <f>VLOOKUP($A278,[1]taxonomy!$1:$1048576,22,0)</f>
        <v>0</v>
      </c>
      <c r="Y278">
        <f>VLOOKUP($A278,[1]taxonomy!$1:$1048576,23,0)</f>
        <v>0</v>
      </c>
      <c r="Z278">
        <f>VLOOKUP($A278,[1]taxonomy!$1:$1048576,24,0)</f>
        <v>0</v>
      </c>
      <c r="AA278">
        <f>VLOOKUP($A278,[1]taxonomy!$1:$1048576,25,0)</f>
        <v>0</v>
      </c>
      <c r="AB278" t="str">
        <f>VLOOKUP($A278,[1]taxonomy!$1:$1048576,3,0)</f>
        <v xml:space="preserve"> Equus caballus (Horse).</v>
      </c>
    </row>
    <row r="279" spans="1:28" x14ac:dyDescent="0.25">
      <c r="A279" t="s">
        <v>378</v>
      </c>
      <c r="B279" t="s">
        <v>379</v>
      </c>
      <c r="C279">
        <v>152</v>
      </c>
      <c r="D279" t="s">
        <v>10</v>
      </c>
      <c r="E279">
        <v>32</v>
      </c>
      <c r="F279">
        <v>148</v>
      </c>
      <c r="G279">
        <v>589</v>
      </c>
      <c r="H279" t="s">
        <v>11</v>
      </c>
      <c r="I279">
        <f t="shared" si="4"/>
        <v>117</v>
      </c>
      <c r="J279" t="str">
        <f>VLOOKUP($A279,[1]taxonomy!$1:$1048576,7,0)</f>
        <v>Eukaryota</v>
      </c>
      <c r="K279" t="str">
        <f>VLOOKUP($A279,[1]taxonomy!$1:$1048576,8,0)</f>
        <v xml:space="preserve"> Metazoa</v>
      </c>
      <c r="L279" t="str">
        <f>VLOOKUP($A279,[1]taxonomy!$1:$1048576,9,0)</f>
        <v xml:space="preserve"> Chordata</v>
      </c>
      <c r="M279" t="str">
        <f>VLOOKUP($A279,[1]taxonomy!$1:$1048576,10,0)</f>
        <v xml:space="preserve"> Craniata</v>
      </c>
      <c r="N279" t="str">
        <f>VLOOKUP($A279,[1]taxonomy!$1:$1048576,11,0)</f>
        <v xml:space="preserve"> Vertebrata</v>
      </c>
      <c r="O279" t="str">
        <f>VLOOKUP($A279,[1]taxonomy!$1:$1048576,12,0)</f>
        <v xml:space="preserve"> Euteleostomi</v>
      </c>
      <c r="P279" t="str">
        <f>VLOOKUP($A279,[1]taxonomy!$1:$1048576,13,0)</f>
        <v>Mammalia</v>
      </c>
      <c r="Q279" t="str">
        <f>VLOOKUP($A279,[1]taxonomy!$1:$1048576,14,0)</f>
        <v xml:space="preserve"> Eutheria</v>
      </c>
      <c r="R279" t="str">
        <f>VLOOKUP($A279,[1]taxonomy!$1:$1048576,15,0)</f>
        <v xml:space="preserve"> Euarchontoglires</v>
      </c>
      <c r="S279" t="str">
        <f>VLOOKUP($A279,[1]taxonomy!$1:$1048576,16,0)</f>
        <v xml:space="preserve"> Primates</v>
      </c>
      <c r="T279" t="str">
        <f>VLOOKUP($A279,[1]taxonomy!$1:$1048576,17,0)</f>
        <v xml:space="preserve"> Haplorrhini</v>
      </c>
      <c r="U279" t="str">
        <f>VLOOKUP($A279,[1]taxonomy!$1:$1048576,18,0)</f>
        <v>Platyrrhini</v>
      </c>
      <c r="V279" t="str">
        <f>VLOOKUP($A279,[1]taxonomy!$1:$1048576,20,0)</f>
        <v xml:space="preserve"> Callitrichinae</v>
      </c>
      <c r="W279" t="str">
        <f>VLOOKUP($A279,[1]taxonomy!$1:$1048576,21,0)</f>
        <v xml:space="preserve"> Callithrix.</v>
      </c>
      <c r="X279">
        <f>VLOOKUP($A279,[1]taxonomy!$1:$1048576,22,0)</f>
        <v>0</v>
      </c>
      <c r="Y279">
        <f>VLOOKUP($A279,[1]taxonomy!$1:$1048576,23,0)</f>
        <v>0</v>
      </c>
      <c r="Z279">
        <f>VLOOKUP($A279,[1]taxonomy!$1:$1048576,24,0)</f>
        <v>0</v>
      </c>
      <c r="AA279">
        <f>VLOOKUP($A279,[1]taxonomy!$1:$1048576,25,0)</f>
        <v>0</v>
      </c>
      <c r="AB279" t="str">
        <f>VLOOKUP($A279,[1]taxonomy!$1:$1048576,3,0)</f>
        <v xml:space="preserve"> Callithrix jacchus (White-tufted-ear marmoset).</v>
      </c>
    </row>
    <row r="280" spans="1:28" x14ac:dyDescent="0.25">
      <c r="A280" t="s">
        <v>380</v>
      </c>
      <c r="B280" t="s">
        <v>381</v>
      </c>
      <c r="C280">
        <v>268</v>
      </c>
      <c r="D280" t="s">
        <v>10</v>
      </c>
      <c r="E280">
        <v>146</v>
      </c>
      <c r="F280">
        <v>263</v>
      </c>
      <c r="G280">
        <v>589</v>
      </c>
      <c r="H280" t="s">
        <v>11</v>
      </c>
      <c r="I280">
        <f t="shared" si="4"/>
        <v>118</v>
      </c>
      <c r="J280" t="str">
        <f>VLOOKUP($A280,[1]taxonomy!$1:$1048576,7,0)</f>
        <v>Eukaryota</v>
      </c>
      <c r="K280" t="str">
        <f>VLOOKUP($A280,[1]taxonomy!$1:$1048576,8,0)</f>
        <v xml:space="preserve"> Metazoa</v>
      </c>
      <c r="L280" t="str">
        <f>VLOOKUP($A280,[1]taxonomy!$1:$1048576,9,0)</f>
        <v xml:space="preserve"> Chordata</v>
      </c>
      <c r="M280" t="str">
        <f>VLOOKUP($A280,[1]taxonomy!$1:$1048576,10,0)</f>
        <v xml:space="preserve"> Craniata</v>
      </c>
      <c r="N280" t="str">
        <f>VLOOKUP($A280,[1]taxonomy!$1:$1048576,11,0)</f>
        <v xml:space="preserve"> Vertebrata</v>
      </c>
      <c r="O280" t="str">
        <f>VLOOKUP($A280,[1]taxonomy!$1:$1048576,12,0)</f>
        <v xml:space="preserve"> Euteleostomi</v>
      </c>
      <c r="P280" t="str">
        <f>VLOOKUP($A280,[1]taxonomy!$1:$1048576,13,0)</f>
        <v>Mammalia</v>
      </c>
      <c r="Q280" t="str">
        <f>VLOOKUP($A280,[1]taxonomy!$1:$1048576,14,0)</f>
        <v xml:space="preserve"> Eutheria</v>
      </c>
      <c r="R280" t="str">
        <f>VLOOKUP($A280,[1]taxonomy!$1:$1048576,15,0)</f>
        <v xml:space="preserve"> Laurasiatheria</v>
      </c>
      <c r="S280" t="str">
        <f>VLOOKUP($A280,[1]taxonomy!$1:$1048576,16,0)</f>
        <v xml:space="preserve"> Perissodactyla</v>
      </c>
      <c r="T280" t="str">
        <f>VLOOKUP($A280,[1]taxonomy!$1:$1048576,17,0)</f>
        <v xml:space="preserve"> Equidae</v>
      </c>
      <c r="U280" t="str">
        <f>VLOOKUP($A280,[1]taxonomy!$1:$1048576,18,0)</f>
        <v xml:space="preserve"> Equus.</v>
      </c>
      <c r="V280">
        <f>VLOOKUP($A280,[1]taxonomy!$1:$1048576,20,0)</f>
        <v>0</v>
      </c>
      <c r="W280">
        <f>VLOOKUP($A280,[1]taxonomy!$1:$1048576,21,0)</f>
        <v>0</v>
      </c>
      <c r="X280">
        <f>VLOOKUP($A280,[1]taxonomy!$1:$1048576,22,0)</f>
        <v>0</v>
      </c>
      <c r="Y280">
        <f>VLOOKUP($A280,[1]taxonomy!$1:$1048576,23,0)</f>
        <v>0</v>
      </c>
      <c r="Z280">
        <f>VLOOKUP($A280,[1]taxonomy!$1:$1048576,24,0)</f>
        <v>0</v>
      </c>
      <c r="AA280">
        <f>VLOOKUP($A280,[1]taxonomy!$1:$1048576,25,0)</f>
        <v>0</v>
      </c>
      <c r="AB280" t="str">
        <f>VLOOKUP($A280,[1]taxonomy!$1:$1048576,3,0)</f>
        <v xml:space="preserve"> Equus caballus (Horse).</v>
      </c>
    </row>
    <row r="281" spans="1:28" x14ac:dyDescent="0.25">
      <c r="A281" t="s">
        <v>380</v>
      </c>
      <c r="B281" t="s">
        <v>381</v>
      </c>
      <c r="C281">
        <v>268</v>
      </c>
      <c r="D281" t="s">
        <v>12</v>
      </c>
      <c r="E281">
        <v>1</v>
      </c>
      <c r="F281">
        <v>103</v>
      </c>
      <c r="G281">
        <v>206</v>
      </c>
      <c r="H281" t="s">
        <v>13</v>
      </c>
      <c r="I281">
        <f t="shared" si="4"/>
        <v>103</v>
      </c>
      <c r="J281" t="str">
        <f>VLOOKUP($A281,[1]taxonomy!$1:$1048576,7,0)</f>
        <v>Eukaryota</v>
      </c>
      <c r="K281" t="str">
        <f>VLOOKUP($A281,[1]taxonomy!$1:$1048576,8,0)</f>
        <v xml:space="preserve"> Metazoa</v>
      </c>
      <c r="L281" t="str">
        <f>VLOOKUP($A281,[1]taxonomy!$1:$1048576,9,0)</f>
        <v xml:space="preserve"> Chordata</v>
      </c>
      <c r="M281" t="str">
        <f>VLOOKUP($A281,[1]taxonomy!$1:$1048576,10,0)</f>
        <v xml:space="preserve"> Craniata</v>
      </c>
      <c r="N281" t="str">
        <f>VLOOKUP($A281,[1]taxonomy!$1:$1048576,11,0)</f>
        <v xml:space="preserve"> Vertebrata</v>
      </c>
      <c r="O281" t="str">
        <f>VLOOKUP($A281,[1]taxonomy!$1:$1048576,12,0)</f>
        <v xml:space="preserve"> Euteleostomi</v>
      </c>
      <c r="P281" t="str">
        <f>VLOOKUP($A281,[1]taxonomy!$1:$1048576,13,0)</f>
        <v>Mammalia</v>
      </c>
      <c r="Q281" t="str">
        <f>VLOOKUP($A281,[1]taxonomy!$1:$1048576,14,0)</f>
        <v xml:space="preserve"> Eutheria</v>
      </c>
      <c r="R281" t="str">
        <f>VLOOKUP($A281,[1]taxonomy!$1:$1048576,15,0)</f>
        <v xml:space="preserve"> Laurasiatheria</v>
      </c>
      <c r="S281" t="str">
        <f>VLOOKUP($A281,[1]taxonomy!$1:$1048576,16,0)</f>
        <v xml:space="preserve"> Perissodactyla</v>
      </c>
      <c r="T281" t="str">
        <f>VLOOKUP($A281,[1]taxonomy!$1:$1048576,17,0)</f>
        <v xml:space="preserve"> Equidae</v>
      </c>
      <c r="U281" t="str">
        <f>VLOOKUP($A281,[1]taxonomy!$1:$1048576,18,0)</f>
        <v xml:space="preserve"> Equus.</v>
      </c>
      <c r="V281">
        <f>VLOOKUP($A281,[1]taxonomy!$1:$1048576,20,0)</f>
        <v>0</v>
      </c>
      <c r="W281">
        <f>VLOOKUP($A281,[1]taxonomy!$1:$1048576,21,0)</f>
        <v>0</v>
      </c>
      <c r="X281">
        <f>VLOOKUP($A281,[1]taxonomy!$1:$1048576,22,0)</f>
        <v>0</v>
      </c>
      <c r="Y281">
        <f>VLOOKUP($A281,[1]taxonomy!$1:$1048576,23,0)</f>
        <v>0</v>
      </c>
      <c r="Z281">
        <f>VLOOKUP($A281,[1]taxonomy!$1:$1048576,24,0)</f>
        <v>0</v>
      </c>
      <c r="AA281">
        <f>VLOOKUP($A281,[1]taxonomy!$1:$1048576,25,0)</f>
        <v>0</v>
      </c>
      <c r="AB281" t="str">
        <f>VLOOKUP($A281,[1]taxonomy!$1:$1048576,3,0)</f>
        <v xml:space="preserve"> Equus caballus (Horse).</v>
      </c>
    </row>
    <row r="282" spans="1:28" x14ac:dyDescent="0.25">
      <c r="A282" t="s">
        <v>382</v>
      </c>
      <c r="B282" t="s">
        <v>383</v>
      </c>
      <c r="C282">
        <v>180</v>
      </c>
      <c r="D282" t="s">
        <v>10</v>
      </c>
      <c r="E282">
        <v>67</v>
      </c>
      <c r="F282">
        <v>176</v>
      </c>
      <c r="G282">
        <v>589</v>
      </c>
      <c r="H282" t="s">
        <v>11</v>
      </c>
      <c r="I282">
        <f t="shared" si="4"/>
        <v>110</v>
      </c>
      <c r="J282" t="str">
        <f>VLOOKUP($A282,[1]taxonomy!$1:$1048576,7,0)</f>
        <v>Eukaryota</v>
      </c>
      <c r="K282" t="str">
        <f>VLOOKUP($A282,[1]taxonomy!$1:$1048576,8,0)</f>
        <v xml:space="preserve"> Metazoa</v>
      </c>
      <c r="L282" t="str">
        <f>VLOOKUP($A282,[1]taxonomy!$1:$1048576,9,0)</f>
        <v xml:space="preserve"> Chordata</v>
      </c>
      <c r="M282" t="str">
        <f>VLOOKUP($A282,[1]taxonomy!$1:$1048576,10,0)</f>
        <v xml:space="preserve"> Craniata</v>
      </c>
      <c r="N282" t="str">
        <f>VLOOKUP($A282,[1]taxonomy!$1:$1048576,11,0)</f>
        <v xml:space="preserve"> Vertebrata</v>
      </c>
      <c r="O282" t="str">
        <f>VLOOKUP($A282,[1]taxonomy!$1:$1048576,12,0)</f>
        <v xml:space="preserve"> Euteleostomi</v>
      </c>
      <c r="P282" t="str">
        <f>VLOOKUP($A282,[1]taxonomy!$1:$1048576,13,0)</f>
        <v>Mammalia</v>
      </c>
      <c r="Q282" t="str">
        <f>VLOOKUP($A282,[1]taxonomy!$1:$1048576,14,0)</f>
        <v xml:space="preserve"> Eutheria</v>
      </c>
      <c r="R282" t="str">
        <f>VLOOKUP($A282,[1]taxonomy!$1:$1048576,15,0)</f>
        <v xml:space="preserve"> Euarchontoglires</v>
      </c>
      <c r="S282" t="str">
        <f>VLOOKUP($A282,[1]taxonomy!$1:$1048576,16,0)</f>
        <v xml:space="preserve"> Primates</v>
      </c>
      <c r="T282" t="str">
        <f>VLOOKUP($A282,[1]taxonomy!$1:$1048576,17,0)</f>
        <v xml:space="preserve"> Haplorrhini</v>
      </c>
      <c r="U282" t="str">
        <f>VLOOKUP($A282,[1]taxonomy!$1:$1048576,18,0)</f>
        <v>Platyrrhini</v>
      </c>
      <c r="V282" t="str">
        <f>VLOOKUP($A282,[1]taxonomy!$1:$1048576,20,0)</f>
        <v xml:space="preserve"> Callitrichinae</v>
      </c>
      <c r="W282" t="str">
        <f>VLOOKUP($A282,[1]taxonomy!$1:$1048576,21,0)</f>
        <v xml:space="preserve"> Callithrix.</v>
      </c>
      <c r="X282">
        <f>VLOOKUP($A282,[1]taxonomy!$1:$1048576,22,0)</f>
        <v>0</v>
      </c>
      <c r="Y282">
        <f>VLOOKUP($A282,[1]taxonomy!$1:$1048576,23,0)</f>
        <v>0</v>
      </c>
      <c r="Z282">
        <f>VLOOKUP($A282,[1]taxonomy!$1:$1048576,24,0)</f>
        <v>0</v>
      </c>
      <c r="AA282">
        <f>VLOOKUP($A282,[1]taxonomy!$1:$1048576,25,0)</f>
        <v>0</v>
      </c>
      <c r="AB282" t="str">
        <f>VLOOKUP($A282,[1]taxonomy!$1:$1048576,3,0)</f>
        <v xml:space="preserve"> Callithrix jacchus (White-tufted-ear marmoset).</v>
      </c>
    </row>
    <row r="283" spans="1:28" x14ac:dyDescent="0.25">
      <c r="A283" t="s">
        <v>384</v>
      </c>
      <c r="B283" t="s">
        <v>385</v>
      </c>
      <c r="C283">
        <v>151</v>
      </c>
      <c r="D283" t="s">
        <v>10</v>
      </c>
      <c r="E283">
        <v>26</v>
      </c>
      <c r="F283">
        <v>147</v>
      </c>
      <c r="G283">
        <v>589</v>
      </c>
      <c r="H283" t="s">
        <v>11</v>
      </c>
      <c r="I283">
        <f t="shared" si="4"/>
        <v>122</v>
      </c>
      <c r="J283" t="str">
        <f>VLOOKUP($A283,[1]taxonomy!$1:$1048576,7,0)</f>
        <v>Eukaryota</v>
      </c>
      <c r="K283" t="str">
        <f>VLOOKUP($A283,[1]taxonomy!$1:$1048576,8,0)</f>
        <v xml:space="preserve"> Metazoa</v>
      </c>
      <c r="L283" t="str">
        <f>VLOOKUP($A283,[1]taxonomy!$1:$1048576,9,0)</f>
        <v xml:space="preserve"> Chordata</v>
      </c>
      <c r="M283" t="str">
        <f>VLOOKUP($A283,[1]taxonomy!$1:$1048576,10,0)</f>
        <v xml:space="preserve"> Craniata</v>
      </c>
      <c r="N283" t="str">
        <f>VLOOKUP($A283,[1]taxonomy!$1:$1048576,11,0)</f>
        <v xml:space="preserve"> Vertebrata</v>
      </c>
      <c r="O283" t="str">
        <f>VLOOKUP($A283,[1]taxonomy!$1:$1048576,12,0)</f>
        <v xml:space="preserve"> Euteleostomi</v>
      </c>
      <c r="P283" t="str">
        <f>VLOOKUP($A283,[1]taxonomy!$1:$1048576,13,0)</f>
        <v>Mammalia</v>
      </c>
      <c r="Q283" t="str">
        <f>VLOOKUP($A283,[1]taxonomy!$1:$1048576,14,0)</f>
        <v xml:space="preserve"> Eutheria</v>
      </c>
      <c r="R283" t="str">
        <f>VLOOKUP($A283,[1]taxonomy!$1:$1048576,15,0)</f>
        <v xml:space="preserve"> Laurasiatheria</v>
      </c>
      <c r="S283" t="str">
        <f>VLOOKUP($A283,[1]taxonomy!$1:$1048576,16,0)</f>
        <v xml:space="preserve"> Perissodactyla</v>
      </c>
      <c r="T283" t="str">
        <f>VLOOKUP($A283,[1]taxonomy!$1:$1048576,17,0)</f>
        <v xml:space="preserve"> Equidae</v>
      </c>
      <c r="U283" t="str">
        <f>VLOOKUP($A283,[1]taxonomy!$1:$1048576,18,0)</f>
        <v xml:space="preserve"> Equus.</v>
      </c>
      <c r="V283">
        <f>VLOOKUP($A283,[1]taxonomy!$1:$1048576,20,0)</f>
        <v>0</v>
      </c>
      <c r="W283">
        <f>VLOOKUP($A283,[1]taxonomy!$1:$1048576,21,0)</f>
        <v>0</v>
      </c>
      <c r="X283">
        <f>VLOOKUP($A283,[1]taxonomy!$1:$1048576,22,0)</f>
        <v>0</v>
      </c>
      <c r="Y283">
        <f>VLOOKUP($A283,[1]taxonomy!$1:$1048576,23,0)</f>
        <v>0</v>
      </c>
      <c r="Z283">
        <f>VLOOKUP($A283,[1]taxonomy!$1:$1048576,24,0)</f>
        <v>0</v>
      </c>
      <c r="AA283">
        <f>VLOOKUP($A283,[1]taxonomy!$1:$1048576,25,0)</f>
        <v>0</v>
      </c>
      <c r="AB283" t="str">
        <f>VLOOKUP($A283,[1]taxonomy!$1:$1048576,3,0)</f>
        <v xml:space="preserve"> Equus caballus (Horse).</v>
      </c>
    </row>
    <row r="284" spans="1:28" x14ac:dyDescent="0.25">
      <c r="A284" t="s">
        <v>386</v>
      </c>
      <c r="B284" t="s">
        <v>387</v>
      </c>
      <c r="C284">
        <v>199</v>
      </c>
      <c r="D284" t="s">
        <v>10</v>
      </c>
      <c r="E284">
        <v>76</v>
      </c>
      <c r="F284">
        <v>195</v>
      </c>
      <c r="G284">
        <v>589</v>
      </c>
      <c r="H284" t="s">
        <v>11</v>
      </c>
      <c r="I284">
        <f t="shared" si="4"/>
        <v>120</v>
      </c>
      <c r="J284" t="str">
        <f>VLOOKUP($A284,[1]taxonomy!$1:$1048576,7,0)</f>
        <v>Eukaryota</v>
      </c>
      <c r="K284" t="str">
        <f>VLOOKUP($A284,[1]taxonomy!$1:$1048576,8,0)</f>
        <v xml:space="preserve"> Metazoa</v>
      </c>
      <c r="L284" t="str">
        <f>VLOOKUP($A284,[1]taxonomy!$1:$1048576,9,0)</f>
        <v xml:space="preserve"> Chordata</v>
      </c>
      <c r="M284" t="str">
        <f>VLOOKUP($A284,[1]taxonomy!$1:$1048576,10,0)</f>
        <v xml:space="preserve"> Craniata</v>
      </c>
      <c r="N284" t="str">
        <f>VLOOKUP($A284,[1]taxonomy!$1:$1048576,11,0)</f>
        <v xml:space="preserve"> Vertebrata</v>
      </c>
      <c r="O284" t="str">
        <f>VLOOKUP($A284,[1]taxonomy!$1:$1048576,12,0)</f>
        <v xml:space="preserve"> Euteleostomi</v>
      </c>
      <c r="P284" t="str">
        <f>VLOOKUP($A284,[1]taxonomy!$1:$1048576,13,0)</f>
        <v>Mammalia</v>
      </c>
      <c r="Q284" t="str">
        <f>VLOOKUP($A284,[1]taxonomy!$1:$1048576,14,0)</f>
        <v xml:space="preserve"> Metatheria</v>
      </c>
      <c r="R284" t="str">
        <f>VLOOKUP($A284,[1]taxonomy!$1:$1048576,15,0)</f>
        <v xml:space="preserve"> Didelphimorphia</v>
      </c>
      <c r="S284" t="str">
        <f>VLOOKUP($A284,[1]taxonomy!$1:$1048576,16,0)</f>
        <v xml:space="preserve"> Didelphidae</v>
      </c>
      <c r="T284" t="str">
        <f>VLOOKUP($A284,[1]taxonomy!$1:$1048576,17,0)</f>
        <v xml:space="preserve"> Monodelphis.</v>
      </c>
      <c r="U284">
        <f>VLOOKUP($A284,[1]taxonomy!$1:$1048576,18,0)</f>
        <v>0</v>
      </c>
      <c r="V284">
        <f>VLOOKUP($A284,[1]taxonomy!$1:$1048576,20,0)</f>
        <v>0</v>
      </c>
      <c r="W284">
        <f>VLOOKUP($A284,[1]taxonomy!$1:$1048576,21,0)</f>
        <v>0</v>
      </c>
      <c r="X284">
        <f>VLOOKUP($A284,[1]taxonomy!$1:$1048576,22,0)</f>
        <v>0</v>
      </c>
      <c r="Y284">
        <f>VLOOKUP($A284,[1]taxonomy!$1:$1048576,23,0)</f>
        <v>0</v>
      </c>
      <c r="Z284">
        <f>VLOOKUP($A284,[1]taxonomy!$1:$1048576,24,0)</f>
        <v>0</v>
      </c>
      <c r="AA284">
        <f>VLOOKUP($A284,[1]taxonomy!$1:$1048576,25,0)</f>
        <v>0</v>
      </c>
      <c r="AB284" t="str">
        <f>VLOOKUP($A284,[1]taxonomy!$1:$1048576,3,0)</f>
        <v xml:space="preserve"> Monodelphis domestica (Gray short-tailed opossum).</v>
      </c>
    </row>
    <row r="285" spans="1:28" x14ac:dyDescent="0.25">
      <c r="A285" t="s">
        <v>388</v>
      </c>
      <c r="B285" t="s">
        <v>389</v>
      </c>
      <c r="C285">
        <v>155</v>
      </c>
      <c r="D285" t="s">
        <v>10</v>
      </c>
      <c r="E285">
        <v>39</v>
      </c>
      <c r="F285">
        <v>151</v>
      </c>
      <c r="G285">
        <v>589</v>
      </c>
      <c r="H285" t="s">
        <v>11</v>
      </c>
      <c r="I285">
        <f t="shared" si="4"/>
        <v>113</v>
      </c>
      <c r="J285" t="str">
        <f>VLOOKUP($A285,[1]taxonomy!$1:$1048576,7,0)</f>
        <v>Eukaryota</v>
      </c>
      <c r="K285" t="str">
        <f>VLOOKUP($A285,[1]taxonomy!$1:$1048576,8,0)</f>
        <v xml:space="preserve"> Metazoa</v>
      </c>
      <c r="L285" t="str">
        <f>VLOOKUP($A285,[1]taxonomy!$1:$1048576,9,0)</f>
        <v xml:space="preserve"> Chordata</v>
      </c>
      <c r="M285" t="str">
        <f>VLOOKUP($A285,[1]taxonomy!$1:$1048576,10,0)</f>
        <v xml:space="preserve"> Craniata</v>
      </c>
      <c r="N285" t="str">
        <f>VLOOKUP($A285,[1]taxonomy!$1:$1048576,11,0)</f>
        <v xml:space="preserve"> Vertebrata</v>
      </c>
      <c r="O285" t="str">
        <f>VLOOKUP($A285,[1]taxonomy!$1:$1048576,12,0)</f>
        <v xml:space="preserve"> Euteleostomi</v>
      </c>
      <c r="P285" t="str">
        <f>VLOOKUP($A285,[1]taxonomy!$1:$1048576,13,0)</f>
        <v>Mammalia</v>
      </c>
      <c r="Q285" t="str">
        <f>VLOOKUP($A285,[1]taxonomy!$1:$1048576,14,0)</f>
        <v xml:space="preserve"> Eutheria</v>
      </c>
      <c r="R285" t="str">
        <f>VLOOKUP($A285,[1]taxonomy!$1:$1048576,15,0)</f>
        <v xml:space="preserve"> Euarchontoglires</v>
      </c>
      <c r="S285" t="str">
        <f>VLOOKUP($A285,[1]taxonomy!$1:$1048576,16,0)</f>
        <v xml:space="preserve"> Primates</v>
      </c>
      <c r="T285" t="str">
        <f>VLOOKUP($A285,[1]taxonomy!$1:$1048576,17,0)</f>
        <v xml:space="preserve"> Haplorrhini</v>
      </c>
      <c r="U285" t="str">
        <f>VLOOKUP($A285,[1]taxonomy!$1:$1048576,18,0)</f>
        <v>Catarrhini</v>
      </c>
      <c r="V285" t="str">
        <f>VLOOKUP($A285,[1]taxonomy!$1:$1048576,20,0)</f>
        <v xml:space="preserve"> Cercopithecinae</v>
      </c>
      <c r="W285" t="str">
        <f>VLOOKUP($A285,[1]taxonomy!$1:$1048576,21,0)</f>
        <v xml:space="preserve"> Macaca.</v>
      </c>
      <c r="X285">
        <f>VLOOKUP($A285,[1]taxonomy!$1:$1048576,22,0)</f>
        <v>0</v>
      </c>
      <c r="Y285">
        <f>VLOOKUP($A285,[1]taxonomy!$1:$1048576,23,0)</f>
        <v>0</v>
      </c>
      <c r="Z285">
        <f>VLOOKUP($A285,[1]taxonomy!$1:$1048576,24,0)</f>
        <v>0</v>
      </c>
      <c r="AA285">
        <f>VLOOKUP($A285,[1]taxonomy!$1:$1048576,25,0)</f>
        <v>0</v>
      </c>
      <c r="AB285" t="str">
        <f>VLOOKUP($A285,[1]taxonomy!$1:$1048576,3,0)</f>
        <v xml:space="preserve"> Macaca mulatta (Rhesus macaque).</v>
      </c>
    </row>
    <row r="286" spans="1:28" x14ac:dyDescent="0.25">
      <c r="A286" t="s">
        <v>390</v>
      </c>
      <c r="B286" t="s">
        <v>391</v>
      </c>
      <c r="C286">
        <v>151</v>
      </c>
      <c r="D286" t="s">
        <v>10</v>
      </c>
      <c r="E286">
        <v>36</v>
      </c>
      <c r="F286">
        <v>147</v>
      </c>
      <c r="G286">
        <v>589</v>
      </c>
      <c r="H286" t="s">
        <v>11</v>
      </c>
      <c r="I286">
        <f t="shared" si="4"/>
        <v>112</v>
      </c>
      <c r="J286" t="str">
        <f>VLOOKUP($A286,[1]taxonomy!$1:$1048576,7,0)</f>
        <v>Eukaryota</v>
      </c>
      <c r="K286" t="str">
        <f>VLOOKUP($A286,[1]taxonomy!$1:$1048576,8,0)</f>
        <v xml:space="preserve"> Metazoa</v>
      </c>
      <c r="L286" t="str">
        <f>VLOOKUP($A286,[1]taxonomy!$1:$1048576,9,0)</f>
        <v xml:space="preserve"> Chordata</v>
      </c>
      <c r="M286" t="str">
        <f>VLOOKUP($A286,[1]taxonomy!$1:$1048576,10,0)</f>
        <v xml:space="preserve"> Craniata</v>
      </c>
      <c r="N286" t="str">
        <f>VLOOKUP($A286,[1]taxonomy!$1:$1048576,11,0)</f>
        <v xml:space="preserve"> Vertebrata</v>
      </c>
      <c r="O286" t="str">
        <f>VLOOKUP($A286,[1]taxonomy!$1:$1048576,12,0)</f>
        <v xml:space="preserve"> Euteleostomi</v>
      </c>
      <c r="P286" t="str">
        <f>VLOOKUP($A286,[1]taxonomy!$1:$1048576,13,0)</f>
        <v>Mammalia</v>
      </c>
      <c r="Q286" t="str">
        <f>VLOOKUP($A286,[1]taxonomy!$1:$1048576,14,0)</f>
        <v xml:space="preserve"> Eutheria</v>
      </c>
      <c r="R286" t="str">
        <f>VLOOKUP($A286,[1]taxonomy!$1:$1048576,15,0)</f>
        <v xml:space="preserve"> Euarchontoglires</v>
      </c>
      <c r="S286" t="str">
        <f>VLOOKUP($A286,[1]taxonomy!$1:$1048576,16,0)</f>
        <v xml:space="preserve"> Primates</v>
      </c>
      <c r="T286" t="str">
        <f>VLOOKUP($A286,[1]taxonomy!$1:$1048576,17,0)</f>
        <v xml:space="preserve"> Haplorrhini</v>
      </c>
      <c r="U286" t="str">
        <f>VLOOKUP($A286,[1]taxonomy!$1:$1048576,18,0)</f>
        <v>Catarrhini</v>
      </c>
      <c r="V286" t="str">
        <f>VLOOKUP($A286,[1]taxonomy!$1:$1048576,20,0)</f>
        <v xml:space="preserve"> Cercopithecinae</v>
      </c>
      <c r="W286" t="str">
        <f>VLOOKUP($A286,[1]taxonomy!$1:$1048576,21,0)</f>
        <v xml:space="preserve"> Macaca.</v>
      </c>
      <c r="X286">
        <f>VLOOKUP($A286,[1]taxonomy!$1:$1048576,22,0)</f>
        <v>0</v>
      </c>
      <c r="Y286">
        <f>VLOOKUP($A286,[1]taxonomy!$1:$1048576,23,0)</f>
        <v>0</v>
      </c>
      <c r="Z286">
        <f>VLOOKUP($A286,[1]taxonomy!$1:$1048576,24,0)</f>
        <v>0</v>
      </c>
      <c r="AA286">
        <f>VLOOKUP($A286,[1]taxonomy!$1:$1048576,25,0)</f>
        <v>0</v>
      </c>
      <c r="AB286" t="str">
        <f>VLOOKUP($A286,[1]taxonomy!$1:$1048576,3,0)</f>
        <v xml:space="preserve"> Macaca mulatta (Rhesus macaque).</v>
      </c>
    </row>
    <row r="287" spans="1:28" x14ac:dyDescent="0.25">
      <c r="A287" t="s">
        <v>392</v>
      </c>
      <c r="B287" t="s">
        <v>393</v>
      </c>
      <c r="C287">
        <v>151</v>
      </c>
      <c r="D287" t="s">
        <v>10</v>
      </c>
      <c r="E287">
        <v>32</v>
      </c>
      <c r="F287">
        <v>147</v>
      </c>
      <c r="G287">
        <v>589</v>
      </c>
      <c r="H287" t="s">
        <v>11</v>
      </c>
      <c r="I287">
        <f t="shared" si="4"/>
        <v>116</v>
      </c>
      <c r="J287" t="str">
        <f>VLOOKUP($A287,[1]taxonomy!$1:$1048576,7,0)</f>
        <v>Eukaryota</v>
      </c>
      <c r="K287" t="str">
        <f>VLOOKUP($A287,[1]taxonomy!$1:$1048576,8,0)</f>
        <v xml:space="preserve"> Metazoa</v>
      </c>
      <c r="L287" t="str">
        <f>VLOOKUP($A287,[1]taxonomy!$1:$1048576,9,0)</f>
        <v xml:space="preserve"> Chordata</v>
      </c>
      <c r="M287" t="str">
        <f>VLOOKUP($A287,[1]taxonomy!$1:$1048576,10,0)</f>
        <v xml:space="preserve"> Craniata</v>
      </c>
      <c r="N287" t="str">
        <f>VLOOKUP($A287,[1]taxonomy!$1:$1048576,11,0)</f>
        <v xml:space="preserve"> Vertebrata</v>
      </c>
      <c r="O287" t="str">
        <f>VLOOKUP($A287,[1]taxonomy!$1:$1048576,12,0)</f>
        <v xml:space="preserve"> Euteleostomi</v>
      </c>
      <c r="P287" t="str">
        <f>VLOOKUP($A287,[1]taxonomy!$1:$1048576,13,0)</f>
        <v>Mammalia</v>
      </c>
      <c r="Q287" t="str">
        <f>VLOOKUP($A287,[1]taxonomy!$1:$1048576,14,0)</f>
        <v xml:space="preserve"> Eutheria</v>
      </c>
      <c r="R287" t="str">
        <f>VLOOKUP($A287,[1]taxonomy!$1:$1048576,15,0)</f>
        <v xml:space="preserve"> Euarchontoglires</v>
      </c>
      <c r="S287" t="str">
        <f>VLOOKUP($A287,[1]taxonomy!$1:$1048576,16,0)</f>
        <v xml:space="preserve"> Primates</v>
      </c>
      <c r="T287" t="str">
        <f>VLOOKUP($A287,[1]taxonomy!$1:$1048576,17,0)</f>
        <v xml:space="preserve"> Haplorrhini</v>
      </c>
      <c r="U287" t="str">
        <f>VLOOKUP($A287,[1]taxonomy!$1:$1048576,18,0)</f>
        <v>Catarrhini</v>
      </c>
      <c r="V287" t="str">
        <f>VLOOKUP($A287,[1]taxonomy!$1:$1048576,20,0)</f>
        <v xml:space="preserve"> Cercopithecinae</v>
      </c>
      <c r="W287" t="str">
        <f>VLOOKUP($A287,[1]taxonomy!$1:$1048576,21,0)</f>
        <v xml:space="preserve"> Macaca.</v>
      </c>
      <c r="X287">
        <f>VLOOKUP($A287,[1]taxonomy!$1:$1048576,22,0)</f>
        <v>0</v>
      </c>
      <c r="Y287">
        <f>VLOOKUP($A287,[1]taxonomy!$1:$1048576,23,0)</f>
        <v>0</v>
      </c>
      <c r="Z287">
        <f>VLOOKUP($A287,[1]taxonomy!$1:$1048576,24,0)</f>
        <v>0</v>
      </c>
      <c r="AA287">
        <f>VLOOKUP($A287,[1]taxonomy!$1:$1048576,25,0)</f>
        <v>0</v>
      </c>
      <c r="AB287" t="str">
        <f>VLOOKUP($A287,[1]taxonomy!$1:$1048576,3,0)</f>
        <v xml:space="preserve"> Macaca mulatta (Rhesus macaque).</v>
      </c>
    </row>
    <row r="288" spans="1:28" x14ac:dyDescent="0.25">
      <c r="A288" t="s">
        <v>394</v>
      </c>
      <c r="B288" t="s">
        <v>395</v>
      </c>
      <c r="C288">
        <v>180</v>
      </c>
      <c r="D288" t="s">
        <v>10</v>
      </c>
      <c r="E288">
        <v>64</v>
      </c>
      <c r="F288">
        <v>176</v>
      </c>
      <c r="G288">
        <v>589</v>
      </c>
      <c r="H288" t="s">
        <v>11</v>
      </c>
      <c r="I288">
        <f t="shared" si="4"/>
        <v>113</v>
      </c>
      <c r="J288" t="e">
        <f>VLOOKUP($A288,[1]taxonomy!$1:$1048576,7,0)</f>
        <v>#N/A</v>
      </c>
      <c r="K288" t="e">
        <f>VLOOKUP($A288,[1]taxonomy!$1:$1048576,8,0)</f>
        <v>#N/A</v>
      </c>
      <c r="L288" t="e">
        <f>VLOOKUP($A288,[1]taxonomy!$1:$1048576,9,0)</f>
        <v>#N/A</v>
      </c>
      <c r="M288" t="e">
        <f>VLOOKUP($A288,[1]taxonomy!$1:$1048576,10,0)</f>
        <v>#N/A</v>
      </c>
      <c r="N288" t="e">
        <f>VLOOKUP($A288,[1]taxonomy!$1:$1048576,11,0)</f>
        <v>#N/A</v>
      </c>
      <c r="O288" t="e">
        <f>VLOOKUP($A288,[1]taxonomy!$1:$1048576,12,0)</f>
        <v>#N/A</v>
      </c>
      <c r="P288" t="e">
        <f>VLOOKUP($A288,[1]taxonomy!$1:$1048576,13,0)</f>
        <v>#N/A</v>
      </c>
      <c r="Q288" t="e">
        <f>VLOOKUP($A288,[1]taxonomy!$1:$1048576,14,0)</f>
        <v>#N/A</v>
      </c>
      <c r="R288" t="e">
        <f>VLOOKUP($A288,[1]taxonomy!$1:$1048576,15,0)</f>
        <v>#N/A</v>
      </c>
      <c r="S288" t="e">
        <f>VLOOKUP($A288,[1]taxonomy!$1:$1048576,16,0)</f>
        <v>#N/A</v>
      </c>
      <c r="T288" t="e">
        <f>VLOOKUP($A288,[1]taxonomy!$1:$1048576,17,0)</f>
        <v>#N/A</v>
      </c>
      <c r="U288" t="e">
        <f>VLOOKUP($A288,[1]taxonomy!$1:$1048576,18,0)</f>
        <v>#N/A</v>
      </c>
      <c r="V288" t="e">
        <f>VLOOKUP($A288,[1]taxonomy!$1:$1048576,20,0)</f>
        <v>#N/A</v>
      </c>
      <c r="W288" t="e">
        <f>VLOOKUP($A288,[1]taxonomy!$1:$1048576,21,0)</f>
        <v>#N/A</v>
      </c>
      <c r="X288" t="e">
        <f>VLOOKUP($A288,[1]taxonomy!$1:$1048576,22,0)</f>
        <v>#N/A</v>
      </c>
      <c r="Y288" t="e">
        <f>VLOOKUP($A288,[1]taxonomy!$1:$1048576,23,0)</f>
        <v>#N/A</v>
      </c>
      <c r="Z288" t="e">
        <f>VLOOKUP($A288,[1]taxonomy!$1:$1048576,24,0)</f>
        <v>#N/A</v>
      </c>
      <c r="AA288" t="e">
        <f>VLOOKUP($A288,[1]taxonomy!$1:$1048576,25,0)</f>
        <v>#N/A</v>
      </c>
      <c r="AB288" t="e">
        <f>VLOOKUP($A288,[1]taxonomy!$1:$1048576,3,0)</f>
        <v>#N/A</v>
      </c>
    </row>
    <row r="289" spans="1:28" x14ac:dyDescent="0.25">
      <c r="A289" t="s">
        <v>396</v>
      </c>
      <c r="B289" t="s">
        <v>397</v>
      </c>
      <c r="C289">
        <v>265</v>
      </c>
      <c r="D289" t="s">
        <v>10</v>
      </c>
      <c r="E289">
        <v>147</v>
      </c>
      <c r="F289">
        <v>265</v>
      </c>
      <c r="G289">
        <v>589</v>
      </c>
      <c r="H289" t="s">
        <v>11</v>
      </c>
      <c r="I289">
        <f t="shared" si="4"/>
        <v>119</v>
      </c>
      <c r="J289" t="e">
        <f>VLOOKUP($A289,[1]taxonomy!$1:$1048576,7,0)</f>
        <v>#N/A</v>
      </c>
      <c r="K289" t="e">
        <f>VLOOKUP($A289,[1]taxonomy!$1:$1048576,8,0)</f>
        <v>#N/A</v>
      </c>
      <c r="L289" t="e">
        <f>VLOOKUP($A289,[1]taxonomy!$1:$1048576,9,0)</f>
        <v>#N/A</v>
      </c>
      <c r="M289" t="e">
        <f>VLOOKUP($A289,[1]taxonomy!$1:$1048576,10,0)</f>
        <v>#N/A</v>
      </c>
      <c r="N289" t="e">
        <f>VLOOKUP($A289,[1]taxonomy!$1:$1048576,11,0)</f>
        <v>#N/A</v>
      </c>
      <c r="O289" t="e">
        <f>VLOOKUP($A289,[1]taxonomy!$1:$1048576,12,0)</f>
        <v>#N/A</v>
      </c>
      <c r="P289" t="e">
        <f>VLOOKUP($A289,[1]taxonomy!$1:$1048576,13,0)</f>
        <v>#N/A</v>
      </c>
      <c r="Q289" t="e">
        <f>VLOOKUP($A289,[1]taxonomy!$1:$1048576,14,0)</f>
        <v>#N/A</v>
      </c>
      <c r="R289" t="e">
        <f>VLOOKUP($A289,[1]taxonomy!$1:$1048576,15,0)</f>
        <v>#N/A</v>
      </c>
      <c r="S289" t="e">
        <f>VLOOKUP($A289,[1]taxonomy!$1:$1048576,16,0)</f>
        <v>#N/A</v>
      </c>
      <c r="T289" t="e">
        <f>VLOOKUP($A289,[1]taxonomy!$1:$1048576,17,0)</f>
        <v>#N/A</v>
      </c>
      <c r="U289" t="e">
        <f>VLOOKUP($A289,[1]taxonomy!$1:$1048576,18,0)</f>
        <v>#N/A</v>
      </c>
      <c r="V289" t="e">
        <f>VLOOKUP($A289,[1]taxonomy!$1:$1048576,20,0)</f>
        <v>#N/A</v>
      </c>
      <c r="W289" t="e">
        <f>VLOOKUP($A289,[1]taxonomy!$1:$1048576,21,0)</f>
        <v>#N/A</v>
      </c>
      <c r="X289" t="e">
        <f>VLOOKUP($A289,[1]taxonomy!$1:$1048576,22,0)</f>
        <v>#N/A</v>
      </c>
      <c r="Y289" t="e">
        <f>VLOOKUP($A289,[1]taxonomy!$1:$1048576,23,0)</f>
        <v>#N/A</v>
      </c>
      <c r="Z289" t="e">
        <f>VLOOKUP($A289,[1]taxonomy!$1:$1048576,24,0)</f>
        <v>#N/A</v>
      </c>
      <c r="AA289" t="e">
        <f>VLOOKUP($A289,[1]taxonomy!$1:$1048576,25,0)</f>
        <v>#N/A</v>
      </c>
      <c r="AB289" t="e">
        <f>VLOOKUP($A289,[1]taxonomy!$1:$1048576,3,0)</f>
        <v>#N/A</v>
      </c>
    </row>
    <row r="290" spans="1:28" x14ac:dyDescent="0.25">
      <c r="A290" t="s">
        <v>396</v>
      </c>
      <c r="B290" t="s">
        <v>397</v>
      </c>
      <c r="C290">
        <v>265</v>
      </c>
      <c r="D290" t="s">
        <v>12</v>
      </c>
      <c r="E290">
        <v>3</v>
      </c>
      <c r="F290">
        <v>98</v>
      </c>
      <c r="G290">
        <v>206</v>
      </c>
      <c r="H290" t="s">
        <v>13</v>
      </c>
      <c r="I290">
        <f t="shared" si="4"/>
        <v>96</v>
      </c>
      <c r="J290" t="e">
        <f>VLOOKUP($A290,[1]taxonomy!$1:$1048576,7,0)</f>
        <v>#N/A</v>
      </c>
      <c r="K290" t="e">
        <f>VLOOKUP($A290,[1]taxonomy!$1:$1048576,8,0)</f>
        <v>#N/A</v>
      </c>
      <c r="L290" t="e">
        <f>VLOOKUP($A290,[1]taxonomy!$1:$1048576,9,0)</f>
        <v>#N/A</v>
      </c>
      <c r="M290" t="e">
        <f>VLOOKUP($A290,[1]taxonomy!$1:$1048576,10,0)</f>
        <v>#N/A</v>
      </c>
      <c r="N290" t="e">
        <f>VLOOKUP($A290,[1]taxonomy!$1:$1048576,11,0)</f>
        <v>#N/A</v>
      </c>
      <c r="O290" t="e">
        <f>VLOOKUP($A290,[1]taxonomy!$1:$1048576,12,0)</f>
        <v>#N/A</v>
      </c>
      <c r="P290" t="e">
        <f>VLOOKUP($A290,[1]taxonomy!$1:$1048576,13,0)</f>
        <v>#N/A</v>
      </c>
      <c r="Q290" t="e">
        <f>VLOOKUP($A290,[1]taxonomy!$1:$1048576,14,0)</f>
        <v>#N/A</v>
      </c>
      <c r="R290" t="e">
        <f>VLOOKUP($A290,[1]taxonomy!$1:$1048576,15,0)</f>
        <v>#N/A</v>
      </c>
      <c r="S290" t="e">
        <f>VLOOKUP($A290,[1]taxonomy!$1:$1048576,16,0)</f>
        <v>#N/A</v>
      </c>
      <c r="T290" t="e">
        <f>VLOOKUP($A290,[1]taxonomy!$1:$1048576,17,0)</f>
        <v>#N/A</v>
      </c>
      <c r="U290" t="e">
        <f>VLOOKUP($A290,[1]taxonomy!$1:$1048576,18,0)</f>
        <v>#N/A</v>
      </c>
      <c r="V290" t="e">
        <f>VLOOKUP($A290,[1]taxonomy!$1:$1048576,20,0)</f>
        <v>#N/A</v>
      </c>
      <c r="W290" t="e">
        <f>VLOOKUP($A290,[1]taxonomy!$1:$1048576,21,0)</f>
        <v>#N/A</v>
      </c>
      <c r="X290" t="e">
        <f>VLOOKUP($A290,[1]taxonomy!$1:$1048576,22,0)</f>
        <v>#N/A</v>
      </c>
      <c r="Y290" t="e">
        <f>VLOOKUP($A290,[1]taxonomy!$1:$1048576,23,0)</f>
        <v>#N/A</v>
      </c>
      <c r="Z290" t="e">
        <f>VLOOKUP($A290,[1]taxonomy!$1:$1048576,24,0)</f>
        <v>#N/A</v>
      </c>
      <c r="AA290" t="e">
        <f>VLOOKUP($A290,[1]taxonomy!$1:$1048576,25,0)</f>
        <v>#N/A</v>
      </c>
      <c r="AB290" t="e">
        <f>VLOOKUP($A290,[1]taxonomy!$1:$1048576,3,0)</f>
        <v>#N/A</v>
      </c>
    </row>
    <row r="291" spans="1:28" x14ac:dyDescent="0.25">
      <c r="A291" t="s">
        <v>398</v>
      </c>
      <c r="B291" t="s">
        <v>399</v>
      </c>
      <c r="C291">
        <v>268</v>
      </c>
      <c r="D291" t="s">
        <v>10</v>
      </c>
      <c r="E291">
        <v>147</v>
      </c>
      <c r="F291">
        <v>264</v>
      </c>
      <c r="G291">
        <v>589</v>
      </c>
      <c r="H291" t="s">
        <v>11</v>
      </c>
      <c r="I291">
        <f t="shared" si="4"/>
        <v>118</v>
      </c>
      <c r="J291" t="str">
        <f>VLOOKUP($A291,[1]taxonomy!$1:$1048576,7,0)</f>
        <v>Eukaryota</v>
      </c>
      <c r="K291" t="str">
        <f>VLOOKUP($A291,[1]taxonomy!$1:$1048576,8,0)</f>
        <v xml:space="preserve"> Metazoa</v>
      </c>
      <c r="L291" t="str">
        <f>VLOOKUP($A291,[1]taxonomy!$1:$1048576,9,0)</f>
        <v xml:space="preserve"> Chordata</v>
      </c>
      <c r="M291" t="str">
        <f>VLOOKUP($A291,[1]taxonomy!$1:$1048576,10,0)</f>
        <v xml:space="preserve"> Craniata</v>
      </c>
      <c r="N291" t="str">
        <f>VLOOKUP($A291,[1]taxonomy!$1:$1048576,11,0)</f>
        <v xml:space="preserve"> Vertebrata</v>
      </c>
      <c r="O291" t="str">
        <f>VLOOKUP($A291,[1]taxonomy!$1:$1048576,12,0)</f>
        <v xml:space="preserve"> Euteleostomi</v>
      </c>
      <c r="P291" t="str">
        <f>VLOOKUP($A291,[1]taxonomy!$1:$1048576,13,0)</f>
        <v>Mammalia</v>
      </c>
      <c r="Q291" t="str">
        <f>VLOOKUP($A291,[1]taxonomy!$1:$1048576,14,0)</f>
        <v xml:space="preserve"> Eutheria</v>
      </c>
      <c r="R291" t="str">
        <f>VLOOKUP($A291,[1]taxonomy!$1:$1048576,15,0)</f>
        <v xml:space="preserve"> Euarchontoglires</v>
      </c>
      <c r="S291" t="str">
        <f>VLOOKUP($A291,[1]taxonomy!$1:$1048576,16,0)</f>
        <v xml:space="preserve"> Primates</v>
      </c>
      <c r="T291" t="str">
        <f>VLOOKUP($A291,[1]taxonomy!$1:$1048576,17,0)</f>
        <v xml:space="preserve"> Haplorrhini</v>
      </c>
      <c r="U291" t="str">
        <f>VLOOKUP($A291,[1]taxonomy!$1:$1048576,18,0)</f>
        <v>Catarrhini</v>
      </c>
      <c r="V291" t="str">
        <f>VLOOKUP($A291,[1]taxonomy!$1:$1048576,20,0)</f>
        <v xml:space="preserve"> Cercopithecinae</v>
      </c>
      <c r="W291" t="str">
        <f>VLOOKUP($A291,[1]taxonomy!$1:$1048576,21,0)</f>
        <v xml:space="preserve"> Macaca.</v>
      </c>
      <c r="X291">
        <f>VLOOKUP($A291,[1]taxonomy!$1:$1048576,22,0)</f>
        <v>0</v>
      </c>
      <c r="Y291">
        <f>VLOOKUP($A291,[1]taxonomy!$1:$1048576,23,0)</f>
        <v>0</v>
      </c>
      <c r="Z291">
        <f>VLOOKUP($A291,[1]taxonomy!$1:$1048576,24,0)</f>
        <v>0</v>
      </c>
      <c r="AA291">
        <f>VLOOKUP($A291,[1]taxonomy!$1:$1048576,25,0)</f>
        <v>0</v>
      </c>
      <c r="AB291" t="str">
        <f>VLOOKUP($A291,[1]taxonomy!$1:$1048576,3,0)</f>
        <v xml:space="preserve"> Macaca mulatta (Rhesus macaque).</v>
      </c>
    </row>
    <row r="292" spans="1:28" x14ac:dyDescent="0.25">
      <c r="A292" t="s">
        <v>398</v>
      </c>
      <c r="B292" t="s">
        <v>399</v>
      </c>
      <c r="C292">
        <v>268</v>
      </c>
      <c r="D292" t="s">
        <v>12</v>
      </c>
      <c r="E292">
        <v>1</v>
      </c>
      <c r="F292">
        <v>103</v>
      </c>
      <c r="G292">
        <v>206</v>
      </c>
      <c r="H292" t="s">
        <v>13</v>
      </c>
      <c r="I292">
        <f t="shared" si="4"/>
        <v>103</v>
      </c>
      <c r="J292" t="str">
        <f>VLOOKUP($A292,[1]taxonomy!$1:$1048576,7,0)</f>
        <v>Eukaryota</v>
      </c>
      <c r="K292" t="str">
        <f>VLOOKUP($A292,[1]taxonomy!$1:$1048576,8,0)</f>
        <v xml:space="preserve"> Metazoa</v>
      </c>
      <c r="L292" t="str">
        <f>VLOOKUP($A292,[1]taxonomy!$1:$1048576,9,0)</f>
        <v xml:space="preserve"> Chordata</v>
      </c>
      <c r="M292" t="str">
        <f>VLOOKUP($A292,[1]taxonomy!$1:$1048576,10,0)</f>
        <v xml:space="preserve"> Craniata</v>
      </c>
      <c r="N292" t="str">
        <f>VLOOKUP($A292,[1]taxonomy!$1:$1048576,11,0)</f>
        <v xml:space="preserve"> Vertebrata</v>
      </c>
      <c r="O292" t="str">
        <f>VLOOKUP($A292,[1]taxonomy!$1:$1048576,12,0)</f>
        <v xml:space="preserve"> Euteleostomi</v>
      </c>
      <c r="P292" t="str">
        <f>VLOOKUP($A292,[1]taxonomy!$1:$1048576,13,0)</f>
        <v>Mammalia</v>
      </c>
      <c r="Q292" t="str">
        <f>VLOOKUP($A292,[1]taxonomy!$1:$1048576,14,0)</f>
        <v xml:space="preserve"> Eutheria</v>
      </c>
      <c r="R292" t="str">
        <f>VLOOKUP($A292,[1]taxonomy!$1:$1048576,15,0)</f>
        <v xml:space="preserve"> Euarchontoglires</v>
      </c>
      <c r="S292" t="str">
        <f>VLOOKUP($A292,[1]taxonomy!$1:$1048576,16,0)</f>
        <v xml:space="preserve"> Primates</v>
      </c>
      <c r="T292" t="str">
        <f>VLOOKUP($A292,[1]taxonomy!$1:$1048576,17,0)</f>
        <v xml:space="preserve"> Haplorrhini</v>
      </c>
      <c r="U292" t="str">
        <f>VLOOKUP($A292,[1]taxonomy!$1:$1048576,18,0)</f>
        <v>Catarrhini</v>
      </c>
      <c r="V292" t="str">
        <f>VLOOKUP($A292,[1]taxonomy!$1:$1048576,20,0)</f>
        <v xml:space="preserve"> Cercopithecinae</v>
      </c>
      <c r="W292" t="str">
        <f>VLOOKUP($A292,[1]taxonomy!$1:$1048576,21,0)</f>
        <v xml:space="preserve"> Macaca.</v>
      </c>
      <c r="X292">
        <f>VLOOKUP($A292,[1]taxonomy!$1:$1048576,22,0)</f>
        <v>0</v>
      </c>
      <c r="Y292">
        <f>VLOOKUP($A292,[1]taxonomy!$1:$1048576,23,0)</f>
        <v>0</v>
      </c>
      <c r="Z292">
        <f>VLOOKUP($A292,[1]taxonomy!$1:$1048576,24,0)</f>
        <v>0</v>
      </c>
      <c r="AA292">
        <f>VLOOKUP($A292,[1]taxonomy!$1:$1048576,25,0)</f>
        <v>0</v>
      </c>
      <c r="AB292" t="str">
        <f>VLOOKUP($A292,[1]taxonomy!$1:$1048576,3,0)</f>
        <v xml:space="preserve"> Macaca mulatta (Rhesus macaque).</v>
      </c>
    </row>
    <row r="293" spans="1:28" x14ac:dyDescent="0.25">
      <c r="A293" t="s">
        <v>400</v>
      </c>
      <c r="B293" t="s">
        <v>401</v>
      </c>
      <c r="C293">
        <v>271</v>
      </c>
      <c r="D293" t="s">
        <v>10</v>
      </c>
      <c r="E293">
        <v>155</v>
      </c>
      <c r="F293">
        <v>266</v>
      </c>
      <c r="G293">
        <v>589</v>
      </c>
      <c r="H293" t="s">
        <v>11</v>
      </c>
      <c r="I293">
        <f t="shared" si="4"/>
        <v>112</v>
      </c>
      <c r="J293" t="str">
        <f>VLOOKUP($A293,[1]taxonomy!$1:$1048576,7,0)</f>
        <v>Eukaryota</v>
      </c>
      <c r="K293" t="str">
        <f>VLOOKUP($A293,[1]taxonomy!$1:$1048576,8,0)</f>
        <v xml:space="preserve"> Metazoa</v>
      </c>
      <c r="L293" t="str">
        <f>VLOOKUP($A293,[1]taxonomy!$1:$1048576,9,0)</f>
        <v xml:space="preserve"> Chordata</v>
      </c>
      <c r="M293" t="str">
        <f>VLOOKUP($A293,[1]taxonomy!$1:$1048576,10,0)</f>
        <v xml:space="preserve"> Craniata</v>
      </c>
      <c r="N293" t="str">
        <f>VLOOKUP($A293,[1]taxonomy!$1:$1048576,11,0)</f>
        <v xml:space="preserve"> Vertebrata</v>
      </c>
      <c r="O293" t="str">
        <f>VLOOKUP($A293,[1]taxonomy!$1:$1048576,12,0)</f>
        <v xml:space="preserve"> Euteleostomi</v>
      </c>
      <c r="P293" t="str">
        <f>VLOOKUP($A293,[1]taxonomy!$1:$1048576,13,0)</f>
        <v>Mammalia</v>
      </c>
      <c r="Q293" t="str">
        <f>VLOOKUP($A293,[1]taxonomy!$1:$1048576,14,0)</f>
        <v xml:space="preserve"> Eutheria</v>
      </c>
      <c r="R293" t="str">
        <f>VLOOKUP($A293,[1]taxonomy!$1:$1048576,15,0)</f>
        <v xml:space="preserve"> Euarchontoglires</v>
      </c>
      <c r="S293" t="str">
        <f>VLOOKUP($A293,[1]taxonomy!$1:$1048576,16,0)</f>
        <v xml:space="preserve"> Primates</v>
      </c>
      <c r="T293" t="str">
        <f>VLOOKUP($A293,[1]taxonomy!$1:$1048576,17,0)</f>
        <v xml:space="preserve"> Haplorrhini</v>
      </c>
      <c r="U293" t="str">
        <f>VLOOKUP($A293,[1]taxonomy!$1:$1048576,18,0)</f>
        <v>Catarrhini</v>
      </c>
      <c r="V293" t="str">
        <f>VLOOKUP($A293,[1]taxonomy!$1:$1048576,20,0)</f>
        <v xml:space="preserve"> Cercopithecinae</v>
      </c>
      <c r="W293" t="str">
        <f>VLOOKUP($A293,[1]taxonomy!$1:$1048576,21,0)</f>
        <v xml:space="preserve"> Macaca.</v>
      </c>
      <c r="X293">
        <f>VLOOKUP($A293,[1]taxonomy!$1:$1048576,22,0)</f>
        <v>0</v>
      </c>
      <c r="Y293">
        <f>VLOOKUP($A293,[1]taxonomy!$1:$1048576,23,0)</f>
        <v>0</v>
      </c>
      <c r="Z293">
        <f>VLOOKUP($A293,[1]taxonomy!$1:$1048576,24,0)</f>
        <v>0</v>
      </c>
      <c r="AA293">
        <f>VLOOKUP($A293,[1]taxonomy!$1:$1048576,25,0)</f>
        <v>0</v>
      </c>
      <c r="AB293" t="str">
        <f>VLOOKUP($A293,[1]taxonomy!$1:$1048576,3,0)</f>
        <v xml:space="preserve"> Macaca mulatta (Rhesus macaque).</v>
      </c>
    </row>
    <row r="294" spans="1:28" x14ac:dyDescent="0.25">
      <c r="A294" t="s">
        <v>400</v>
      </c>
      <c r="B294" t="s">
        <v>401</v>
      </c>
      <c r="C294">
        <v>271</v>
      </c>
      <c r="D294" t="s">
        <v>12</v>
      </c>
      <c r="E294">
        <v>1</v>
      </c>
      <c r="F294">
        <v>109</v>
      </c>
      <c r="G294">
        <v>206</v>
      </c>
      <c r="H294" t="s">
        <v>13</v>
      </c>
      <c r="I294">
        <f t="shared" si="4"/>
        <v>109</v>
      </c>
      <c r="J294" t="str">
        <f>VLOOKUP($A294,[1]taxonomy!$1:$1048576,7,0)</f>
        <v>Eukaryota</v>
      </c>
      <c r="K294" t="str">
        <f>VLOOKUP($A294,[1]taxonomy!$1:$1048576,8,0)</f>
        <v xml:space="preserve"> Metazoa</v>
      </c>
      <c r="L294" t="str">
        <f>VLOOKUP($A294,[1]taxonomy!$1:$1048576,9,0)</f>
        <v xml:space="preserve"> Chordata</v>
      </c>
      <c r="M294" t="str">
        <f>VLOOKUP($A294,[1]taxonomy!$1:$1048576,10,0)</f>
        <v xml:space="preserve"> Craniata</v>
      </c>
      <c r="N294" t="str">
        <f>VLOOKUP($A294,[1]taxonomy!$1:$1048576,11,0)</f>
        <v xml:space="preserve"> Vertebrata</v>
      </c>
      <c r="O294" t="str">
        <f>VLOOKUP($A294,[1]taxonomy!$1:$1048576,12,0)</f>
        <v xml:space="preserve"> Euteleostomi</v>
      </c>
      <c r="P294" t="str">
        <f>VLOOKUP($A294,[1]taxonomy!$1:$1048576,13,0)</f>
        <v>Mammalia</v>
      </c>
      <c r="Q294" t="str">
        <f>VLOOKUP($A294,[1]taxonomy!$1:$1048576,14,0)</f>
        <v xml:space="preserve"> Eutheria</v>
      </c>
      <c r="R294" t="str">
        <f>VLOOKUP($A294,[1]taxonomy!$1:$1048576,15,0)</f>
        <v xml:space="preserve"> Euarchontoglires</v>
      </c>
      <c r="S294" t="str">
        <f>VLOOKUP($A294,[1]taxonomy!$1:$1048576,16,0)</f>
        <v xml:space="preserve"> Primates</v>
      </c>
      <c r="T294" t="str">
        <f>VLOOKUP($A294,[1]taxonomy!$1:$1048576,17,0)</f>
        <v xml:space="preserve"> Haplorrhini</v>
      </c>
      <c r="U294" t="str">
        <f>VLOOKUP($A294,[1]taxonomy!$1:$1048576,18,0)</f>
        <v>Catarrhini</v>
      </c>
      <c r="V294" t="str">
        <f>VLOOKUP($A294,[1]taxonomy!$1:$1048576,20,0)</f>
        <v xml:space="preserve"> Cercopithecinae</v>
      </c>
      <c r="W294" t="str">
        <f>VLOOKUP($A294,[1]taxonomy!$1:$1048576,21,0)</f>
        <v xml:space="preserve"> Macaca.</v>
      </c>
      <c r="X294">
        <f>VLOOKUP($A294,[1]taxonomy!$1:$1048576,22,0)</f>
        <v>0</v>
      </c>
      <c r="Y294">
        <f>VLOOKUP($A294,[1]taxonomy!$1:$1048576,23,0)</f>
        <v>0</v>
      </c>
      <c r="Z294">
        <f>VLOOKUP($A294,[1]taxonomy!$1:$1048576,24,0)</f>
        <v>0</v>
      </c>
      <c r="AA294">
        <f>VLOOKUP($A294,[1]taxonomy!$1:$1048576,25,0)</f>
        <v>0</v>
      </c>
      <c r="AB294" t="str">
        <f>VLOOKUP($A294,[1]taxonomy!$1:$1048576,3,0)</f>
        <v xml:space="preserve"> Macaca mulatta (Rhesus macaque).</v>
      </c>
    </row>
    <row r="295" spans="1:28" x14ac:dyDescent="0.25">
      <c r="A295" t="s">
        <v>402</v>
      </c>
      <c r="B295" t="s">
        <v>403</v>
      </c>
      <c r="C295">
        <v>264</v>
      </c>
      <c r="D295" t="s">
        <v>10</v>
      </c>
      <c r="E295">
        <v>144</v>
      </c>
      <c r="F295">
        <v>259</v>
      </c>
      <c r="G295">
        <v>589</v>
      </c>
      <c r="H295" t="s">
        <v>11</v>
      </c>
      <c r="I295">
        <f t="shared" si="4"/>
        <v>116</v>
      </c>
      <c r="J295" t="e">
        <f>VLOOKUP($A295,[1]taxonomy!$1:$1048576,7,0)</f>
        <v>#N/A</v>
      </c>
      <c r="K295" t="e">
        <f>VLOOKUP($A295,[1]taxonomy!$1:$1048576,8,0)</f>
        <v>#N/A</v>
      </c>
      <c r="L295" t="e">
        <f>VLOOKUP($A295,[1]taxonomy!$1:$1048576,9,0)</f>
        <v>#N/A</v>
      </c>
      <c r="M295" t="e">
        <f>VLOOKUP($A295,[1]taxonomy!$1:$1048576,10,0)</f>
        <v>#N/A</v>
      </c>
      <c r="N295" t="e">
        <f>VLOOKUP($A295,[1]taxonomy!$1:$1048576,11,0)</f>
        <v>#N/A</v>
      </c>
      <c r="O295" t="e">
        <f>VLOOKUP($A295,[1]taxonomy!$1:$1048576,12,0)</f>
        <v>#N/A</v>
      </c>
      <c r="P295" t="e">
        <f>VLOOKUP($A295,[1]taxonomy!$1:$1048576,13,0)</f>
        <v>#N/A</v>
      </c>
      <c r="Q295" t="e">
        <f>VLOOKUP($A295,[1]taxonomy!$1:$1048576,14,0)</f>
        <v>#N/A</v>
      </c>
      <c r="R295" t="e">
        <f>VLOOKUP($A295,[1]taxonomy!$1:$1048576,15,0)</f>
        <v>#N/A</v>
      </c>
      <c r="S295" t="e">
        <f>VLOOKUP($A295,[1]taxonomy!$1:$1048576,16,0)</f>
        <v>#N/A</v>
      </c>
      <c r="T295" t="e">
        <f>VLOOKUP($A295,[1]taxonomy!$1:$1048576,17,0)</f>
        <v>#N/A</v>
      </c>
      <c r="U295" t="e">
        <f>VLOOKUP($A295,[1]taxonomy!$1:$1048576,18,0)</f>
        <v>#N/A</v>
      </c>
      <c r="V295" t="e">
        <f>VLOOKUP($A295,[1]taxonomy!$1:$1048576,20,0)</f>
        <v>#N/A</v>
      </c>
      <c r="W295" t="e">
        <f>VLOOKUP($A295,[1]taxonomy!$1:$1048576,21,0)</f>
        <v>#N/A</v>
      </c>
      <c r="X295" t="e">
        <f>VLOOKUP($A295,[1]taxonomy!$1:$1048576,22,0)</f>
        <v>#N/A</v>
      </c>
      <c r="Y295" t="e">
        <f>VLOOKUP($A295,[1]taxonomy!$1:$1048576,23,0)</f>
        <v>#N/A</v>
      </c>
      <c r="Z295" t="e">
        <f>VLOOKUP($A295,[1]taxonomy!$1:$1048576,24,0)</f>
        <v>#N/A</v>
      </c>
      <c r="AA295" t="e">
        <f>VLOOKUP($A295,[1]taxonomy!$1:$1048576,25,0)</f>
        <v>#N/A</v>
      </c>
      <c r="AB295" t="e">
        <f>VLOOKUP($A295,[1]taxonomy!$1:$1048576,3,0)</f>
        <v>#N/A</v>
      </c>
    </row>
    <row r="296" spans="1:28" x14ac:dyDescent="0.25">
      <c r="A296" t="s">
        <v>402</v>
      </c>
      <c r="B296" t="s">
        <v>403</v>
      </c>
      <c r="C296">
        <v>264</v>
      </c>
      <c r="D296" t="s">
        <v>12</v>
      </c>
      <c r="E296">
        <v>1</v>
      </c>
      <c r="F296">
        <v>101</v>
      </c>
      <c r="G296">
        <v>206</v>
      </c>
      <c r="H296" t="s">
        <v>13</v>
      </c>
      <c r="I296">
        <f t="shared" si="4"/>
        <v>101</v>
      </c>
      <c r="J296" t="e">
        <f>VLOOKUP($A296,[1]taxonomy!$1:$1048576,7,0)</f>
        <v>#N/A</v>
      </c>
      <c r="K296" t="e">
        <f>VLOOKUP($A296,[1]taxonomy!$1:$1048576,8,0)</f>
        <v>#N/A</v>
      </c>
      <c r="L296" t="e">
        <f>VLOOKUP($A296,[1]taxonomy!$1:$1048576,9,0)</f>
        <v>#N/A</v>
      </c>
      <c r="M296" t="e">
        <f>VLOOKUP($A296,[1]taxonomy!$1:$1048576,10,0)</f>
        <v>#N/A</v>
      </c>
      <c r="N296" t="e">
        <f>VLOOKUP($A296,[1]taxonomy!$1:$1048576,11,0)</f>
        <v>#N/A</v>
      </c>
      <c r="O296" t="e">
        <f>VLOOKUP($A296,[1]taxonomy!$1:$1048576,12,0)</f>
        <v>#N/A</v>
      </c>
      <c r="P296" t="e">
        <f>VLOOKUP($A296,[1]taxonomy!$1:$1048576,13,0)</f>
        <v>#N/A</v>
      </c>
      <c r="Q296" t="e">
        <f>VLOOKUP($A296,[1]taxonomy!$1:$1048576,14,0)</f>
        <v>#N/A</v>
      </c>
      <c r="R296" t="e">
        <f>VLOOKUP($A296,[1]taxonomy!$1:$1048576,15,0)</f>
        <v>#N/A</v>
      </c>
      <c r="S296" t="e">
        <f>VLOOKUP($A296,[1]taxonomy!$1:$1048576,16,0)</f>
        <v>#N/A</v>
      </c>
      <c r="T296" t="e">
        <f>VLOOKUP($A296,[1]taxonomy!$1:$1048576,17,0)</f>
        <v>#N/A</v>
      </c>
      <c r="U296" t="e">
        <f>VLOOKUP($A296,[1]taxonomy!$1:$1048576,18,0)</f>
        <v>#N/A</v>
      </c>
      <c r="V296" t="e">
        <f>VLOOKUP($A296,[1]taxonomy!$1:$1048576,20,0)</f>
        <v>#N/A</v>
      </c>
      <c r="W296" t="e">
        <f>VLOOKUP($A296,[1]taxonomy!$1:$1048576,21,0)</f>
        <v>#N/A</v>
      </c>
      <c r="X296" t="e">
        <f>VLOOKUP($A296,[1]taxonomy!$1:$1048576,22,0)</f>
        <v>#N/A</v>
      </c>
      <c r="Y296" t="e">
        <f>VLOOKUP($A296,[1]taxonomy!$1:$1048576,23,0)</f>
        <v>#N/A</v>
      </c>
      <c r="Z296" t="e">
        <f>VLOOKUP($A296,[1]taxonomy!$1:$1048576,24,0)</f>
        <v>#N/A</v>
      </c>
      <c r="AA296" t="e">
        <f>VLOOKUP($A296,[1]taxonomy!$1:$1048576,25,0)</f>
        <v>#N/A</v>
      </c>
      <c r="AB296" t="e">
        <f>VLOOKUP($A296,[1]taxonomy!$1:$1048576,3,0)</f>
        <v>#N/A</v>
      </c>
    </row>
    <row r="297" spans="1:28" x14ac:dyDescent="0.25">
      <c r="A297" t="s">
        <v>404</v>
      </c>
      <c r="B297" t="s">
        <v>405</v>
      </c>
      <c r="C297">
        <v>168</v>
      </c>
      <c r="D297" t="s">
        <v>10</v>
      </c>
      <c r="E297">
        <v>48</v>
      </c>
      <c r="F297">
        <v>165</v>
      </c>
      <c r="G297">
        <v>589</v>
      </c>
      <c r="H297" t="s">
        <v>11</v>
      </c>
      <c r="I297">
        <f t="shared" si="4"/>
        <v>118</v>
      </c>
      <c r="J297" t="str">
        <f>VLOOKUP($A297,[1]taxonomy!$1:$1048576,7,0)</f>
        <v>Eukaryota</v>
      </c>
      <c r="K297" t="str">
        <f>VLOOKUP($A297,[1]taxonomy!$1:$1048576,8,0)</f>
        <v xml:space="preserve"> Metazoa</v>
      </c>
      <c r="L297" t="str">
        <f>VLOOKUP($A297,[1]taxonomy!$1:$1048576,9,0)</f>
        <v xml:space="preserve"> Chordata</v>
      </c>
      <c r="M297" t="str">
        <f>VLOOKUP($A297,[1]taxonomy!$1:$1048576,10,0)</f>
        <v xml:space="preserve"> Craniata</v>
      </c>
      <c r="N297" t="str">
        <f>VLOOKUP($A297,[1]taxonomy!$1:$1048576,11,0)</f>
        <v xml:space="preserve"> Vertebrata</v>
      </c>
      <c r="O297" t="str">
        <f>VLOOKUP($A297,[1]taxonomy!$1:$1048576,12,0)</f>
        <v xml:space="preserve"> Euteleostomi</v>
      </c>
      <c r="P297" t="str">
        <f>VLOOKUP($A297,[1]taxonomy!$1:$1048576,13,0)</f>
        <v>Mammalia</v>
      </c>
      <c r="Q297" t="str">
        <f>VLOOKUP($A297,[1]taxonomy!$1:$1048576,14,0)</f>
        <v xml:space="preserve"> Eutheria</v>
      </c>
      <c r="R297" t="str">
        <f>VLOOKUP($A297,[1]taxonomy!$1:$1048576,15,0)</f>
        <v xml:space="preserve"> Euarchontoglires</v>
      </c>
      <c r="S297" t="str">
        <f>VLOOKUP($A297,[1]taxonomy!$1:$1048576,16,0)</f>
        <v xml:space="preserve"> Primates</v>
      </c>
      <c r="T297" t="str">
        <f>VLOOKUP($A297,[1]taxonomy!$1:$1048576,17,0)</f>
        <v xml:space="preserve"> Haplorrhini</v>
      </c>
      <c r="U297" t="str">
        <f>VLOOKUP($A297,[1]taxonomy!$1:$1048576,18,0)</f>
        <v>Catarrhini</v>
      </c>
      <c r="V297" t="str">
        <f>VLOOKUP($A297,[1]taxonomy!$1:$1048576,20,0)</f>
        <v xml:space="preserve"> Cercopithecinae</v>
      </c>
      <c r="W297" t="str">
        <f>VLOOKUP($A297,[1]taxonomy!$1:$1048576,21,0)</f>
        <v xml:space="preserve"> Macaca.</v>
      </c>
      <c r="X297">
        <f>VLOOKUP($A297,[1]taxonomy!$1:$1048576,22,0)</f>
        <v>0</v>
      </c>
      <c r="Y297">
        <f>VLOOKUP($A297,[1]taxonomy!$1:$1048576,23,0)</f>
        <v>0</v>
      </c>
      <c r="Z297">
        <f>VLOOKUP($A297,[1]taxonomy!$1:$1048576,24,0)</f>
        <v>0</v>
      </c>
      <c r="AA297">
        <f>VLOOKUP($A297,[1]taxonomy!$1:$1048576,25,0)</f>
        <v>0</v>
      </c>
      <c r="AB297" t="str">
        <f>VLOOKUP($A297,[1]taxonomy!$1:$1048576,3,0)</f>
        <v xml:space="preserve"> Macaca mulatta (Rhesus macaque).</v>
      </c>
    </row>
    <row r="298" spans="1:28" x14ac:dyDescent="0.25">
      <c r="A298" t="s">
        <v>406</v>
      </c>
      <c r="B298" t="s">
        <v>407</v>
      </c>
      <c r="C298">
        <v>163</v>
      </c>
      <c r="D298" t="s">
        <v>10</v>
      </c>
      <c r="E298">
        <v>32</v>
      </c>
      <c r="F298">
        <v>118</v>
      </c>
      <c r="G298">
        <v>589</v>
      </c>
      <c r="H298" t="s">
        <v>11</v>
      </c>
      <c r="I298">
        <f t="shared" si="4"/>
        <v>87</v>
      </c>
      <c r="J298" t="str">
        <f>VLOOKUP($A298,[1]taxonomy!$1:$1048576,7,0)</f>
        <v>Eukaryota</v>
      </c>
      <c r="K298" t="str">
        <f>VLOOKUP($A298,[1]taxonomy!$1:$1048576,8,0)</f>
        <v xml:space="preserve"> Metazoa</v>
      </c>
      <c r="L298" t="str">
        <f>VLOOKUP($A298,[1]taxonomy!$1:$1048576,9,0)</f>
        <v xml:space="preserve"> Chordata</v>
      </c>
      <c r="M298" t="str">
        <f>VLOOKUP($A298,[1]taxonomy!$1:$1048576,10,0)</f>
        <v xml:space="preserve"> Craniata</v>
      </c>
      <c r="N298" t="str">
        <f>VLOOKUP($A298,[1]taxonomy!$1:$1048576,11,0)</f>
        <v xml:space="preserve"> Vertebrata</v>
      </c>
      <c r="O298" t="str">
        <f>VLOOKUP($A298,[1]taxonomy!$1:$1048576,12,0)</f>
        <v xml:space="preserve"> Euteleostomi</v>
      </c>
      <c r="P298" t="str">
        <f>VLOOKUP($A298,[1]taxonomy!$1:$1048576,13,0)</f>
        <v>Mammalia</v>
      </c>
      <c r="Q298" t="str">
        <f>VLOOKUP($A298,[1]taxonomy!$1:$1048576,14,0)</f>
        <v xml:space="preserve"> Eutheria</v>
      </c>
      <c r="R298" t="str">
        <f>VLOOKUP($A298,[1]taxonomy!$1:$1048576,15,0)</f>
        <v xml:space="preserve"> Euarchontoglires</v>
      </c>
      <c r="S298" t="str">
        <f>VLOOKUP($A298,[1]taxonomy!$1:$1048576,16,0)</f>
        <v xml:space="preserve"> Primates</v>
      </c>
      <c r="T298" t="str">
        <f>VLOOKUP($A298,[1]taxonomy!$1:$1048576,17,0)</f>
        <v xml:space="preserve"> Haplorrhini</v>
      </c>
      <c r="U298" t="str">
        <f>VLOOKUP($A298,[1]taxonomy!$1:$1048576,18,0)</f>
        <v>Catarrhini</v>
      </c>
      <c r="V298" t="str">
        <f>VLOOKUP($A298,[1]taxonomy!$1:$1048576,20,0)</f>
        <v xml:space="preserve"> Cercopithecinae</v>
      </c>
      <c r="W298" t="str">
        <f>VLOOKUP($A298,[1]taxonomy!$1:$1048576,21,0)</f>
        <v xml:space="preserve"> Macaca.</v>
      </c>
      <c r="X298">
        <f>VLOOKUP($A298,[1]taxonomy!$1:$1048576,22,0)</f>
        <v>0</v>
      </c>
      <c r="Y298">
        <f>VLOOKUP($A298,[1]taxonomy!$1:$1048576,23,0)</f>
        <v>0</v>
      </c>
      <c r="Z298">
        <f>VLOOKUP($A298,[1]taxonomy!$1:$1048576,24,0)</f>
        <v>0</v>
      </c>
      <c r="AA298">
        <f>VLOOKUP($A298,[1]taxonomy!$1:$1048576,25,0)</f>
        <v>0</v>
      </c>
      <c r="AB298" t="str">
        <f>VLOOKUP($A298,[1]taxonomy!$1:$1048576,3,0)</f>
        <v xml:space="preserve"> Macaca mulatta (Rhesus macaque).</v>
      </c>
    </row>
    <row r="299" spans="1:28" x14ac:dyDescent="0.25">
      <c r="A299" t="s">
        <v>408</v>
      </c>
      <c r="B299" t="s">
        <v>409</v>
      </c>
      <c r="C299">
        <v>178</v>
      </c>
      <c r="D299" t="s">
        <v>10</v>
      </c>
      <c r="E299">
        <v>61</v>
      </c>
      <c r="F299">
        <v>174</v>
      </c>
      <c r="G299">
        <v>589</v>
      </c>
      <c r="H299" t="s">
        <v>11</v>
      </c>
      <c r="I299">
        <f t="shared" si="4"/>
        <v>114</v>
      </c>
      <c r="J299" t="str">
        <f>VLOOKUP($A299,[1]taxonomy!$1:$1048576,7,0)</f>
        <v>Eukaryota</v>
      </c>
      <c r="K299" t="str">
        <f>VLOOKUP($A299,[1]taxonomy!$1:$1048576,8,0)</f>
        <v xml:space="preserve"> Metazoa</v>
      </c>
      <c r="L299" t="str">
        <f>VLOOKUP($A299,[1]taxonomy!$1:$1048576,9,0)</f>
        <v xml:space="preserve"> Chordata</v>
      </c>
      <c r="M299" t="str">
        <f>VLOOKUP($A299,[1]taxonomy!$1:$1048576,10,0)</f>
        <v xml:space="preserve"> Craniata</v>
      </c>
      <c r="N299" t="str">
        <f>VLOOKUP($A299,[1]taxonomy!$1:$1048576,11,0)</f>
        <v xml:space="preserve"> Vertebrata</v>
      </c>
      <c r="O299" t="str">
        <f>VLOOKUP($A299,[1]taxonomy!$1:$1048576,12,0)</f>
        <v xml:space="preserve"> Euteleostomi</v>
      </c>
      <c r="P299" t="str">
        <f>VLOOKUP($A299,[1]taxonomy!$1:$1048576,13,0)</f>
        <v>Mammalia</v>
      </c>
      <c r="Q299" t="str">
        <f>VLOOKUP($A299,[1]taxonomy!$1:$1048576,14,0)</f>
        <v xml:space="preserve"> Eutheria</v>
      </c>
      <c r="R299" t="str">
        <f>VLOOKUP($A299,[1]taxonomy!$1:$1048576,15,0)</f>
        <v xml:space="preserve"> Euarchontoglires</v>
      </c>
      <c r="S299" t="str">
        <f>VLOOKUP($A299,[1]taxonomy!$1:$1048576,16,0)</f>
        <v xml:space="preserve"> Primates</v>
      </c>
      <c r="T299" t="str">
        <f>VLOOKUP($A299,[1]taxonomy!$1:$1048576,17,0)</f>
        <v xml:space="preserve"> Haplorrhini</v>
      </c>
      <c r="U299" t="str">
        <f>VLOOKUP($A299,[1]taxonomy!$1:$1048576,18,0)</f>
        <v>Catarrhini</v>
      </c>
      <c r="V299" t="str">
        <f>VLOOKUP($A299,[1]taxonomy!$1:$1048576,20,0)</f>
        <v xml:space="preserve"> Cercopithecinae</v>
      </c>
      <c r="W299" t="str">
        <f>VLOOKUP($A299,[1]taxonomy!$1:$1048576,21,0)</f>
        <v xml:space="preserve"> Macaca.</v>
      </c>
      <c r="X299">
        <f>VLOOKUP($A299,[1]taxonomy!$1:$1048576,22,0)</f>
        <v>0</v>
      </c>
      <c r="Y299">
        <f>VLOOKUP($A299,[1]taxonomy!$1:$1048576,23,0)</f>
        <v>0</v>
      </c>
      <c r="Z299">
        <f>VLOOKUP($A299,[1]taxonomy!$1:$1048576,24,0)</f>
        <v>0</v>
      </c>
      <c r="AA299">
        <f>VLOOKUP($A299,[1]taxonomy!$1:$1048576,25,0)</f>
        <v>0</v>
      </c>
      <c r="AB299" t="str">
        <f>VLOOKUP($A299,[1]taxonomy!$1:$1048576,3,0)</f>
        <v xml:space="preserve"> Macaca mulatta (Rhesus macaque).</v>
      </c>
    </row>
    <row r="300" spans="1:28" x14ac:dyDescent="0.25">
      <c r="A300" t="s">
        <v>410</v>
      </c>
      <c r="B300" t="s">
        <v>411</v>
      </c>
      <c r="C300">
        <v>219</v>
      </c>
      <c r="D300" t="s">
        <v>10</v>
      </c>
      <c r="E300">
        <v>90</v>
      </c>
      <c r="F300">
        <v>204</v>
      </c>
      <c r="G300">
        <v>589</v>
      </c>
      <c r="H300" t="s">
        <v>11</v>
      </c>
      <c r="I300">
        <f t="shared" si="4"/>
        <v>115</v>
      </c>
      <c r="J300" t="str">
        <f>VLOOKUP($A300,[1]taxonomy!$1:$1048576,7,0)</f>
        <v>Eukaryota</v>
      </c>
      <c r="K300" t="str">
        <f>VLOOKUP($A300,[1]taxonomy!$1:$1048576,8,0)</f>
        <v xml:space="preserve"> Metazoa</v>
      </c>
      <c r="L300" t="str">
        <f>VLOOKUP($A300,[1]taxonomy!$1:$1048576,9,0)</f>
        <v xml:space="preserve"> Chordata</v>
      </c>
      <c r="M300" t="str">
        <f>VLOOKUP($A300,[1]taxonomy!$1:$1048576,10,0)</f>
        <v xml:space="preserve"> Craniata</v>
      </c>
      <c r="N300" t="str">
        <f>VLOOKUP($A300,[1]taxonomy!$1:$1048576,11,0)</f>
        <v xml:space="preserve"> Vertebrata</v>
      </c>
      <c r="O300" t="str">
        <f>VLOOKUP($A300,[1]taxonomy!$1:$1048576,12,0)</f>
        <v xml:space="preserve"> Euteleostomi</v>
      </c>
      <c r="P300" t="str">
        <f>VLOOKUP($A300,[1]taxonomy!$1:$1048576,13,0)</f>
        <v>Mammalia</v>
      </c>
      <c r="Q300" t="str">
        <f>VLOOKUP($A300,[1]taxonomy!$1:$1048576,14,0)</f>
        <v xml:space="preserve"> Eutheria</v>
      </c>
      <c r="R300" t="str">
        <f>VLOOKUP($A300,[1]taxonomy!$1:$1048576,15,0)</f>
        <v xml:space="preserve"> Euarchontoglires</v>
      </c>
      <c r="S300" t="str">
        <f>VLOOKUP($A300,[1]taxonomy!$1:$1048576,16,0)</f>
        <v xml:space="preserve"> Primates</v>
      </c>
      <c r="T300" t="str">
        <f>VLOOKUP($A300,[1]taxonomy!$1:$1048576,17,0)</f>
        <v xml:space="preserve"> Haplorrhini</v>
      </c>
      <c r="U300" t="str">
        <f>VLOOKUP($A300,[1]taxonomy!$1:$1048576,18,0)</f>
        <v>Platyrrhini</v>
      </c>
      <c r="V300" t="str">
        <f>VLOOKUP($A300,[1]taxonomy!$1:$1048576,20,0)</f>
        <v xml:space="preserve"> Callitrichinae</v>
      </c>
      <c r="W300" t="str">
        <f>VLOOKUP($A300,[1]taxonomy!$1:$1048576,21,0)</f>
        <v xml:space="preserve"> Callithrix.</v>
      </c>
      <c r="X300">
        <f>VLOOKUP($A300,[1]taxonomy!$1:$1048576,22,0)</f>
        <v>0</v>
      </c>
      <c r="Y300">
        <f>VLOOKUP($A300,[1]taxonomy!$1:$1048576,23,0)</f>
        <v>0</v>
      </c>
      <c r="Z300">
        <f>VLOOKUP($A300,[1]taxonomy!$1:$1048576,24,0)</f>
        <v>0</v>
      </c>
      <c r="AA300">
        <f>VLOOKUP($A300,[1]taxonomy!$1:$1048576,25,0)</f>
        <v>0</v>
      </c>
      <c r="AB300" t="str">
        <f>VLOOKUP($A300,[1]taxonomy!$1:$1048576,3,0)</f>
        <v xml:space="preserve"> Callithrix jacchus (White-tufted-ear marmoset).</v>
      </c>
    </row>
    <row r="301" spans="1:28" x14ac:dyDescent="0.25">
      <c r="A301" t="s">
        <v>412</v>
      </c>
      <c r="B301" t="s">
        <v>413</v>
      </c>
      <c r="C301">
        <v>216</v>
      </c>
      <c r="D301" t="s">
        <v>10</v>
      </c>
      <c r="E301">
        <v>88</v>
      </c>
      <c r="F301">
        <v>201</v>
      </c>
      <c r="G301">
        <v>589</v>
      </c>
      <c r="H301" t="s">
        <v>11</v>
      </c>
      <c r="I301">
        <f t="shared" si="4"/>
        <v>114</v>
      </c>
      <c r="J301" t="str">
        <f>VLOOKUP($A301,[1]taxonomy!$1:$1048576,7,0)</f>
        <v>Eukaryota</v>
      </c>
      <c r="K301" t="str">
        <f>VLOOKUP($A301,[1]taxonomy!$1:$1048576,8,0)</f>
        <v xml:space="preserve"> Metazoa</v>
      </c>
      <c r="L301" t="str">
        <f>VLOOKUP($A301,[1]taxonomy!$1:$1048576,9,0)</f>
        <v xml:space="preserve"> Chordata</v>
      </c>
      <c r="M301" t="str">
        <f>VLOOKUP($A301,[1]taxonomy!$1:$1048576,10,0)</f>
        <v xml:space="preserve"> Craniata</v>
      </c>
      <c r="N301" t="str">
        <f>VLOOKUP($A301,[1]taxonomy!$1:$1048576,11,0)</f>
        <v xml:space="preserve"> Vertebrata</v>
      </c>
      <c r="O301" t="str">
        <f>VLOOKUP($A301,[1]taxonomy!$1:$1048576,12,0)</f>
        <v xml:space="preserve"> Euteleostomi</v>
      </c>
      <c r="P301" t="str">
        <f>VLOOKUP($A301,[1]taxonomy!$1:$1048576,13,0)</f>
        <v>Mammalia</v>
      </c>
      <c r="Q301" t="str">
        <f>VLOOKUP($A301,[1]taxonomy!$1:$1048576,14,0)</f>
        <v xml:space="preserve"> Eutheria</v>
      </c>
      <c r="R301" t="str">
        <f>VLOOKUP($A301,[1]taxonomy!$1:$1048576,15,0)</f>
        <v xml:space="preserve"> Euarchontoglires</v>
      </c>
      <c r="S301" t="str">
        <f>VLOOKUP($A301,[1]taxonomy!$1:$1048576,16,0)</f>
        <v xml:space="preserve"> Primates</v>
      </c>
      <c r="T301" t="str">
        <f>VLOOKUP($A301,[1]taxonomy!$1:$1048576,17,0)</f>
        <v xml:space="preserve"> Haplorrhini</v>
      </c>
      <c r="U301" t="str">
        <f>VLOOKUP($A301,[1]taxonomy!$1:$1048576,18,0)</f>
        <v>Platyrrhini</v>
      </c>
      <c r="V301" t="str">
        <f>VLOOKUP($A301,[1]taxonomy!$1:$1048576,20,0)</f>
        <v xml:space="preserve"> Callitrichinae</v>
      </c>
      <c r="W301" t="str">
        <f>VLOOKUP($A301,[1]taxonomy!$1:$1048576,21,0)</f>
        <v xml:space="preserve"> Callithrix.</v>
      </c>
      <c r="X301">
        <f>VLOOKUP($A301,[1]taxonomy!$1:$1048576,22,0)</f>
        <v>0</v>
      </c>
      <c r="Y301">
        <f>VLOOKUP($A301,[1]taxonomy!$1:$1048576,23,0)</f>
        <v>0</v>
      </c>
      <c r="Z301">
        <f>VLOOKUP($A301,[1]taxonomy!$1:$1048576,24,0)</f>
        <v>0</v>
      </c>
      <c r="AA301">
        <f>VLOOKUP($A301,[1]taxonomy!$1:$1048576,25,0)</f>
        <v>0</v>
      </c>
      <c r="AB301" t="str">
        <f>VLOOKUP($A301,[1]taxonomy!$1:$1048576,3,0)</f>
        <v xml:space="preserve"> Callithrix jacchus (White-tufted-ear marmoset).</v>
      </c>
    </row>
    <row r="302" spans="1:28" x14ac:dyDescent="0.25">
      <c r="A302" t="s">
        <v>414</v>
      </c>
      <c r="B302" t="s">
        <v>415</v>
      </c>
      <c r="C302">
        <v>195</v>
      </c>
      <c r="D302" t="s">
        <v>10</v>
      </c>
      <c r="E302">
        <v>65</v>
      </c>
      <c r="F302">
        <v>180</v>
      </c>
      <c r="G302">
        <v>589</v>
      </c>
      <c r="H302" t="s">
        <v>11</v>
      </c>
      <c r="I302">
        <f t="shared" si="4"/>
        <v>116</v>
      </c>
      <c r="J302" t="str">
        <f>VLOOKUP($A302,[1]taxonomy!$1:$1048576,7,0)</f>
        <v>Eukaryota</v>
      </c>
      <c r="K302" t="str">
        <f>VLOOKUP($A302,[1]taxonomy!$1:$1048576,8,0)</f>
        <v xml:space="preserve"> Metazoa</v>
      </c>
      <c r="L302" t="str">
        <f>VLOOKUP($A302,[1]taxonomy!$1:$1048576,9,0)</f>
        <v xml:space="preserve"> Chordata</v>
      </c>
      <c r="M302" t="str">
        <f>VLOOKUP($A302,[1]taxonomy!$1:$1048576,10,0)</f>
        <v xml:space="preserve"> Craniata</v>
      </c>
      <c r="N302" t="str">
        <f>VLOOKUP($A302,[1]taxonomy!$1:$1048576,11,0)</f>
        <v xml:space="preserve"> Vertebrata</v>
      </c>
      <c r="O302" t="str">
        <f>VLOOKUP($A302,[1]taxonomy!$1:$1048576,12,0)</f>
        <v xml:space="preserve"> Euteleostomi</v>
      </c>
      <c r="P302" t="str">
        <f>VLOOKUP($A302,[1]taxonomy!$1:$1048576,13,0)</f>
        <v>Mammalia</v>
      </c>
      <c r="Q302" t="str">
        <f>VLOOKUP($A302,[1]taxonomy!$1:$1048576,14,0)</f>
        <v xml:space="preserve"> Eutheria</v>
      </c>
      <c r="R302" t="str">
        <f>VLOOKUP($A302,[1]taxonomy!$1:$1048576,15,0)</f>
        <v xml:space="preserve"> Euarchontoglires</v>
      </c>
      <c r="S302" t="str">
        <f>VLOOKUP($A302,[1]taxonomy!$1:$1048576,16,0)</f>
        <v xml:space="preserve"> Primates</v>
      </c>
      <c r="T302" t="str">
        <f>VLOOKUP($A302,[1]taxonomy!$1:$1048576,17,0)</f>
        <v xml:space="preserve"> Haplorrhini</v>
      </c>
      <c r="U302" t="str">
        <f>VLOOKUP($A302,[1]taxonomy!$1:$1048576,18,0)</f>
        <v>Platyrrhini</v>
      </c>
      <c r="V302" t="str">
        <f>VLOOKUP($A302,[1]taxonomy!$1:$1048576,20,0)</f>
        <v xml:space="preserve"> Callitrichinae</v>
      </c>
      <c r="W302" t="str">
        <f>VLOOKUP($A302,[1]taxonomy!$1:$1048576,21,0)</f>
        <v xml:space="preserve"> Callithrix.</v>
      </c>
      <c r="X302">
        <f>VLOOKUP($A302,[1]taxonomy!$1:$1048576,22,0)</f>
        <v>0</v>
      </c>
      <c r="Y302">
        <f>VLOOKUP($A302,[1]taxonomy!$1:$1048576,23,0)</f>
        <v>0</v>
      </c>
      <c r="Z302">
        <f>VLOOKUP($A302,[1]taxonomy!$1:$1048576,24,0)</f>
        <v>0</v>
      </c>
      <c r="AA302">
        <f>VLOOKUP($A302,[1]taxonomy!$1:$1048576,25,0)</f>
        <v>0</v>
      </c>
      <c r="AB302" t="str">
        <f>VLOOKUP($A302,[1]taxonomy!$1:$1048576,3,0)</f>
        <v xml:space="preserve"> Callithrix jacchus (White-tufted-ear marmoset).</v>
      </c>
    </row>
    <row r="303" spans="1:28" x14ac:dyDescent="0.25">
      <c r="A303" t="s">
        <v>416</v>
      </c>
      <c r="B303" t="s">
        <v>417</v>
      </c>
      <c r="C303">
        <v>177</v>
      </c>
      <c r="D303" t="s">
        <v>10</v>
      </c>
      <c r="E303">
        <v>45</v>
      </c>
      <c r="F303">
        <v>162</v>
      </c>
      <c r="G303">
        <v>589</v>
      </c>
      <c r="H303" t="s">
        <v>11</v>
      </c>
      <c r="I303">
        <f t="shared" si="4"/>
        <v>118</v>
      </c>
      <c r="J303" t="str">
        <f>VLOOKUP($A303,[1]taxonomy!$1:$1048576,7,0)</f>
        <v>Eukaryota</v>
      </c>
      <c r="K303" t="str">
        <f>VLOOKUP($A303,[1]taxonomy!$1:$1048576,8,0)</f>
        <v xml:space="preserve"> Metazoa</v>
      </c>
      <c r="L303" t="str">
        <f>VLOOKUP($A303,[1]taxonomy!$1:$1048576,9,0)</f>
        <v xml:space="preserve"> Chordata</v>
      </c>
      <c r="M303" t="str">
        <f>VLOOKUP($A303,[1]taxonomy!$1:$1048576,10,0)</f>
        <v xml:space="preserve"> Craniata</v>
      </c>
      <c r="N303" t="str">
        <f>VLOOKUP($A303,[1]taxonomy!$1:$1048576,11,0)</f>
        <v xml:space="preserve"> Vertebrata</v>
      </c>
      <c r="O303" t="str">
        <f>VLOOKUP($A303,[1]taxonomy!$1:$1048576,12,0)</f>
        <v xml:space="preserve"> Euteleostomi</v>
      </c>
      <c r="P303" t="str">
        <f>VLOOKUP($A303,[1]taxonomy!$1:$1048576,13,0)</f>
        <v>Mammalia</v>
      </c>
      <c r="Q303" t="str">
        <f>VLOOKUP($A303,[1]taxonomy!$1:$1048576,14,0)</f>
        <v xml:space="preserve"> Eutheria</v>
      </c>
      <c r="R303" t="str">
        <f>VLOOKUP($A303,[1]taxonomy!$1:$1048576,15,0)</f>
        <v xml:space="preserve"> Euarchontoglires</v>
      </c>
      <c r="S303" t="str">
        <f>VLOOKUP($A303,[1]taxonomy!$1:$1048576,16,0)</f>
        <v xml:space="preserve"> Primates</v>
      </c>
      <c r="T303" t="str">
        <f>VLOOKUP($A303,[1]taxonomy!$1:$1048576,17,0)</f>
        <v xml:space="preserve"> Haplorrhini</v>
      </c>
      <c r="U303" t="str">
        <f>VLOOKUP($A303,[1]taxonomy!$1:$1048576,18,0)</f>
        <v>Platyrrhini</v>
      </c>
      <c r="V303" t="str">
        <f>VLOOKUP($A303,[1]taxonomy!$1:$1048576,20,0)</f>
        <v xml:space="preserve"> Callitrichinae</v>
      </c>
      <c r="W303" t="str">
        <f>VLOOKUP($A303,[1]taxonomy!$1:$1048576,21,0)</f>
        <v xml:space="preserve"> Callithrix.</v>
      </c>
      <c r="X303">
        <f>VLOOKUP($A303,[1]taxonomy!$1:$1048576,22,0)</f>
        <v>0</v>
      </c>
      <c r="Y303">
        <f>VLOOKUP($A303,[1]taxonomy!$1:$1048576,23,0)</f>
        <v>0</v>
      </c>
      <c r="Z303">
        <f>VLOOKUP($A303,[1]taxonomy!$1:$1048576,24,0)</f>
        <v>0</v>
      </c>
      <c r="AA303">
        <f>VLOOKUP($A303,[1]taxonomy!$1:$1048576,25,0)</f>
        <v>0</v>
      </c>
      <c r="AB303" t="str">
        <f>VLOOKUP($A303,[1]taxonomy!$1:$1048576,3,0)</f>
        <v xml:space="preserve"> Callithrix jacchus (White-tufted-ear marmoset).</v>
      </c>
    </row>
    <row r="304" spans="1:28" x14ac:dyDescent="0.25">
      <c r="A304" t="s">
        <v>418</v>
      </c>
      <c r="B304" t="s">
        <v>419</v>
      </c>
      <c r="C304">
        <v>156</v>
      </c>
      <c r="D304" t="s">
        <v>10</v>
      </c>
      <c r="E304">
        <v>20</v>
      </c>
      <c r="F304">
        <v>141</v>
      </c>
      <c r="G304">
        <v>589</v>
      </c>
      <c r="H304" t="s">
        <v>11</v>
      </c>
      <c r="I304">
        <f t="shared" si="4"/>
        <v>122</v>
      </c>
      <c r="J304" t="str">
        <f>VLOOKUP($A304,[1]taxonomy!$1:$1048576,7,0)</f>
        <v>Eukaryota</v>
      </c>
      <c r="K304" t="str">
        <f>VLOOKUP($A304,[1]taxonomy!$1:$1048576,8,0)</f>
        <v xml:space="preserve"> Metazoa</v>
      </c>
      <c r="L304" t="str">
        <f>VLOOKUP($A304,[1]taxonomy!$1:$1048576,9,0)</f>
        <v xml:space="preserve"> Chordata</v>
      </c>
      <c r="M304" t="str">
        <f>VLOOKUP($A304,[1]taxonomy!$1:$1048576,10,0)</f>
        <v xml:space="preserve"> Craniata</v>
      </c>
      <c r="N304" t="str">
        <f>VLOOKUP($A304,[1]taxonomy!$1:$1048576,11,0)</f>
        <v xml:space="preserve"> Vertebrata</v>
      </c>
      <c r="O304" t="str">
        <f>VLOOKUP($A304,[1]taxonomy!$1:$1048576,12,0)</f>
        <v xml:space="preserve"> Euteleostomi</v>
      </c>
      <c r="P304" t="str">
        <f>VLOOKUP($A304,[1]taxonomy!$1:$1048576,13,0)</f>
        <v>Mammalia</v>
      </c>
      <c r="Q304" t="str">
        <f>VLOOKUP($A304,[1]taxonomy!$1:$1048576,14,0)</f>
        <v xml:space="preserve"> Eutheria</v>
      </c>
      <c r="R304" t="str">
        <f>VLOOKUP($A304,[1]taxonomy!$1:$1048576,15,0)</f>
        <v xml:space="preserve"> Euarchontoglires</v>
      </c>
      <c r="S304" t="str">
        <f>VLOOKUP($A304,[1]taxonomy!$1:$1048576,16,0)</f>
        <v xml:space="preserve"> Primates</v>
      </c>
      <c r="T304" t="str">
        <f>VLOOKUP($A304,[1]taxonomy!$1:$1048576,17,0)</f>
        <v xml:space="preserve"> Haplorrhini</v>
      </c>
      <c r="U304" t="str">
        <f>VLOOKUP($A304,[1]taxonomy!$1:$1048576,18,0)</f>
        <v>Platyrrhini</v>
      </c>
      <c r="V304" t="str">
        <f>VLOOKUP($A304,[1]taxonomy!$1:$1048576,20,0)</f>
        <v xml:space="preserve"> Callitrichinae</v>
      </c>
      <c r="W304" t="str">
        <f>VLOOKUP($A304,[1]taxonomy!$1:$1048576,21,0)</f>
        <v xml:space="preserve"> Callithrix.</v>
      </c>
      <c r="X304">
        <f>VLOOKUP($A304,[1]taxonomy!$1:$1048576,22,0)</f>
        <v>0</v>
      </c>
      <c r="Y304">
        <f>VLOOKUP($A304,[1]taxonomy!$1:$1048576,23,0)</f>
        <v>0</v>
      </c>
      <c r="Z304">
        <f>VLOOKUP($A304,[1]taxonomy!$1:$1048576,24,0)</f>
        <v>0</v>
      </c>
      <c r="AA304">
        <f>VLOOKUP($A304,[1]taxonomy!$1:$1048576,25,0)</f>
        <v>0</v>
      </c>
      <c r="AB304" t="str">
        <f>VLOOKUP($A304,[1]taxonomy!$1:$1048576,3,0)</f>
        <v xml:space="preserve"> Callithrix jacchus (White-tufted-ear marmoset).</v>
      </c>
    </row>
    <row r="305" spans="1:28" x14ac:dyDescent="0.25">
      <c r="A305" t="s">
        <v>420</v>
      </c>
      <c r="B305" t="s">
        <v>421</v>
      </c>
      <c r="C305">
        <v>188</v>
      </c>
      <c r="D305" t="s">
        <v>10</v>
      </c>
      <c r="E305">
        <v>58</v>
      </c>
      <c r="F305">
        <v>173</v>
      </c>
      <c r="G305">
        <v>589</v>
      </c>
      <c r="H305" t="s">
        <v>11</v>
      </c>
      <c r="I305">
        <f t="shared" si="4"/>
        <v>116</v>
      </c>
      <c r="J305" t="str">
        <f>VLOOKUP($A305,[1]taxonomy!$1:$1048576,7,0)</f>
        <v>Eukaryota</v>
      </c>
      <c r="K305" t="str">
        <f>VLOOKUP($A305,[1]taxonomy!$1:$1048576,8,0)</f>
        <v xml:space="preserve"> Metazoa</v>
      </c>
      <c r="L305" t="str">
        <f>VLOOKUP($A305,[1]taxonomy!$1:$1048576,9,0)</f>
        <v xml:space="preserve"> Chordata</v>
      </c>
      <c r="M305" t="str">
        <f>VLOOKUP($A305,[1]taxonomy!$1:$1048576,10,0)</f>
        <v xml:space="preserve"> Craniata</v>
      </c>
      <c r="N305" t="str">
        <f>VLOOKUP($A305,[1]taxonomy!$1:$1048576,11,0)</f>
        <v xml:space="preserve"> Vertebrata</v>
      </c>
      <c r="O305" t="str">
        <f>VLOOKUP($A305,[1]taxonomy!$1:$1048576,12,0)</f>
        <v xml:space="preserve"> Euteleostomi</v>
      </c>
      <c r="P305" t="str">
        <f>VLOOKUP($A305,[1]taxonomy!$1:$1048576,13,0)</f>
        <v>Mammalia</v>
      </c>
      <c r="Q305" t="str">
        <f>VLOOKUP($A305,[1]taxonomy!$1:$1048576,14,0)</f>
        <v xml:space="preserve"> Eutheria</v>
      </c>
      <c r="R305" t="str">
        <f>VLOOKUP($A305,[1]taxonomy!$1:$1048576,15,0)</f>
        <v xml:space="preserve"> Euarchontoglires</v>
      </c>
      <c r="S305" t="str">
        <f>VLOOKUP($A305,[1]taxonomy!$1:$1048576,16,0)</f>
        <v xml:space="preserve"> Primates</v>
      </c>
      <c r="T305" t="str">
        <f>VLOOKUP($A305,[1]taxonomy!$1:$1048576,17,0)</f>
        <v xml:space="preserve"> Haplorrhini</v>
      </c>
      <c r="U305" t="str">
        <f>VLOOKUP($A305,[1]taxonomy!$1:$1048576,18,0)</f>
        <v>Platyrrhini</v>
      </c>
      <c r="V305" t="str">
        <f>VLOOKUP($A305,[1]taxonomy!$1:$1048576,20,0)</f>
        <v xml:space="preserve"> Callitrichinae</v>
      </c>
      <c r="W305" t="str">
        <f>VLOOKUP($A305,[1]taxonomy!$1:$1048576,21,0)</f>
        <v xml:space="preserve"> Callithrix.</v>
      </c>
      <c r="X305">
        <f>VLOOKUP($A305,[1]taxonomy!$1:$1048576,22,0)</f>
        <v>0</v>
      </c>
      <c r="Y305">
        <f>VLOOKUP($A305,[1]taxonomy!$1:$1048576,23,0)</f>
        <v>0</v>
      </c>
      <c r="Z305">
        <f>VLOOKUP($A305,[1]taxonomy!$1:$1048576,24,0)</f>
        <v>0</v>
      </c>
      <c r="AA305">
        <f>VLOOKUP($A305,[1]taxonomy!$1:$1048576,25,0)</f>
        <v>0</v>
      </c>
      <c r="AB305" t="str">
        <f>VLOOKUP($A305,[1]taxonomy!$1:$1048576,3,0)</f>
        <v xml:space="preserve"> Callithrix jacchus (White-tufted-ear marmoset).</v>
      </c>
    </row>
    <row r="306" spans="1:28" x14ac:dyDescent="0.25">
      <c r="A306" t="s">
        <v>422</v>
      </c>
      <c r="B306" t="s">
        <v>423</v>
      </c>
      <c r="C306">
        <v>193</v>
      </c>
      <c r="D306" t="s">
        <v>10</v>
      </c>
      <c r="E306">
        <v>72</v>
      </c>
      <c r="F306">
        <v>185</v>
      </c>
      <c r="G306">
        <v>589</v>
      </c>
      <c r="H306" t="s">
        <v>11</v>
      </c>
      <c r="I306">
        <f t="shared" si="4"/>
        <v>114</v>
      </c>
      <c r="J306" t="str">
        <f>VLOOKUP($A306,[1]taxonomy!$1:$1048576,7,0)</f>
        <v>Eukaryota</v>
      </c>
      <c r="K306" t="str">
        <f>VLOOKUP($A306,[1]taxonomy!$1:$1048576,8,0)</f>
        <v xml:space="preserve"> Metazoa</v>
      </c>
      <c r="L306" t="str">
        <f>VLOOKUP($A306,[1]taxonomy!$1:$1048576,9,0)</f>
        <v xml:space="preserve"> Chordata</v>
      </c>
      <c r="M306" t="str">
        <f>VLOOKUP($A306,[1]taxonomy!$1:$1048576,10,0)</f>
        <v xml:space="preserve"> Craniata</v>
      </c>
      <c r="N306" t="str">
        <f>VLOOKUP($A306,[1]taxonomy!$1:$1048576,11,0)</f>
        <v xml:space="preserve"> Vertebrata</v>
      </c>
      <c r="O306" t="str">
        <f>VLOOKUP($A306,[1]taxonomy!$1:$1048576,12,0)</f>
        <v xml:space="preserve"> Euteleostomi</v>
      </c>
      <c r="P306" t="str">
        <f>VLOOKUP($A306,[1]taxonomy!$1:$1048576,13,0)</f>
        <v>Mammalia</v>
      </c>
      <c r="Q306" t="str">
        <f>VLOOKUP($A306,[1]taxonomy!$1:$1048576,14,0)</f>
        <v xml:space="preserve"> Eutheria</v>
      </c>
      <c r="R306" t="str">
        <f>VLOOKUP($A306,[1]taxonomy!$1:$1048576,15,0)</f>
        <v xml:space="preserve"> Euarchontoglires</v>
      </c>
      <c r="S306" t="str">
        <f>VLOOKUP($A306,[1]taxonomy!$1:$1048576,16,0)</f>
        <v xml:space="preserve"> Primates</v>
      </c>
      <c r="T306" t="str">
        <f>VLOOKUP($A306,[1]taxonomy!$1:$1048576,17,0)</f>
        <v xml:space="preserve"> Haplorrhini</v>
      </c>
      <c r="U306" t="str">
        <f>VLOOKUP($A306,[1]taxonomy!$1:$1048576,18,0)</f>
        <v>Platyrrhini</v>
      </c>
      <c r="V306" t="str">
        <f>VLOOKUP($A306,[1]taxonomy!$1:$1048576,20,0)</f>
        <v xml:space="preserve"> Callitrichinae</v>
      </c>
      <c r="W306" t="str">
        <f>VLOOKUP($A306,[1]taxonomy!$1:$1048576,21,0)</f>
        <v xml:space="preserve"> Callithrix.</v>
      </c>
      <c r="X306">
        <f>VLOOKUP($A306,[1]taxonomy!$1:$1048576,22,0)</f>
        <v>0</v>
      </c>
      <c r="Y306">
        <f>VLOOKUP($A306,[1]taxonomy!$1:$1048576,23,0)</f>
        <v>0</v>
      </c>
      <c r="Z306">
        <f>VLOOKUP($A306,[1]taxonomy!$1:$1048576,24,0)</f>
        <v>0</v>
      </c>
      <c r="AA306">
        <f>VLOOKUP($A306,[1]taxonomy!$1:$1048576,25,0)</f>
        <v>0</v>
      </c>
      <c r="AB306" t="str">
        <f>VLOOKUP($A306,[1]taxonomy!$1:$1048576,3,0)</f>
        <v xml:space="preserve"> Callithrix jacchus (White-tufted-ear marmoset).</v>
      </c>
    </row>
    <row r="307" spans="1:28" x14ac:dyDescent="0.25">
      <c r="A307" t="s">
        <v>422</v>
      </c>
      <c r="B307" t="s">
        <v>423</v>
      </c>
      <c r="C307">
        <v>193</v>
      </c>
      <c r="D307" t="s">
        <v>27</v>
      </c>
      <c r="E307">
        <v>1</v>
      </c>
      <c r="F307">
        <v>69</v>
      </c>
      <c r="G307">
        <v>45</v>
      </c>
      <c r="H307" t="s">
        <v>27</v>
      </c>
      <c r="I307">
        <f t="shared" si="4"/>
        <v>69</v>
      </c>
      <c r="J307" t="str">
        <f>VLOOKUP($A307,[1]taxonomy!$1:$1048576,7,0)</f>
        <v>Eukaryota</v>
      </c>
      <c r="K307" t="str">
        <f>VLOOKUP($A307,[1]taxonomy!$1:$1048576,8,0)</f>
        <v xml:space="preserve"> Metazoa</v>
      </c>
      <c r="L307" t="str">
        <f>VLOOKUP($A307,[1]taxonomy!$1:$1048576,9,0)</f>
        <v xml:space="preserve"> Chordata</v>
      </c>
      <c r="M307" t="str">
        <f>VLOOKUP($A307,[1]taxonomy!$1:$1048576,10,0)</f>
        <v xml:space="preserve"> Craniata</v>
      </c>
      <c r="N307" t="str">
        <f>VLOOKUP($A307,[1]taxonomy!$1:$1048576,11,0)</f>
        <v xml:space="preserve"> Vertebrata</v>
      </c>
      <c r="O307" t="str">
        <f>VLOOKUP($A307,[1]taxonomy!$1:$1048576,12,0)</f>
        <v xml:space="preserve"> Euteleostomi</v>
      </c>
      <c r="P307" t="str">
        <f>VLOOKUP($A307,[1]taxonomy!$1:$1048576,13,0)</f>
        <v>Mammalia</v>
      </c>
      <c r="Q307" t="str">
        <f>VLOOKUP($A307,[1]taxonomy!$1:$1048576,14,0)</f>
        <v xml:space="preserve"> Eutheria</v>
      </c>
      <c r="R307" t="str">
        <f>VLOOKUP($A307,[1]taxonomy!$1:$1048576,15,0)</f>
        <v xml:space="preserve"> Euarchontoglires</v>
      </c>
      <c r="S307" t="str">
        <f>VLOOKUP($A307,[1]taxonomy!$1:$1048576,16,0)</f>
        <v xml:space="preserve"> Primates</v>
      </c>
      <c r="T307" t="str">
        <f>VLOOKUP($A307,[1]taxonomy!$1:$1048576,17,0)</f>
        <v xml:space="preserve"> Haplorrhini</v>
      </c>
      <c r="U307" t="str">
        <f>VLOOKUP($A307,[1]taxonomy!$1:$1048576,18,0)</f>
        <v>Platyrrhini</v>
      </c>
      <c r="V307" t="str">
        <f>VLOOKUP($A307,[1]taxonomy!$1:$1048576,20,0)</f>
        <v xml:space="preserve"> Callitrichinae</v>
      </c>
      <c r="W307" t="str">
        <f>VLOOKUP($A307,[1]taxonomy!$1:$1048576,21,0)</f>
        <v xml:space="preserve"> Callithrix.</v>
      </c>
      <c r="X307">
        <f>VLOOKUP($A307,[1]taxonomy!$1:$1048576,22,0)</f>
        <v>0</v>
      </c>
      <c r="Y307">
        <f>VLOOKUP($A307,[1]taxonomy!$1:$1048576,23,0)</f>
        <v>0</v>
      </c>
      <c r="Z307">
        <f>VLOOKUP($A307,[1]taxonomy!$1:$1048576,24,0)</f>
        <v>0</v>
      </c>
      <c r="AA307">
        <f>VLOOKUP($A307,[1]taxonomy!$1:$1048576,25,0)</f>
        <v>0</v>
      </c>
      <c r="AB307" t="str">
        <f>VLOOKUP($A307,[1]taxonomy!$1:$1048576,3,0)</f>
        <v xml:space="preserve"> Callithrix jacchus (White-tufted-ear marmoset).</v>
      </c>
    </row>
    <row r="308" spans="1:28" x14ac:dyDescent="0.25">
      <c r="A308" t="s">
        <v>424</v>
      </c>
      <c r="B308" t="s">
        <v>425</v>
      </c>
      <c r="C308">
        <v>26</v>
      </c>
      <c r="D308" t="s">
        <v>10</v>
      </c>
      <c r="E308">
        <v>1</v>
      </c>
      <c r="F308">
        <v>26</v>
      </c>
      <c r="G308">
        <v>589</v>
      </c>
      <c r="H308" t="s">
        <v>11</v>
      </c>
      <c r="I308">
        <f t="shared" si="4"/>
        <v>26</v>
      </c>
      <c r="J308" t="str">
        <f>VLOOKUP($A308,[1]taxonomy!$1:$1048576,7,0)</f>
        <v>Eukaryota</v>
      </c>
      <c r="K308" t="str">
        <f>VLOOKUP($A308,[1]taxonomy!$1:$1048576,8,0)</f>
        <v xml:space="preserve"> Metazoa</v>
      </c>
      <c r="L308" t="str">
        <f>VLOOKUP($A308,[1]taxonomy!$1:$1048576,9,0)</f>
        <v xml:space="preserve"> Chordata</v>
      </c>
      <c r="M308" t="str">
        <f>VLOOKUP($A308,[1]taxonomy!$1:$1048576,10,0)</f>
        <v xml:space="preserve"> Craniata</v>
      </c>
      <c r="N308" t="str">
        <f>VLOOKUP($A308,[1]taxonomy!$1:$1048576,11,0)</f>
        <v xml:space="preserve"> Vertebrata</v>
      </c>
      <c r="O308" t="str">
        <f>VLOOKUP($A308,[1]taxonomy!$1:$1048576,12,0)</f>
        <v xml:space="preserve"> Euteleostomi</v>
      </c>
      <c r="P308" t="str">
        <f>VLOOKUP($A308,[1]taxonomy!$1:$1048576,13,0)</f>
        <v>Testudines + Archosauria group</v>
      </c>
      <c r="Q308" t="str">
        <f>VLOOKUP($A308,[1]taxonomy!$1:$1048576,14,0)</f>
        <v xml:space="preserve"> Archosauria</v>
      </c>
      <c r="R308" t="str">
        <f>VLOOKUP($A308,[1]taxonomy!$1:$1048576,15,0)</f>
        <v xml:space="preserve"> Dinosauria</v>
      </c>
      <c r="S308" t="str">
        <f>VLOOKUP($A308,[1]taxonomy!$1:$1048576,16,0)</f>
        <v xml:space="preserve"> Saurischia</v>
      </c>
      <c r="T308" t="str">
        <f>VLOOKUP($A308,[1]taxonomy!$1:$1048576,17,0)</f>
        <v>Theropoda</v>
      </c>
      <c r="U308" t="str">
        <f>VLOOKUP($A308,[1]taxonomy!$1:$1048576,18,0)</f>
        <v xml:space="preserve"> Coelurosauria</v>
      </c>
      <c r="V308" t="str">
        <f>VLOOKUP($A308,[1]taxonomy!$1:$1048576,20,0)</f>
        <v xml:space="preserve"> Neognathae</v>
      </c>
      <c r="W308" t="str">
        <f>VLOOKUP($A308,[1]taxonomy!$1:$1048576,21,0)</f>
        <v xml:space="preserve"> Galliformes</v>
      </c>
      <c r="X308" t="str">
        <f>VLOOKUP($A308,[1]taxonomy!$1:$1048576,22,0)</f>
        <v xml:space="preserve"> Numididae</v>
      </c>
      <c r="Y308" t="str">
        <f>VLOOKUP($A308,[1]taxonomy!$1:$1048576,23,0)</f>
        <v>Numida.</v>
      </c>
      <c r="Z308">
        <f>VLOOKUP($A308,[1]taxonomy!$1:$1048576,24,0)</f>
        <v>0</v>
      </c>
      <c r="AA308">
        <f>VLOOKUP($A308,[1]taxonomy!$1:$1048576,25,0)</f>
        <v>0</v>
      </c>
      <c r="AB308" t="str">
        <f>VLOOKUP($A308,[1]taxonomy!$1:$1048576,3,0)</f>
        <v xml:space="preserve"> Numida meleagris (Helmeted guineafowl).</v>
      </c>
    </row>
    <row r="309" spans="1:28" x14ac:dyDescent="0.25">
      <c r="A309" t="s">
        <v>426</v>
      </c>
      <c r="B309" t="s">
        <v>427</v>
      </c>
      <c r="C309">
        <v>31</v>
      </c>
      <c r="D309" t="s">
        <v>10</v>
      </c>
      <c r="E309">
        <v>1</v>
      </c>
      <c r="F309">
        <v>31</v>
      </c>
      <c r="G309">
        <v>589</v>
      </c>
      <c r="H309" t="s">
        <v>11</v>
      </c>
      <c r="I309">
        <f t="shared" si="4"/>
        <v>31</v>
      </c>
      <c r="J309" t="str">
        <f>VLOOKUP($A309,[1]taxonomy!$1:$1048576,7,0)</f>
        <v>Eukaryota</v>
      </c>
      <c r="K309" t="str">
        <f>VLOOKUP($A309,[1]taxonomy!$1:$1048576,8,0)</f>
        <v xml:space="preserve"> Metazoa</v>
      </c>
      <c r="L309" t="str">
        <f>VLOOKUP($A309,[1]taxonomy!$1:$1048576,9,0)</f>
        <v xml:space="preserve"> Chordata</v>
      </c>
      <c r="M309" t="str">
        <f>VLOOKUP($A309,[1]taxonomy!$1:$1048576,10,0)</f>
        <v xml:space="preserve"> Craniata</v>
      </c>
      <c r="N309" t="str">
        <f>VLOOKUP($A309,[1]taxonomy!$1:$1048576,11,0)</f>
        <v xml:space="preserve"> Vertebrata</v>
      </c>
      <c r="O309" t="str">
        <f>VLOOKUP($A309,[1]taxonomy!$1:$1048576,12,0)</f>
        <v xml:space="preserve"> Euteleostomi</v>
      </c>
      <c r="P309" t="str">
        <f>VLOOKUP($A309,[1]taxonomy!$1:$1048576,13,0)</f>
        <v>Testudines + Archosauria group</v>
      </c>
      <c r="Q309" t="str">
        <f>VLOOKUP($A309,[1]taxonomy!$1:$1048576,14,0)</f>
        <v xml:space="preserve"> Archosauria</v>
      </c>
      <c r="R309" t="str">
        <f>VLOOKUP($A309,[1]taxonomy!$1:$1048576,15,0)</f>
        <v xml:space="preserve"> Dinosauria</v>
      </c>
      <c r="S309" t="str">
        <f>VLOOKUP($A309,[1]taxonomy!$1:$1048576,16,0)</f>
        <v xml:space="preserve"> Saurischia</v>
      </c>
      <c r="T309" t="str">
        <f>VLOOKUP($A309,[1]taxonomy!$1:$1048576,17,0)</f>
        <v>Theropoda</v>
      </c>
      <c r="U309" t="str">
        <f>VLOOKUP($A309,[1]taxonomy!$1:$1048576,18,0)</f>
        <v xml:space="preserve"> Coelurosauria</v>
      </c>
      <c r="V309" t="str">
        <f>VLOOKUP($A309,[1]taxonomy!$1:$1048576,20,0)</f>
        <v xml:space="preserve"> Neognathae</v>
      </c>
      <c r="W309" t="str">
        <f>VLOOKUP($A309,[1]taxonomy!$1:$1048576,21,0)</f>
        <v xml:space="preserve"> Galliformes</v>
      </c>
      <c r="X309" t="str">
        <f>VLOOKUP($A309,[1]taxonomy!$1:$1048576,22,0)</f>
        <v xml:space="preserve"> Numididae</v>
      </c>
      <c r="Y309" t="str">
        <f>VLOOKUP($A309,[1]taxonomy!$1:$1048576,23,0)</f>
        <v>Numida.</v>
      </c>
      <c r="Z309">
        <f>VLOOKUP($A309,[1]taxonomy!$1:$1048576,24,0)</f>
        <v>0</v>
      </c>
      <c r="AA309">
        <f>VLOOKUP($A309,[1]taxonomy!$1:$1048576,25,0)</f>
        <v>0</v>
      </c>
      <c r="AB309" t="str">
        <f>VLOOKUP($A309,[1]taxonomy!$1:$1048576,3,0)</f>
        <v xml:space="preserve"> Numida meleagris (Helmeted guineafowl).</v>
      </c>
    </row>
    <row r="310" spans="1:28" x14ac:dyDescent="0.25">
      <c r="A310" t="s">
        <v>428</v>
      </c>
      <c r="B310" t="s">
        <v>429</v>
      </c>
      <c r="C310">
        <v>142</v>
      </c>
      <c r="D310" t="s">
        <v>10</v>
      </c>
      <c r="E310">
        <v>22</v>
      </c>
      <c r="F310">
        <v>136</v>
      </c>
      <c r="G310">
        <v>589</v>
      </c>
      <c r="H310" t="s">
        <v>11</v>
      </c>
      <c r="I310">
        <f t="shared" si="4"/>
        <v>115</v>
      </c>
      <c r="J310" t="str">
        <f>VLOOKUP($A310,[1]taxonomy!$1:$1048576,7,0)</f>
        <v>Eukaryota</v>
      </c>
      <c r="K310" t="str">
        <f>VLOOKUP($A310,[1]taxonomy!$1:$1048576,8,0)</f>
        <v xml:space="preserve"> Metazoa</v>
      </c>
      <c r="L310" t="str">
        <f>VLOOKUP($A310,[1]taxonomy!$1:$1048576,9,0)</f>
        <v xml:space="preserve"> Chordata</v>
      </c>
      <c r="M310" t="str">
        <f>VLOOKUP($A310,[1]taxonomy!$1:$1048576,10,0)</f>
        <v xml:space="preserve"> Craniata</v>
      </c>
      <c r="N310" t="str">
        <f>VLOOKUP($A310,[1]taxonomy!$1:$1048576,11,0)</f>
        <v xml:space="preserve"> Vertebrata</v>
      </c>
      <c r="O310" t="str">
        <f>VLOOKUP($A310,[1]taxonomy!$1:$1048576,12,0)</f>
        <v xml:space="preserve"> Euteleostomi</v>
      </c>
      <c r="P310" t="str">
        <f>VLOOKUP($A310,[1]taxonomy!$1:$1048576,13,0)</f>
        <v>Actinopterygii</v>
      </c>
      <c r="Q310" t="str">
        <f>VLOOKUP($A310,[1]taxonomy!$1:$1048576,14,0)</f>
        <v xml:space="preserve"> Neopterygii</v>
      </c>
      <c r="R310" t="str">
        <f>VLOOKUP($A310,[1]taxonomy!$1:$1048576,15,0)</f>
        <v xml:space="preserve"> Teleostei</v>
      </c>
      <c r="S310" t="str">
        <f>VLOOKUP($A310,[1]taxonomy!$1:$1048576,16,0)</f>
        <v xml:space="preserve"> Ostariophysi</v>
      </c>
      <c r="T310" t="str">
        <f>VLOOKUP($A310,[1]taxonomy!$1:$1048576,17,0)</f>
        <v xml:space="preserve"> Cypriniformes</v>
      </c>
      <c r="U310" t="str">
        <f>VLOOKUP($A310,[1]taxonomy!$1:$1048576,18,0)</f>
        <v>Cyprinidae</v>
      </c>
      <c r="V310">
        <f>VLOOKUP($A310,[1]taxonomy!$1:$1048576,20,0)</f>
        <v>0</v>
      </c>
      <c r="W310">
        <f>VLOOKUP($A310,[1]taxonomy!$1:$1048576,21,0)</f>
        <v>0</v>
      </c>
      <c r="X310">
        <f>VLOOKUP($A310,[1]taxonomy!$1:$1048576,22,0)</f>
        <v>0</v>
      </c>
      <c r="Y310">
        <f>VLOOKUP($A310,[1]taxonomy!$1:$1048576,23,0)</f>
        <v>0</v>
      </c>
      <c r="Z310">
        <f>VLOOKUP($A310,[1]taxonomy!$1:$1048576,24,0)</f>
        <v>0</v>
      </c>
      <c r="AA310">
        <f>VLOOKUP($A310,[1]taxonomy!$1:$1048576,25,0)</f>
        <v>0</v>
      </c>
      <c r="AB310" t="str">
        <f>VLOOKUP($A310,[1]taxonomy!$1:$1048576,3,0)</f>
        <v xml:space="preserve"> Danio rerio (Zebrafish) (Brachydanio rerio).</v>
      </c>
    </row>
    <row r="311" spans="1:28" x14ac:dyDescent="0.25">
      <c r="A311" t="s">
        <v>430</v>
      </c>
      <c r="B311" t="s">
        <v>431</v>
      </c>
      <c r="C311">
        <v>200</v>
      </c>
      <c r="D311" t="s">
        <v>10</v>
      </c>
      <c r="E311">
        <v>67</v>
      </c>
      <c r="F311">
        <v>188</v>
      </c>
      <c r="G311">
        <v>589</v>
      </c>
      <c r="H311" t="s">
        <v>11</v>
      </c>
      <c r="I311">
        <f t="shared" si="4"/>
        <v>122</v>
      </c>
      <c r="J311" t="str">
        <f>VLOOKUP($A311,[1]taxonomy!$1:$1048576,7,0)</f>
        <v>Eukaryota</v>
      </c>
      <c r="K311" t="str">
        <f>VLOOKUP($A311,[1]taxonomy!$1:$1048576,8,0)</f>
        <v xml:space="preserve"> Metazoa</v>
      </c>
      <c r="L311" t="str">
        <f>VLOOKUP($A311,[1]taxonomy!$1:$1048576,9,0)</f>
        <v xml:space="preserve"> Chordata</v>
      </c>
      <c r="M311" t="str">
        <f>VLOOKUP($A311,[1]taxonomy!$1:$1048576,10,0)</f>
        <v xml:space="preserve"> Craniata</v>
      </c>
      <c r="N311" t="str">
        <f>VLOOKUP($A311,[1]taxonomy!$1:$1048576,11,0)</f>
        <v xml:space="preserve"> Vertebrata</v>
      </c>
      <c r="O311" t="str">
        <f>VLOOKUP($A311,[1]taxonomy!$1:$1048576,12,0)</f>
        <v xml:space="preserve"> Euteleostomi</v>
      </c>
      <c r="P311" t="str">
        <f>VLOOKUP($A311,[1]taxonomy!$1:$1048576,13,0)</f>
        <v>Testudines + Archosauria group</v>
      </c>
      <c r="Q311" t="str">
        <f>VLOOKUP($A311,[1]taxonomy!$1:$1048576,14,0)</f>
        <v xml:space="preserve"> Archosauria</v>
      </c>
      <c r="R311" t="str">
        <f>VLOOKUP($A311,[1]taxonomy!$1:$1048576,15,0)</f>
        <v xml:space="preserve"> Dinosauria</v>
      </c>
      <c r="S311" t="str">
        <f>VLOOKUP($A311,[1]taxonomy!$1:$1048576,16,0)</f>
        <v xml:space="preserve"> Saurischia</v>
      </c>
      <c r="T311" t="str">
        <f>VLOOKUP($A311,[1]taxonomy!$1:$1048576,17,0)</f>
        <v>Theropoda</v>
      </c>
      <c r="U311" t="str">
        <f>VLOOKUP($A311,[1]taxonomy!$1:$1048576,18,0)</f>
        <v xml:space="preserve"> Coelurosauria</v>
      </c>
      <c r="V311" t="str">
        <f>VLOOKUP($A311,[1]taxonomy!$1:$1048576,20,0)</f>
        <v xml:space="preserve"> Neognathae</v>
      </c>
      <c r="W311" t="str">
        <f>VLOOKUP($A311,[1]taxonomy!$1:$1048576,21,0)</f>
        <v xml:space="preserve"> Anseriformes</v>
      </c>
      <c r="X311" t="str">
        <f>VLOOKUP($A311,[1]taxonomy!$1:$1048576,22,0)</f>
        <v xml:space="preserve"> Anatidae</v>
      </c>
      <c r="Y311" t="str">
        <f>VLOOKUP($A311,[1]taxonomy!$1:$1048576,23,0)</f>
        <v>Anser.</v>
      </c>
      <c r="Z311">
        <f>VLOOKUP($A311,[1]taxonomy!$1:$1048576,24,0)</f>
        <v>0</v>
      </c>
      <c r="AA311">
        <f>VLOOKUP($A311,[1]taxonomy!$1:$1048576,25,0)</f>
        <v>0</v>
      </c>
      <c r="AB311" t="str">
        <f>VLOOKUP($A311,[1]taxonomy!$1:$1048576,3,0)</f>
        <v xml:space="preserve"> Anser cygnoides (Chinese goose).</v>
      </c>
    </row>
    <row r="312" spans="1:28" x14ac:dyDescent="0.25">
      <c r="A312" t="s">
        <v>430</v>
      </c>
      <c r="B312" t="s">
        <v>431</v>
      </c>
      <c r="C312">
        <v>200</v>
      </c>
      <c r="D312" t="s">
        <v>24</v>
      </c>
      <c r="E312">
        <v>1</v>
      </c>
      <c r="F312">
        <v>66</v>
      </c>
      <c r="G312">
        <v>24</v>
      </c>
      <c r="H312" t="s">
        <v>24</v>
      </c>
      <c r="I312">
        <f t="shared" si="4"/>
        <v>66</v>
      </c>
      <c r="J312" t="str">
        <f>VLOOKUP($A312,[1]taxonomy!$1:$1048576,7,0)</f>
        <v>Eukaryota</v>
      </c>
      <c r="K312" t="str">
        <f>VLOOKUP($A312,[1]taxonomy!$1:$1048576,8,0)</f>
        <v xml:space="preserve"> Metazoa</v>
      </c>
      <c r="L312" t="str">
        <f>VLOOKUP($A312,[1]taxonomy!$1:$1048576,9,0)</f>
        <v xml:space="preserve"> Chordata</v>
      </c>
      <c r="M312" t="str">
        <f>VLOOKUP($A312,[1]taxonomy!$1:$1048576,10,0)</f>
        <v xml:space="preserve"> Craniata</v>
      </c>
      <c r="N312" t="str">
        <f>VLOOKUP($A312,[1]taxonomy!$1:$1048576,11,0)</f>
        <v xml:space="preserve"> Vertebrata</v>
      </c>
      <c r="O312" t="str">
        <f>VLOOKUP($A312,[1]taxonomy!$1:$1048576,12,0)</f>
        <v xml:space="preserve"> Euteleostomi</v>
      </c>
      <c r="P312" t="str">
        <f>VLOOKUP($A312,[1]taxonomy!$1:$1048576,13,0)</f>
        <v>Testudines + Archosauria group</v>
      </c>
      <c r="Q312" t="str">
        <f>VLOOKUP($A312,[1]taxonomy!$1:$1048576,14,0)</f>
        <v xml:space="preserve"> Archosauria</v>
      </c>
      <c r="R312" t="str">
        <f>VLOOKUP($A312,[1]taxonomy!$1:$1048576,15,0)</f>
        <v xml:space="preserve"> Dinosauria</v>
      </c>
      <c r="S312" t="str">
        <f>VLOOKUP($A312,[1]taxonomy!$1:$1048576,16,0)</f>
        <v xml:space="preserve"> Saurischia</v>
      </c>
      <c r="T312" t="str">
        <f>VLOOKUP($A312,[1]taxonomy!$1:$1048576,17,0)</f>
        <v>Theropoda</v>
      </c>
      <c r="U312" t="str">
        <f>VLOOKUP($A312,[1]taxonomy!$1:$1048576,18,0)</f>
        <v xml:space="preserve"> Coelurosauria</v>
      </c>
      <c r="V312" t="str">
        <f>VLOOKUP($A312,[1]taxonomy!$1:$1048576,20,0)</f>
        <v xml:space="preserve"> Neognathae</v>
      </c>
      <c r="W312" t="str">
        <f>VLOOKUP($A312,[1]taxonomy!$1:$1048576,21,0)</f>
        <v xml:space="preserve"> Anseriformes</v>
      </c>
      <c r="X312" t="str">
        <f>VLOOKUP($A312,[1]taxonomy!$1:$1048576,22,0)</f>
        <v xml:space="preserve"> Anatidae</v>
      </c>
      <c r="Y312" t="str">
        <f>VLOOKUP($A312,[1]taxonomy!$1:$1048576,23,0)</f>
        <v>Anser.</v>
      </c>
      <c r="Z312">
        <f>VLOOKUP($A312,[1]taxonomy!$1:$1048576,24,0)</f>
        <v>0</v>
      </c>
      <c r="AA312">
        <f>VLOOKUP($A312,[1]taxonomy!$1:$1048576,25,0)</f>
        <v>0</v>
      </c>
      <c r="AB312" t="str">
        <f>VLOOKUP($A312,[1]taxonomy!$1:$1048576,3,0)</f>
        <v xml:space="preserve"> Anser cygnoides (Chinese goose).</v>
      </c>
    </row>
    <row r="313" spans="1:28" x14ac:dyDescent="0.25">
      <c r="A313" t="s">
        <v>432</v>
      </c>
      <c r="B313" t="s">
        <v>433</v>
      </c>
      <c r="C313">
        <v>273</v>
      </c>
      <c r="D313" t="s">
        <v>10</v>
      </c>
      <c r="E313">
        <v>146</v>
      </c>
      <c r="F313">
        <v>269</v>
      </c>
      <c r="G313">
        <v>589</v>
      </c>
      <c r="H313" t="s">
        <v>11</v>
      </c>
      <c r="I313">
        <f t="shared" si="4"/>
        <v>124</v>
      </c>
      <c r="J313" t="str">
        <f>VLOOKUP($A313,[1]taxonomy!$1:$1048576,7,0)</f>
        <v>Eukaryota</v>
      </c>
      <c r="K313" t="str">
        <f>VLOOKUP($A313,[1]taxonomy!$1:$1048576,8,0)</f>
        <v xml:space="preserve"> Metazoa</v>
      </c>
      <c r="L313" t="str">
        <f>VLOOKUP($A313,[1]taxonomy!$1:$1048576,9,0)</f>
        <v xml:space="preserve"> Chordata</v>
      </c>
      <c r="M313" t="str">
        <f>VLOOKUP($A313,[1]taxonomy!$1:$1048576,10,0)</f>
        <v xml:space="preserve"> Craniata</v>
      </c>
      <c r="N313" t="str">
        <f>VLOOKUP($A313,[1]taxonomy!$1:$1048576,11,0)</f>
        <v xml:space="preserve"> Vertebrata</v>
      </c>
      <c r="O313" t="str">
        <f>VLOOKUP($A313,[1]taxonomy!$1:$1048576,12,0)</f>
        <v xml:space="preserve"> Euteleostomi</v>
      </c>
      <c r="P313" t="str">
        <f>VLOOKUP($A313,[1]taxonomy!$1:$1048576,13,0)</f>
        <v>Testudines + Archosauria group</v>
      </c>
      <c r="Q313" t="str">
        <f>VLOOKUP($A313,[1]taxonomy!$1:$1048576,14,0)</f>
        <v xml:space="preserve"> Archosauria</v>
      </c>
      <c r="R313" t="str">
        <f>VLOOKUP($A313,[1]taxonomy!$1:$1048576,15,0)</f>
        <v xml:space="preserve"> Dinosauria</v>
      </c>
      <c r="S313" t="str">
        <f>VLOOKUP($A313,[1]taxonomy!$1:$1048576,16,0)</f>
        <v xml:space="preserve"> Saurischia</v>
      </c>
      <c r="T313" t="str">
        <f>VLOOKUP($A313,[1]taxonomy!$1:$1048576,17,0)</f>
        <v>Theropoda</v>
      </c>
      <c r="U313" t="str">
        <f>VLOOKUP($A313,[1]taxonomy!$1:$1048576,18,0)</f>
        <v xml:space="preserve"> Coelurosauria</v>
      </c>
      <c r="V313" t="str">
        <f>VLOOKUP($A313,[1]taxonomy!$1:$1048576,20,0)</f>
        <v xml:space="preserve"> Neognathae</v>
      </c>
      <c r="W313" t="str">
        <f>VLOOKUP($A313,[1]taxonomy!$1:$1048576,21,0)</f>
        <v xml:space="preserve"> Anseriformes</v>
      </c>
      <c r="X313" t="str">
        <f>VLOOKUP($A313,[1]taxonomy!$1:$1048576,22,0)</f>
        <v xml:space="preserve"> Anatidae</v>
      </c>
      <c r="Y313" t="str">
        <f>VLOOKUP($A313,[1]taxonomy!$1:$1048576,23,0)</f>
        <v>Anser.</v>
      </c>
      <c r="Z313">
        <f>VLOOKUP($A313,[1]taxonomy!$1:$1048576,24,0)</f>
        <v>0</v>
      </c>
      <c r="AA313">
        <f>VLOOKUP($A313,[1]taxonomy!$1:$1048576,25,0)</f>
        <v>0</v>
      </c>
      <c r="AB313" t="str">
        <f>VLOOKUP($A313,[1]taxonomy!$1:$1048576,3,0)</f>
        <v xml:space="preserve"> Anser cygnoides (Chinese goose).</v>
      </c>
    </row>
    <row r="314" spans="1:28" x14ac:dyDescent="0.25">
      <c r="A314" t="s">
        <v>432</v>
      </c>
      <c r="B314" t="s">
        <v>433</v>
      </c>
      <c r="C314">
        <v>273</v>
      </c>
      <c r="D314" t="s">
        <v>12</v>
      </c>
      <c r="E314">
        <v>1</v>
      </c>
      <c r="F314">
        <v>101</v>
      </c>
      <c r="G314">
        <v>206</v>
      </c>
      <c r="H314" t="s">
        <v>13</v>
      </c>
      <c r="I314">
        <f t="shared" si="4"/>
        <v>101</v>
      </c>
      <c r="J314" t="str">
        <f>VLOOKUP($A314,[1]taxonomy!$1:$1048576,7,0)</f>
        <v>Eukaryota</v>
      </c>
      <c r="K314" t="str">
        <f>VLOOKUP($A314,[1]taxonomy!$1:$1048576,8,0)</f>
        <v xml:space="preserve"> Metazoa</v>
      </c>
      <c r="L314" t="str">
        <f>VLOOKUP($A314,[1]taxonomy!$1:$1048576,9,0)</f>
        <v xml:space="preserve"> Chordata</v>
      </c>
      <c r="M314" t="str">
        <f>VLOOKUP($A314,[1]taxonomy!$1:$1048576,10,0)</f>
        <v xml:space="preserve"> Craniata</v>
      </c>
      <c r="N314" t="str">
        <f>VLOOKUP($A314,[1]taxonomy!$1:$1048576,11,0)</f>
        <v xml:space="preserve"> Vertebrata</v>
      </c>
      <c r="O314" t="str">
        <f>VLOOKUP($A314,[1]taxonomy!$1:$1048576,12,0)</f>
        <v xml:space="preserve"> Euteleostomi</v>
      </c>
      <c r="P314" t="str">
        <f>VLOOKUP($A314,[1]taxonomy!$1:$1048576,13,0)</f>
        <v>Testudines + Archosauria group</v>
      </c>
      <c r="Q314" t="str">
        <f>VLOOKUP($A314,[1]taxonomy!$1:$1048576,14,0)</f>
        <v xml:space="preserve"> Archosauria</v>
      </c>
      <c r="R314" t="str">
        <f>VLOOKUP($A314,[1]taxonomy!$1:$1048576,15,0)</f>
        <v xml:space="preserve"> Dinosauria</v>
      </c>
      <c r="S314" t="str">
        <f>VLOOKUP($A314,[1]taxonomy!$1:$1048576,16,0)</f>
        <v xml:space="preserve"> Saurischia</v>
      </c>
      <c r="T314" t="str">
        <f>VLOOKUP($A314,[1]taxonomy!$1:$1048576,17,0)</f>
        <v>Theropoda</v>
      </c>
      <c r="U314" t="str">
        <f>VLOOKUP($A314,[1]taxonomy!$1:$1048576,18,0)</f>
        <v xml:space="preserve"> Coelurosauria</v>
      </c>
      <c r="V314" t="str">
        <f>VLOOKUP($A314,[1]taxonomy!$1:$1048576,20,0)</f>
        <v xml:space="preserve"> Neognathae</v>
      </c>
      <c r="W314" t="str">
        <f>VLOOKUP($A314,[1]taxonomy!$1:$1048576,21,0)</f>
        <v xml:space="preserve"> Anseriformes</v>
      </c>
      <c r="X314" t="str">
        <f>VLOOKUP($A314,[1]taxonomy!$1:$1048576,22,0)</f>
        <v xml:space="preserve"> Anatidae</v>
      </c>
      <c r="Y314" t="str">
        <f>VLOOKUP($A314,[1]taxonomy!$1:$1048576,23,0)</f>
        <v>Anser.</v>
      </c>
      <c r="Z314">
        <f>VLOOKUP($A314,[1]taxonomy!$1:$1048576,24,0)</f>
        <v>0</v>
      </c>
      <c r="AA314">
        <f>VLOOKUP($A314,[1]taxonomy!$1:$1048576,25,0)</f>
        <v>0</v>
      </c>
      <c r="AB314" t="str">
        <f>VLOOKUP($A314,[1]taxonomy!$1:$1048576,3,0)</f>
        <v xml:space="preserve"> Anser cygnoides (Chinese goose).</v>
      </c>
    </row>
    <row r="315" spans="1:28" x14ac:dyDescent="0.25">
      <c r="A315" t="s">
        <v>434</v>
      </c>
      <c r="B315" t="s">
        <v>435</v>
      </c>
      <c r="C315">
        <v>79</v>
      </c>
      <c r="D315" t="s">
        <v>10</v>
      </c>
      <c r="E315">
        <v>1</v>
      </c>
      <c r="F315">
        <v>77</v>
      </c>
      <c r="G315">
        <v>589</v>
      </c>
      <c r="H315" t="s">
        <v>11</v>
      </c>
      <c r="I315">
        <f t="shared" si="4"/>
        <v>77</v>
      </c>
      <c r="J315" t="str">
        <f>VLOOKUP($A315,[1]taxonomy!$1:$1048576,7,0)</f>
        <v>Eukaryota</v>
      </c>
      <c r="K315" t="str">
        <f>VLOOKUP($A315,[1]taxonomy!$1:$1048576,8,0)</f>
        <v xml:space="preserve"> Metazoa</v>
      </c>
      <c r="L315" t="str">
        <f>VLOOKUP($A315,[1]taxonomy!$1:$1048576,9,0)</f>
        <v xml:space="preserve"> Chordata</v>
      </c>
      <c r="M315" t="str">
        <f>VLOOKUP($A315,[1]taxonomy!$1:$1048576,10,0)</f>
        <v xml:space="preserve"> Craniata</v>
      </c>
      <c r="N315" t="str">
        <f>VLOOKUP($A315,[1]taxonomy!$1:$1048576,11,0)</f>
        <v xml:space="preserve"> Vertebrata</v>
      </c>
      <c r="O315" t="str">
        <f>VLOOKUP($A315,[1]taxonomy!$1:$1048576,12,0)</f>
        <v xml:space="preserve"> Euteleostomi</v>
      </c>
      <c r="P315" t="str">
        <f>VLOOKUP($A315,[1]taxonomy!$1:$1048576,13,0)</f>
        <v>Actinopterygii</v>
      </c>
      <c r="Q315" t="str">
        <f>VLOOKUP($A315,[1]taxonomy!$1:$1048576,14,0)</f>
        <v xml:space="preserve"> Neopterygii</v>
      </c>
      <c r="R315" t="str">
        <f>VLOOKUP($A315,[1]taxonomy!$1:$1048576,15,0)</f>
        <v xml:space="preserve"> Teleostei</v>
      </c>
      <c r="S315" t="str">
        <f>VLOOKUP($A315,[1]taxonomy!$1:$1048576,16,0)</f>
        <v xml:space="preserve"> Euteleostei</v>
      </c>
      <c r="T315" t="str">
        <f>VLOOKUP($A315,[1]taxonomy!$1:$1048576,17,0)</f>
        <v xml:space="preserve"> Neoteleostei</v>
      </c>
      <c r="U315" t="str">
        <f>VLOOKUP($A315,[1]taxonomy!$1:$1048576,18,0)</f>
        <v>Acanthomorpha</v>
      </c>
      <c r="V315" t="str">
        <f>VLOOKUP($A315,[1]taxonomy!$1:$1048576,20,0)</f>
        <v xml:space="preserve"> Percomorpha</v>
      </c>
      <c r="W315" t="str">
        <f>VLOOKUP($A315,[1]taxonomy!$1:$1048576,21,0)</f>
        <v xml:space="preserve"> Perciformes</v>
      </c>
      <c r="X315" t="str">
        <f>VLOOKUP($A315,[1]taxonomy!$1:$1048576,22,0)</f>
        <v xml:space="preserve"> Channoidei</v>
      </c>
      <c r="Y315" t="str">
        <f>VLOOKUP($A315,[1]taxonomy!$1:$1048576,23,0)</f>
        <v>Channidae</v>
      </c>
      <c r="Z315" t="str">
        <f>VLOOKUP($A315,[1]taxonomy!$1:$1048576,24,0)</f>
        <v xml:space="preserve"> Channa.</v>
      </c>
      <c r="AA315">
        <f>VLOOKUP($A315,[1]taxonomy!$1:$1048576,25,0)</f>
        <v>0</v>
      </c>
      <c r="AB315" t="str">
        <f>VLOOKUP($A315,[1]taxonomy!$1:$1048576,3,0)</f>
        <v xml:space="preserve"> Channa punctata (spotted snakehead).</v>
      </c>
    </row>
    <row r="316" spans="1:28" x14ac:dyDescent="0.25">
      <c r="A316" t="s">
        <v>436</v>
      </c>
      <c r="B316" t="s">
        <v>437</v>
      </c>
      <c r="C316">
        <v>192</v>
      </c>
      <c r="D316" t="s">
        <v>10</v>
      </c>
      <c r="E316">
        <v>71</v>
      </c>
      <c r="F316">
        <v>184</v>
      </c>
      <c r="G316">
        <v>589</v>
      </c>
      <c r="H316" t="s">
        <v>11</v>
      </c>
      <c r="I316">
        <f t="shared" si="4"/>
        <v>114</v>
      </c>
      <c r="J316" t="str">
        <f>VLOOKUP($A316,[1]taxonomy!$1:$1048576,7,0)</f>
        <v>Eukaryota</v>
      </c>
      <c r="K316" t="str">
        <f>VLOOKUP($A316,[1]taxonomy!$1:$1048576,8,0)</f>
        <v xml:space="preserve"> Metazoa</v>
      </c>
      <c r="L316" t="str">
        <f>VLOOKUP($A316,[1]taxonomy!$1:$1048576,9,0)</f>
        <v xml:space="preserve"> Chordata</v>
      </c>
      <c r="M316" t="str">
        <f>VLOOKUP($A316,[1]taxonomy!$1:$1048576,10,0)</f>
        <v xml:space="preserve"> Craniata</v>
      </c>
      <c r="N316" t="str">
        <f>VLOOKUP($A316,[1]taxonomy!$1:$1048576,11,0)</f>
        <v xml:space="preserve"> Vertebrata</v>
      </c>
      <c r="O316" t="str">
        <f>VLOOKUP($A316,[1]taxonomy!$1:$1048576,12,0)</f>
        <v xml:space="preserve"> Euteleostomi</v>
      </c>
      <c r="P316" t="str">
        <f>VLOOKUP($A316,[1]taxonomy!$1:$1048576,13,0)</f>
        <v>Mammalia</v>
      </c>
      <c r="Q316" t="str">
        <f>VLOOKUP($A316,[1]taxonomy!$1:$1048576,14,0)</f>
        <v xml:space="preserve"> Eutheria</v>
      </c>
      <c r="R316" t="str">
        <f>VLOOKUP($A316,[1]taxonomy!$1:$1048576,15,0)</f>
        <v xml:space="preserve"> Laurasiatheria</v>
      </c>
      <c r="S316" t="str">
        <f>VLOOKUP($A316,[1]taxonomy!$1:$1048576,16,0)</f>
        <v xml:space="preserve"> Carnivora</v>
      </c>
      <c r="T316" t="str">
        <f>VLOOKUP($A316,[1]taxonomy!$1:$1048576,17,0)</f>
        <v xml:space="preserve"> Caniformia</v>
      </c>
      <c r="U316" t="str">
        <f>VLOOKUP($A316,[1]taxonomy!$1:$1048576,18,0)</f>
        <v xml:space="preserve"> Ursidae</v>
      </c>
      <c r="V316">
        <f>VLOOKUP($A316,[1]taxonomy!$1:$1048576,20,0)</f>
        <v>0</v>
      </c>
      <c r="W316">
        <f>VLOOKUP($A316,[1]taxonomy!$1:$1048576,21,0)</f>
        <v>0</v>
      </c>
      <c r="X316">
        <f>VLOOKUP($A316,[1]taxonomy!$1:$1048576,22,0)</f>
        <v>0</v>
      </c>
      <c r="Y316">
        <f>VLOOKUP($A316,[1]taxonomy!$1:$1048576,23,0)</f>
        <v>0</v>
      </c>
      <c r="Z316">
        <f>VLOOKUP($A316,[1]taxonomy!$1:$1048576,24,0)</f>
        <v>0</v>
      </c>
      <c r="AA316">
        <f>VLOOKUP($A316,[1]taxonomy!$1:$1048576,25,0)</f>
        <v>0</v>
      </c>
      <c r="AB316" t="str">
        <f>VLOOKUP($A316,[1]taxonomy!$1:$1048576,3,0)</f>
        <v xml:space="preserve"> Ailuropoda melanoleuca (Giant panda).</v>
      </c>
    </row>
    <row r="317" spans="1:28" x14ac:dyDescent="0.25">
      <c r="A317" t="s">
        <v>436</v>
      </c>
      <c r="B317" t="s">
        <v>437</v>
      </c>
      <c r="C317">
        <v>192</v>
      </c>
      <c r="D317" t="s">
        <v>27</v>
      </c>
      <c r="E317">
        <v>6</v>
      </c>
      <c r="F317">
        <v>68</v>
      </c>
      <c r="G317">
        <v>45</v>
      </c>
      <c r="H317" t="s">
        <v>27</v>
      </c>
      <c r="I317">
        <f t="shared" si="4"/>
        <v>63</v>
      </c>
      <c r="J317" t="str">
        <f>VLOOKUP($A317,[1]taxonomy!$1:$1048576,7,0)</f>
        <v>Eukaryota</v>
      </c>
      <c r="K317" t="str">
        <f>VLOOKUP($A317,[1]taxonomy!$1:$1048576,8,0)</f>
        <v xml:space="preserve"> Metazoa</v>
      </c>
      <c r="L317" t="str">
        <f>VLOOKUP($A317,[1]taxonomy!$1:$1048576,9,0)</f>
        <v xml:space="preserve"> Chordata</v>
      </c>
      <c r="M317" t="str">
        <f>VLOOKUP($A317,[1]taxonomy!$1:$1048576,10,0)</f>
        <v xml:space="preserve"> Craniata</v>
      </c>
      <c r="N317" t="str">
        <f>VLOOKUP($A317,[1]taxonomy!$1:$1048576,11,0)</f>
        <v xml:space="preserve"> Vertebrata</v>
      </c>
      <c r="O317" t="str">
        <f>VLOOKUP($A317,[1]taxonomy!$1:$1048576,12,0)</f>
        <v xml:space="preserve"> Euteleostomi</v>
      </c>
      <c r="P317" t="str">
        <f>VLOOKUP($A317,[1]taxonomy!$1:$1048576,13,0)</f>
        <v>Mammalia</v>
      </c>
      <c r="Q317" t="str">
        <f>VLOOKUP($A317,[1]taxonomy!$1:$1048576,14,0)</f>
        <v xml:space="preserve"> Eutheria</v>
      </c>
      <c r="R317" t="str">
        <f>VLOOKUP($A317,[1]taxonomy!$1:$1048576,15,0)</f>
        <v xml:space="preserve"> Laurasiatheria</v>
      </c>
      <c r="S317" t="str">
        <f>VLOOKUP($A317,[1]taxonomy!$1:$1048576,16,0)</f>
        <v xml:space="preserve"> Carnivora</v>
      </c>
      <c r="T317" t="str">
        <f>VLOOKUP($A317,[1]taxonomy!$1:$1048576,17,0)</f>
        <v xml:space="preserve"> Caniformia</v>
      </c>
      <c r="U317" t="str">
        <f>VLOOKUP($A317,[1]taxonomy!$1:$1048576,18,0)</f>
        <v xml:space="preserve"> Ursidae</v>
      </c>
      <c r="V317">
        <f>VLOOKUP($A317,[1]taxonomy!$1:$1048576,20,0)</f>
        <v>0</v>
      </c>
      <c r="W317">
        <f>VLOOKUP($A317,[1]taxonomy!$1:$1048576,21,0)</f>
        <v>0</v>
      </c>
      <c r="X317">
        <f>VLOOKUP($A317,[1]taxonomy!$1:$1048576,22,0)</f>
        <v>0</v>
      </c>
      <c r="Y317">
        <f>VLOOKUP($A317,[1]taxonomy!$1:$1048576,23,0)</f>
        <v>0</v>
      </c>
      <c r="Z317">
        <f>VLOOKUP($A317,[1]taxonomy!$1:$1048576,24,0)</f>
        <v>0</v>
      </c>
      <c r="AA317">
        <f>VLOOKUP($A317,[1]taxonomy!$1:$1048576,25,0)</f>
        <v>0</v>
      </c>
      <c r="AB317" t="str">
        <f>VLOOKUP($A317,[1]taxonomy!$1:$1048576,3,0)</f>
        <v xml:space="preserve"> Ailuropoda melanoleuca (Giant panda).</v>
      </c>
    </row>
    <row r="318" spans="1:28" x14ac:dyDescent="0.25">
      <c r="A318" t="s">
        <v>438</v>
      </c>
      <c r="B318" t="s">
        <v>439</v>
      </c>
      <c r="C318">
        <v>176</v>
      </c>
      <c r="D318" t="s">
        <v>10</v>
      </c>
      <c r="E318">
        <v>60</v>
      </c>
      <c r="F318">
        <v>173</v>
      </c>
      <c r="G318">
        <v>589</v>
      </c>
      <c r="H318" t="s">
        <v>11</v>
      </c>
      <c r="I318">
        <f t="shared" si="4"/>
        <v>114</v>
      </c>
      <c r="J318" t="str">
        <f>VLOOKUP($A318,[1]taxonomy!$1:$1048576,7,0)</f>
        <v>Eukaryota</v>
      </c>
      <c r="K318" t="str">
        <f>VLOOKUP($A318,[1]taxonomy!$1:$1048576,8,0)</f>
        <v xml:space="preserve"> Metazoa</v>
      </c>
      <c r="L318" t="str">
        <f>VLOOKUP($A318,[1]taxonomy!$1:$1048576,9,0)</f>
        <v xml:space="preserve"> Chordata</v>
      </c>
      <c r="M318" t="str">
        <f>VLOOKUP($A318,[1]taxonomy!$1:$1048576,10,0)</f>
        <v xml:space="preserve"> Craniata</v>
      </c>
      <c r="N318" t="str">
        <f>VLOOKUP($A318,[1]taxonomy!$1:$1048576,11,0)</f>
        <v xml:space="preserve"> Vertebrata</v>
      </c>
      <c r="O318" t="str">
        <f>VLOOKUP($A318,[1]taxonomy!$1:$1048576,12,0)</f>
        <v xml:space="preserve"> Euteleostomi</v>
      </c>
      <c r="P318" t="str">
        <f>VLOOKUP($A318,[1]taxonomy!$1:$1048576,13,0)</f>
        <v>Mammalia</v>
      </c>
      <c r="Q318" t="str">
        <f>VLOOKUP($A318,[1]taxonomy!$1:$1048576,14,0)</f>
        <v xml:space="preserve"> Eutheria</v>
      </c>
      <c r="R318" t="str">
        <f>VLOOKUP($A318,[1]taxonomy!$1:$1048576,15,0)</f>
        <v xml:space="preserve"> Laurasiatheria</v>
      </c>
      <c r="S318" t="str">
        <f>VLOOKUP($A318,[1]taxonomy!$1:$1048576,16,0)</f>
        <v xml:space="preserve"> Carnivora</v>
      </c>
      <c r="T318" t="str">
        <f>VLOOKUP($A318,[1]taxonomy!$1:$1048576,17,0)</f>
        <v xml:space="preserve"> Caniformia</v>
      </c>
      <c r="U318" t="str">
        <f>VLOOKUP($A318,[1]taxonomy!$1:$1048576,18,0)</f>
        <v xml:space="preserve"> Ursidae</v>
      </c>
      <c r="V318">
        <f>VLOOKUP($A318,[1]taxonomy!$1:$1048576,20,0)</f>
        <v>0</v>
      </c>
      <c r="W318">
        <f>VLOOKUP($A318,[1]taxonomy!$1:$1048576,21,0)</f>
        <v>0</v>
      </c>
      <c r="X318">
        <f>VLOOKUP($A318,[1]taxonomy!$1:$1048576,22,0)</f>
        <v>0</v>
      </c>
      <c r="Y318">
        <f>VLOOKUP($A318,[1]taxonomy!$1:$1048576,23,0)</f>
        <v>0</v>
      </c>
      <c r="Z318">
        <f>VLOOKUP($A318,[1]taxonomy!$1:$1048576,24,0)</f>
        <v>0</v>
      </c>
      <c r="AA318">
        <f>VLOOKUP($A318,[1]taxonomy!$1:$1048576,25,0)</f>
        <v>0</v>
      </c>
      <c r="AB318" t="str">
        <f>VLOOKUP($A318,[1]taxonomy!$1:$1048576,3,0)</f>
        <v xml:space="preserve"> Ailuropoda melanoleuca (Giant panda).</v>
      </c>
    </row>
    <row r="319" spans="1:28" x14ac:dyDescent="0.25">
      <c r="A319" t="s">
        <v>440</v>
      </c>
      <c r="B319" t="s">
        <v>441</v>
      </c>
      <c r="C319">
        <v>151</v>
      </c>
      <c r="D319" t="s">
        <v>10</v>
      </c>
      <c r="E319">
        <v>32</v>
      </c>
      <c r="F319">
        <v>148</v>
      </c>
      <c r="G319">
        <v>589</v>
      </c>
      <c r="H319" t="s">
        <v>11</v>
      </c>
      <c r="I319">
        <f t="shared" si="4"/>
        <v>117</v>
      </c>
      <c r="J319" t="str">
        <f>VLOOKUP($A319,[1]taxonomy!$1:$1048576,7,0)</f>
        <v>Eukaryota</v>
      </c>
      <c r="K319" t="str">
        <f>VLOOKUP($A319,[1]taxonomy!$1:$1048576,8,0)</f>
        <v xml:space="preserve"> Metazoa</v>
      </c>
      <c r="L319" t="str">
        <f>VLOOKUP($A319,[1]taxonomy!$1:$1048576,9,0)</f>
        <v xml:space="preserve"> Chordata</v>
      </c>
      <c r="M319" t="str">
        <f>VLOOKUP($A319,[1]taxonomy!$1:$1048576,10,0)</f>
        <v xml:space="preserve"> Craniata</v>
      </c>
      <c r="N319" t="str">
        <f>VLOOKUP($A319,[1]taxonomy!$1:$1048576,11,0)</f>
        <v xml:space="preserve"> Vertebrata</v>
      </c>
      <c r="O319" t="str">
        <f>VLOOKUP($A319,[1]taxonomy!$1:$1048576,12,0)</f>
        <v xml:space="preserve"> Euteleostomi</v>
      </c>
      <c r="P319" t="str">
        <f>VLOOKUP($A319,[1]taxonomy!$1:$1048576,13,0)</f>
        <v>Mammalia</v>
      </c>
      <c r="Q319" t="str">
        <f>VLOOKUP($A319,[1]taxonomy!$1:$1048576,14,0)</f>
        <v xml:space="preserve"> Eutheria</v>
      </c>
      <c r="R319" t="str">
        <f>VLOOKUP($A319,[1]taxonomy!$1:$1048576,15,0)</f>
        <v xml:space="preserve"> Laurasiatheria</v>
      </c>
      <c r="S319" t="str">
        <f>VLOOKUP($A319,[1]taxonomy!$1:$1048576,16,0)</f>
        <v xml:space="preserve"> Carnivora</v>
      </c>
      <c r="T319" t="str">
        <f>VLOOKUP($A319,[1]taxonomy!$1:$1048576,17,0)</f>
        <v xml:space="preserve"> Caniformia</v>
      </c>
      <c r="U319" t="str">
        <f>VLOOKUP($A319,[1]taxonomy!$1:$1048576,18,0)</f>
        <v xml:space="preserve"> Ursidae</v>
      </c>
      <c r="V319">
        <f>VLOOKUP($A319,[1]taxonomy!$1:$1048576,20,0)</f>
        <v>0</v>
      </c>
      <c r="W319">
        <f>VLOOKUP($A319,[1]taxonomy!$1:$1048576,21,0)</f>
        <v>0</v>
      </c>
      <c r="X319">
        <f>VLOOKUP($A319,[1]taxonomy!$1:$1048576,22,0)</f>
        <v>0</v>
      </c>
      <c r="Y319">
        <f>VLOOKUP($A319,[1]taxonomy!$1:$1048576,23,0)</f>
        <v>0</v>
      </c>
      <c r="Z319">
        <f>VLOOKUP($A319,[1]taxonomy!$1:$1048576,24,0)</f>
        <v>0</v>
      </c>
      <c r="AA319">
        <f>VLOOKUP($A319,[1]taxonomy!$1:$1048576,25,0)</f>
        <v>0</v>
      </c>
      <c r="AB319" t="str">
        <f>VLOOKUP($A319,[1]taxonomy!$1:$1048576,3,0)</f>
        <v xml:space="preserve"> Ailuropoda melanoleuca (Giant panda).</v>
      </c>
    </row>
    <row r="320" spans="1:28" x14ac:dyDescent="0.25">
      <c r="A320" t="s">
        <v>442</v>
      </c>
      <c r="B320" t="s">
        <v>443</v>
      </c>
      <c r="C320">
        <v>156</v>
      </c>
      <c r="D320" t="s">
        <v>10</v>
      </c>
      <c r="E320">
        <v>36</v>
      </c>
      <c r="F320">
        <v>152</v>
      </c>
      <c r="G320">
        <v>589</v>
      </c>
      <c r="H320" t="s">
        <v>11</v>
      </c>
      <c r="I320">
        <f t="shared" si="4"/>
        <v>117</v>
      </c>
      <c r="J320" t="str">
        <f>VLOOKUP($A320,[1]taxonomy!$1:$1048576,7,0)</f>
        <v>Eukaryota</v>
      </c>
      <c r="K320" t="str">
        <f>VLOOKUP($A320,[1]taxonomy!$1:$1048576,8,0)</f>
        <v xml:space="preserve"> Metazoa</v>
      </c>
      <c r="L320" t="str">
        <f>VLOOKUP($A320,[1]taxonomy!$1:$1048576,9,0)</f>
        <v xml:space="preserve"> Chordata</v>
      </c>
      <c r="M320" t="str">
        <f>VLOOKUP($A320,[1]taxonomy!$1:$1048576,10,0)</f>
        <v xml:space="preserve"> Craniata</v>
      </c>
      <c r="N320" t="str">
        <f>VLOOKUP($A320,[1]taxonomy!$1:$1048576,11,0)</f>
        <v xml:space="preserve"> Vertebrata</v>
      </c>
      <c r="O320" t="str">
        <f>VLOOKUP($A320,[1]taxonomy!$1:$1048576,12,0)</f>
        <v xml:space="preserve"> Euteleostomi</v>
      </c>
      <c r="P320" t="str">
        <f>VLOOKUP($A320,[1]taxonomy!$1:$1048576,13,0)</f>
        <v>Mammalia</v>
      </c>
      <c r="Q320" t="str">
        <f>VLOOKUP($A320,[1]taxonomy!$1:$1048576,14,0)</f>
        <v xml:space="preserve"> Eutheria</v>
      </c>
      <c r="R320" t="str">
        <f>VLOOKUP($A320,[1]taxonomy!$1:$1048576,15,0)</f>
        <v xml:space="preserve"> Laurasiatheria</v>
      </c>
      <c r="S320" t="str">
        <f>VLOOKUP($A320,[1]taxonomy!$1:$1048576,16,0)</f>
        <v xml:space="preserve"> Carnivora</v>
      </c>
      <c r="T320" t="str">
        <f>VLOOKUP($A320,[1]taxonomy!$1:$1048576,17,0)</f>
        <v xml:space="preserve"> Caniformia</v>
      </c>
      <c r="U320" t="str">
        <f>VLOOKUP($A320,[1]taxonomy!$1:$1048576,18,0)</f>
        <v xml:space="preserve"> Ursidae</v>
      </c>
      <c r="V320">
        <f>VLOOKUP($A320,[1]taxonomy!$1:$1048576,20,0)</f>
        <v>0</v>
      </c>
      <c r="W320">
        <f>VLOOKUP($A320,[1]taxonomy!$1:$1048576,21,0)</f>
        <v>0</v>
      </c>
      <c r="X320">
        <f>VLOOKUP($A320,[1]taxonomy!$1:$1048576,22,0)</f>
        <v>0</v>
      </c>
      <c r="Y320">
        <f>VLOOKUP($A320,[1]taxonomy!$1:$1048576,23,0)</f>
        <v>0</v>
      </c>
      <c r="Z320">
        <f>VLOOKUP($A320,[1]taxonomy!$1:$1048576,24,0)</f>
        <v>0</v>
      </c>
      <c r="AA320">
        <f>VLOOKUP($A320,[1]taxonomy!$1:$1048576,25,0)</f>
        <v>0</v>
      </c>
      <c r="AB320" t="str">
        <f>VLOOKUP($A320,[1]taxonomy!$1:$1048576,3,0)</f>
        <v xml:space="preserve"> Ailuropoda melanoleuca (Giant panda).</v>
      </c>
    </row>
    <row r="321" spans="1:28" x14ac:dyDescent="0.25">
      <c r="A321" t="s">
        <v>444</v>
      </c>
      <c r="B321" t="s">
        <v>445</v>
      </c>
      <c r="C321">
        <v>154</v>
      </c>
      <c r="D321" t="s">
        <v>10</v>
      </c>
      <c r="E321">
        <v>43</v>
      </c>
      <c r="F321">
        <v>150</v>
      </c>
      <c r="G321">
        <v>589</v>
      </c>
      <c r="H321" t="s">
        <v>11</v>
      </c>
      <c r="I321">
        <f t="shared" si="4"/>
        <v>108</v>
      </c>
      <c r="J321" t="str">
        <f>VLOOKUP($A321,[1]taxonomy!$1:$1048576,7,0)</f>
        <v>Eukaryota</v>
      </c>
      <c r="K321" t="str">
        <f>VLOOKUP($A321,[1]taxonomy!$1:$1048576,8,0)</f>
        <v xml:space="preserve"> Metazoa</v>
      </c>
      <c r="L321" t="str">
        <f>VLOOKUP($A321,[1]taxonomy!$1:$1048576,9,0)</f>
        <v xml:space="preserve"> Chordata</v>
      </c>
      <c r="M321" t="str">
        <f>VLOOKUP($A321,[1]taxonomy!$1:$1048576,10,0)</f>
        <v xml:space="preserve"> Craniata</v>
      </c>
      <c r="N321" t="str">
        <f>VLOOKUP($A321,[1]taxonomy!$1:$1048576,11,0)</f>
        <v xml:space="preserve"> Vertebrata</v>
      </c>
      <c r="O321" t="str">
        <f>VLOOKUP($A321,[1]taxonomy!$1:$1048576,12,0)</f>
        <v xml:space="preserve"> Euteleostomi</v>
      </c>
      <c r="P321" t="str">
        <f>VLOOKUP($A321,[1]taxonomy!$1:$1048576,13,0)</f>
        <v>Mammalia</v>
      </c>
      <c r="Q321" t="str">
        <f>VLOOKUP($A321,[1]taxonomy!$1:$1048576,14,0)</f>
        <v xml:space="preserve"> Eutheria</v>
      </c>
      <c r="R321" t="str">
        <f>VLOOKUP($A321,[1]taxonomy!$1:$1048576,15,0)</f>
        <v xml:space="preserve"> Laurasiatheria</v>
      </c>
      <c r="S321" t="str">
        <f>VLOOKUP($A321,[1]taxonomy!$1:$1048576,16,0)</f>
        <v xml:space="preserve"> Carnivora</v>
      </c>
      <c r="T321" t="str">
        <f>VLOOKUP($A321,[1]taxonomy!$1:$1048576,17,0)</f>
        <v xml:space="preserve"> Caniformia</v>
      </c>
      <c r="U321" t="str">
        <f>VLOOKUP($A321,[1]taxonomy!$1:$1048576,18,0)</f>
        <v xml:space="preserve"> Ursidae</v>
      </c>
      <c r="V321">
        <f>VLOOKUP($A321,[1]taxonomy!$1:$1048576,20,0)</f>
        <v>0</v>
      </c>
      <c r="W321">
        <f>VLOOKUP($A321,[1]taxonomy!$1:$1048576,21,0)</f>
        <v>0</v>
      </c>
      <c r="X321">
        <f>VLOOKUP($A321,[1]taxonomy!$1:$1048576,22,0)</f>
        <v>0</v>
      </c>
      <c r="Y321">
        <f>VLOOKUP($A321,[1]taxonomy!$1:$1048576,23,0)</f>
        <v>0</v>
      </c>
      <c r="Z321">
        <f>VLOOKUP($A321,[1]taxonomy!$1:$1048576,24,0)</f>
        <v>0</v>
      </c>
      <c r="AA321">
        <f>VLOOKUP($A321,[1]taxonomy!$1:$1048576,25,0)</f>
        <v>0</v>
      </c>
      <c r="AB321" t="str">
        <f>VLOOKUP($A321,[1]taxonomy!$1:$1048576,3,0)</f>
        <v xml:space="preserve"> Ailuropoda melanoleuca (Giant panda).</v>
      </c>
    </row>
    <row r="322" spans="1:28" x14ac:dyDescent="0.25">
      <c r="A322" t="s">
        <v>446</v>
      </c>
      <c r="B322" t="s">
        <v>447</v>
      </c>
      <c r="C322">
        <v>153</v>
      </c>
      <c r="D322" t="s">
        <v>10</v>
      </c>
      <c r="E322">
        <v>27</v>
      </c>
      <c r="F322">
        <v>147</v>
      </c>
      <c r="G322">
        <v>589</v>
      </c>
      <c r="H322" t="s">
        <v>11</v>
      </c>
      <c r="I322">
        <f t="shared" si="4"/>
        <v>121</v>
      </c>
      <c r="J322" t="str">
        <f>VLOOKUP($A322,[1]taxonomy!$1:$1048576,7,0)</f>
        <v>Eukaryota</v>
      </c>
      <c r="K322" t="str">
        <f>VLOOKUP($A322,[1]taxonomy!$1:$1048576,8,0)</f>
        <v xml:space="preserve"> Metazoa</v>
      </c>
      <c r="L322" t="str">
        <f>VLOOKUP($A322,[1]taxonomy!$1:$1048576,9,0)</f>
        <v xml:space="preserve"> Chordata</v>
      </c>
      <c r="M322" t="str">
        <f>VLOOKUP($A322,[1]taxonomy!$1:$1048576,10,0)</f>
        <v xml:space="preserve"> Craniata</v>
      </c>
      <c r="N322" t="str">
        <f>VLOOKUP($A322,[1]taxonomy!$1:$1048576,11,0)</f>
        <v xml:space="preserve"> Vertebrata</v>
      </c>
      <c r="O322" t="str">
        <f>VLOOKUP($A322,[1]taxonomy!$1:$1048576,12,0)</f>
        <v xml:space="preserve"> Euteleostomi</v>
      </c>
      <c r="P322" t="str">
        <f>VLOOKUP($A322,[1]taxonomy!$1:$1048576,13,0)</f>
        <v>Mammalia</v>
      </c>
      <c r="Q322" t="str">
        <f>VLOOKUP($A322,[1]taxonomy!$1:$1048576,14,0)</f>
        <v xml:space="preserve"> Eutheria</v>
      </c>
      <c r="R322" t="str">
        <f>VLOOKUP($A322,[1]taxonomy!$1:$1048576,15,0)</f>
        <v xml:space="preserve"> Laurasiatheria</v>
      </c>
      <c r="S322" t="str">
        <f>VLOOKUP($A322,[1]taxonomy!$1:$1048576,16,0)</f>
        <v xml:space="preserve"> Carnivora</v>
      </c>
      <c r="T322" t="str">
        <f>VLOOKUP($A322,[1]taxonomy!$1:$1048576,17,0)</f>
        <v xml:space="preserve"> Caniformia</v>
      </c>
      <c r="U322" t="str">
        <f>VLOOKUP($A322,[1]taxonomy!$1:$1048576,18,0)</f>
        <v xml:space="preserve"> Ursidae</v>
      </c>
      <c r="V322">
        <f>VLOOKUP($A322,[1]taxonomy!$1:$1048576,20,0)</f>
        <v>0</v>
      </c>
      <c r="W322">
        <f>VLOOKUP($A322,[1]taxonomy!$1:$1048576,21,0)</f>
        <v>0</v>
      </c>
      <c r="X322">
        <f>VLOOKUP($A322,[1]taxonomy!$1:$1048576,22,0)</f>
        <v>0</v>
      </c>
      <c r="Y322">
        <f>VLOOKUP($A322,[1]taxonomy!$1:$1048576,23,0)</f>
        <v>0</v>
      </c>
      <c r="Z322">
        <f>VLOOKUP($A322,[1]taxonomy!$1:$1048576,24,0)</f>
        <v>0</v>
      </c>
      <c r="AA322">
        <f>VLOOKUP($A322,[1]taxonomy!$1:$1048576,25,0)</f>
        <v>0</v>
      </c>
      <c r="AB322" t="str">
        <f>VLOOKUP($A322,[1]taxonomy!$1:$1048576,3,0)</f>
        <v xml:space="preserve"> Ailuropoda melanoleuca (Giant panda).</v>
      </c>
    </row>
    <row r="323" spans="1:28" x14ac:dyDescent="0.25">
      <c r="A323" t="s">
        <v>448</v>
      </c>
      <c r="B323" t="s">
        <v>449</v>
      </c>
      <c r="C323">
        <v>269</v>
      </c>
      <c r="D323" t="s">
        <v>10</v>
      </c>
      <c r="E323">
        <v>148</v>
      </c>
      <c r="F323">
        <v>265</v>
      </c>
      <c r="G323">
        <v>589</v>
      </c>
      <c r="H323" t="s">
        <v>11</v>
      </c>
      <c r="I323">
        <f t="shared" ref="I323:I386" si="5">F323-E323+1</f>
        <v>118</v>
      </c>
      <c r="J323" t="str">
        <f>VLOOKUP($A323,[1]taxonomy!$1:$1048576,7,0)</f>
        <v>Eukaryota</v>
      </c>
      <c r="K323" t="str">
        <f>VLOOKUP($A323,[1]taxonomy!$1:$1048576,8,0)</f>
        <v xml:space="preserve"> Metazoa</v>
      </c>
      <c r="L323" t="str">
        <f>VLOOKUP($A323,[1]taxonomy!$1:$1048576,9,0)</f>
        <v xml:space="preserve"> Chordata</v>
      </c>
      <c r="M323" t="str">
        <f>VLOOKUP($A323,[1]taxonomy!$1:$1048576,10,0)</f>
        <v xml:space="preserve"> Craniata</v>
      </c>
      <c r="N323" t="str">
        <f>VLOOKUP($A323,[1]taxonomy!$1:$1048576,11,0)</f>
        <v xml:space="preserve"> Vertebrata</v>
      </c>
      <c r="O323" t="str">
        <f>VLOOKUP($A323,[1]taxonomy!$1:$1048576,12,0)</f>
        <v xml:space="preserve"> Euteleostomi</v>
      </c>
      <c r="P323" t="str">
        <f>VLOOKUP($A323,[1]taxonomy!$1:$1048576,13,0)</f>
        <v>Mammalia</v>
      </c>
      <c r="Q323" t="str">
        <f>VLOOKUP($A323,[1]taxonomy!$1:$1048576,14,0)</f>
        <v xml:space="preserve"> Eutheria</v>
      </c>
      <c r="R323" t="str">
        <f>VLOOKUP($A323,[1]taxonomy!$1:$1048576,15,0)</f>
        <v xml:space="preserve"> Laurasiatheria</v>
      </c>
      <c r="S323" t="str">
        <f>VLOOKUP($A323,[1]taxonomy!$1:$1048576,16,0)</f>
        <v xml:space="preserve"> Carnivora</v>
      </c>
      <c r="T323" t="str">
        <f>VLOOKUP($A323,[1]taxonomy!$1:$1048576,17,0)</f>
        <v xml:space="preserve"> Caniformia</v>
      </c>
      <c r="U323" t="str">
        <f>VLOOKUP($A323,[1]taxonomy!$1:$1048576,18,0)</f>
        <v xml:space="preserve"> Ursidae</v>
      </c>
      <c r="V323">
        <f>VLOOKUP($A323,[1]taxonomy!$1:$1048576,20,0)</f>
        <v>0</v>
      </c>
      <c r="W323">
        <f>VLOOKUP($A323,[1]taxonomy!$1:$1048576,21,0)</f>
        <v>0</v>
      </c>
      <c r="X323">
        <f>VLOOKUP($A323,[1]taxonomy!$1:$1048576,22,0)</f>
        <v>0</v>
      </c>
      <c r="Y323">
        <f>VLOOKUP($A323,[1]taxonomy!$1:$1048576,23,0)</f>
        <v>0</v>
      </c>
      <c r="Z323">
        <f>VLOOKUP($A323,[1]taxonomy!$1:$1048576,24,0)</f>
        <v>0</v>
      </c>
      <c r="AA323">
        <f>VLOOKUP($A323,[1]taxonomy!$1:$1048576,25,0)</f>
        <v>0</v>
      </c>
      <c r="AB323" t="str">
        <f>VLOOKUP($A323,[1]taxonomy!$1:$1048576,3,0)</f>
        <v xml:space="preserve"> Ailuropoda melanoleuca (Giant panda).</v>
      </c>
    </row>
    <row r="324" spans="1:28" x14ac:dyDescent="0.25">
      <c r="A324" t="s">
        <v>448</v>
      </c>
      <c r="B324" t="s">
        <v>449</v>
      </c>
      <c r="C324">
        <v>269</v>
      </c>
      <c r="D324" t="s">
        <v>12</v>
      </c>
      <c r="E324">
        <v>1</v>
      </c>
      <c r="F324">
        <v>104</v>
      </c>
      <c r="G324">
        <v>206</v>
      </c>
      <c r="H324" t="s">
        <v>13</v>
      </c>
      <c r="I324">
        <f t="shared" si="5"/>
        <v>104</v>
      </c>
      <c r="J324" t="str">
        <f>VLOOKUP($A324,[1]taxonomy!$1:$1048576,7,0)</f>
        <v>Eukaryota</v>
      </c>
      <c r="K324" t="str">
        <f>VLOOKUP($A324,[1]taxonomy!$1:$1048576,8,0)</f>
        <v xml:space="preserve"> Metazoa</v>
      </c>
      <c r="L324" t="str">
        <f>VLOOKUP($A324,[1]taxonomy!$1:$1048576,9,0)</f>
        <v xml:space="preserve"> Chordata</v>
      </c>
      <c r="M324" t="str">
        <f>VLOOKUP($A324,[1]taxonomy!$1:$1048576,10,0)</f>
        <v xml:space="preserve"> Craniata</v>
      </c>
      <c r="N324" t="str">
        <f>VLOOKUP($A324,[1]taxonomy!$1:$1048576,11,0)</f>
        <v xml:space="preserve"> Vertebrata</v>
      </c>
      <c r="O324" t="str">
        <f>VLOOKUP($A324,[1]taxonomy!$1:$1048576,12,0)</f>
        <v xml:space="preserve"> Euteleostomi</v>
      </c>
      <c r="P324" t="str">
        <f>VLOOKUP($A324,[1]taxonomy!$1:$1048576,13,0)</f>
        <v>Mammalia</v>
      </c>
      <c r="Q324" t="str">
        <f>VLOOKUP($A324,[1]taxonomy!$1:$1048576,14,0)</f>
        <v xml:space="preserve"> Eutheria</v>
      </c>
      <c r="R324" t="str">
        <f>VLOOKUP($A324,[1]taxonomy!$1:$1048576,15,0)</f>
        <v xml:space="preserve"> Laurasiatheria</v>
      </c>
      <c r="S324" t="str">
        <f>VLOOKUP($A324,[1]taxonomy!$1:$1048576,16,0)</f>
        <v xml:space="preserve"> Carnivora</v>
      </c>
      <c r="T324" t="str">
        <f>VLOOKUP($A324,[1]taxonomy!$1:$1048576,17,0)</f>
        <v xml:space="preserve"> Caniformia</v>
      </c>
      <c r="U324" t="str">
        <f>VLOOKUP($A324,[1]taxonomy!$1:$1048576,18,0)</f>
        <v xml:space="preserve"> Ursidae</v>
      </c>
      <c r="V324">
        <f>VLOOKUP($A324,[1]taxonomy!$1:$1048576,20,0)</f>
        <v>0</v>
      </c>
      <c r="W324">
        <f>VLOOKUP($A324,[1]taxonomy!$1:$1048576,21,0)</f>
        <v>0</v>
      </c>
      <c r="X324">
        <f>VLOOKUP($A324,[1]taxonomy!$1:$1048576,22,0)</f>
        <v>0</v>
      </c>
      <c r="Y324">
        <f>VLOOKUP($A324,[1]taxonomy!$1:$1048576,23,0)</f>
        <v>0</v>
      </c>
      <c r="Z324">
        <f>VLOOKUP($A324,[1]taxonomy!$1:$1048576,24,0)</f>
        <v>0</v>
      </c>
      <c r="AA324">
        <f>VLOOKUP($A324,[1]taxonomy!$1:$1048576,25,0)</f>
        <v>0</v>
      </c>
      <c r="AB324" t="str">
        <f>VLOOKUP($A324,[1]taxonomy!$1:$1048576,3,0)</f>
        <v xml:space="preserve"> Ailuropoda melanoleuca (Giant panda).</v>
      </c>
    </row>
    <row r="325" spans="1:28" x14ac:dyDescent="0.25">
      <c r="A325" t="s">
        <v>450</v>
      </c>
      <c r="B325" t="s">
        <v>451</v>
      </c>
      <c r="C325">
        <v>265</v>
      </c>
      <c r="D325" t="s">
        <v>10</v>
      </c>
      <c r="E325">
        <v>152</v>
      </c>
      <c r="F325">
        <v>260</v>
      </c>
      <c r="G325">
        <v>589</v>
      </c>
      <c r="H325" t="s">
        <v>11</v>
      </c>
      <c r="I325">
        <f t="shared" si="5"/>
        <v>109</v>
      </c>
      <c r="J325" t="str">
        <f>VLOOKUP($A325,[1]taxonomy!$1:$1048576,7,0)</f>
        <v>Eukaryota</v>
      </c>
      <c r="K325" t="str">
        <f>VLOOKUP($A325,[1]taxonomy!$1:$1048576,8,0)</f>
        <v xml:space="preserve"> Metazoa</v>
      </c>
      <c r="L325" t="str">
        <f>VLOOKUP($A325,[1]taxonomy!$1:$1048576,9,0)</f>
        <v xml:space="preserve"> Chordata</v>
      </c>
      <c r="M325" t="str">
        <f>VLOOKUP($A325,[1]taxonomy!$1:$1048576,10,0)</f>
        <v xml:space="preserve"> Craniata</v>
      </c>
      <c r="N325" t="str">
        <f>VLOOKUP($A325,[1]taxonomy!$1:$1048576,11,0)</f>
        <v xml:space="preserve"> Vertebrata</v>
      </c>
      <c r="O325" t="str">
        <f>VLOOKUP($A325,[1]taxonomy!$1:$1048576,12,0)</f>
        <v xml:space="preserve"> Euteleostomi</v>
      </c>
      <c r="P325" t="str">
        <f>VLOOKUP($A325,[1]taxonomy!$1:$1048576,13,0)</f>
        <v>Mammalia</v>
      </c>
      <c r="Q325" t="str">
        <f>VLOOKUP($A325,[1]taxonomy!$1:$1048576,14,0)</f>
        <v xml:space="preserve"> Eutheria</v>
      </c>
      <c r="R325" t="str">
        <f>VLOOKUP($A325,[1]taxonomy!$1:$1048576,15,0)</f>
        <v xml:space="preserve"> Laurasiatheria</v>
      </c>
      <c r="S325" t="str">
        <f>VLOOKUP($A325,[1]taxonomy!$1:$1048576,16,0)</f>
        <v xml:space="preserve"> Carnivora</v>
      </c>
      <c r="T325" t="str">
        <f>VLOOKUP($A325,[1]taxonomy!$1:$1048576,17,0)</f>
        <v xml:space="preserve"> Caniformia</v>
      </c>
      <c r="U325" t="str">
        <f>VLOOKUP($A325,[1]taxonomy!$1:$1048576,18,0)</f>
        <v xml:space="preserve"> Ursidae</v>
      </c>
      <c r="V325">
        <f>VLOOKUP($A325,[1]taxonomy!$1:$1048576,20,0)</f>
        <v>0</v>
      </c>
      <c r="W325">
        <f>VLOOKUP($A325,[1]taxonomy!$1:$1048576,21,0)</f>
        <v>0</v>
      </c>
      <c r="X325">
        <f>VLOOKUP($A325,[1]taxonomy!$1:$1048576,22,0)</f>
        <v>0</v>
      </c>
      <c r="Y325">
        <f>VLOOKUP($A325,[1]taxonomy!$1:$1048576,23,0)</f>
        <v>0</v>
      </c>
      <c r="Z325">
        <f>VLOOKUP($A325,[1]taxonomy!$1:$1048576,24,0)</f>
        <v>0</v>
      </c>
      <c r="AA325">
        <f>VLOOKUP($A325,[1]taxonomy!$1:$1048576,25,0)</f>
        <v>0</v>
      </c>
      <c r="AB325" t="str">
        <f>VLOOKUP($A325,[1]taxonomy!$1:$1048576,3,0)</f>
        <v xml:space="preserve"> Ailuropoda melanoleuca (Giant panda).</v>
      </c>
    </row>
    <row r="326" spans="1:28" x14ac:dyDescent="0.25">
      <c r="A326" t="s">
        <v>450</v>
      </c>
      <c r="B326" t="s">
        <v>451</v>
      </c>
      <c r="C326">
        <v>265</v>
      </c>
      <c r="D326" t="s">
        <v>12</v>
      </c>
      <c r="E326">
        <v>1</v>
      </c>
      <c r="F326">
        <v>105</v>
      </c>
      <c r="G326">
        <v>206</v>
      </c>
      <c r="H326" t="s">
        <v>13</v>
      </c>
      <c r="I326">
        <f t="shared" si="5"/>
        <v>105</v>
      </c>
      <c r="J326" t="str">
        <f>VLOOKUP($A326,[1]taxonomy!$1:$1048576,7,0)</f>
        <v>Eukaryota</v>
      </c>
      <c r="K326" t="str">
        <f>VLOOKUP($A326,[1]taxonomy!$1:$1048576,8,0)</f>
        <v xml:space="preserve"> Metazoa</v>
      </c>
      <c r="L326" t="str">
        <f>VLOOKUP($A326,[1]taxonomy!$1:$1048576,9,0)</f>
        <v xml:space="preserve"> Chordata</v>
      </c>
      <c r="M326" t="str">
        <f>VLOOKUP($A326,[1]taxonomy!$1:$1048576,10,0)</f>
        <v xml:space="preserve"> Craniata</v>
      </c>
      <c r="N326" t="str">
        <f>VLOOKUP($A326,[1]taxonomy!$1:$1048576,11,0)</f>
        <v xml:space="preserve"> Vertebrata</v>
      </c>
      <c r="O326" t="str">
        <f>VLOOKUP($A326,[1]taxonomy!$1:$1048576,12,0)</f>
        <v xml:space="preserve"> Euteleostomi</v>
      </c>
      <c r="P326" t="str">
        <f>VLOOKUP($A326,[1]taxonomy!$1:$1048576,13,0)</f>
        <v>Mammalia</v>
      </c>
      <c r="Q326" t="str">
        <f>VLOOKUP($A326,[1]taxonomy!$1:$1048576,14,0)</f>
        <v xml:space="preserve"> Eutheria</v>
      </c>
      <c r="R326" t="str">
        <f>VLOOKUP($A326,[1]taxonomy!$1:$1048576,15,0)</f>
        <v xml:space="preserve"> Laurasiatheria</v>
      </c>
      <c r="S326" t="str">
        <f>VLOOKUP($A326,[1]taxonomy!$1:$1048576,16,0)</f>
        <v xml:space="preserve"> Carnivora</v>
      </c>
      <c r="T326" t="str">
        <f>VLOOKUP($A326,[1]taxonomy!$1:$1048576,17,0)</f>
        <v xml:space="preserve"> Caniformia</v>
      </c>
      <c r="U326" t="str">
        <f>VLOOKUP($A326,[1]taxonomy!$1:$1048576,18,0)</f>
        <v xml:space="preserve"> Ursidae</v>
      </c>
      <c r="V326">
        <f>VLOOKUP($A326,[1]taxonomy!$1:$1048576,20,0)</f>
        <v>0</v>
      </c>
      <c r="W326">
        <f>VLOOKUP($A326,[1]taxonomy!$1:$1048576,21,0)</f>
        <v>0</v>
      </c>
      <c r="X326">
        <f>VLOOKUP($A326,[1]taxonomy!$1:$1048576,22,0)</f>
        <v>0</v>
      </c>
      <c r="Y326">
        <f>VLOOKUP($A326,[1]taxonomy!$1:$1048576,23,0)</f>
        <v>0</v>
      </c>
      <c r="Z326">
        <f>VLOOKUP($A326,[1]taxonomy!$1:$1048576,24,0)</f>
        <v>0</v>
      </c>
      <c r="AA326">
        <f>VLOOKUP($A326,[1]taxonomy!$1:$1048576,25,0)</f>
        <v>0</v>
      </c>
      <c r="AB326" t="str">
        <f>VLOOKUP($A326,[1]taxonomy!$1:$1048576,3,0)</f>
        <v xml:space="preserve"> Ailuropoda melanoleuca (Giant panda).</v>
      </c>
    </row>
    <row r="327" spans="1:28" x14ac:dyDescent="0.25">
      <c r="A327" t="s">
        <v>452</v>
      </c>
      <c r="B327" t="s">
        <v>453</v>
      </c>
      <c r="C327">
        <v>205</v>
      </c>
      <c r="D327" t="s">
        <v>10</v>
      </c>
      <c r="E327">
        <v>73</v>
      </c>
      <c r="F327">
        <v>194</v>
      </c>
      <c r="G327">
        <v>589</v>
      </c>
      <c r="H327" t="s">
        <v>11</v>
      </c>
      <c r="I327">
        <f t="shared" si="5"/>
        <v>122</v>
      </c>
      <c r="J327" t="str">
        <f>VLOOKUP($A327,[1]taxonomy!$1:$1048576,7,0)</f>
        <v>Eukaryota</v>
      </c>
      <c r="K327" t="str">
        <f>VLOOKUP($A327,[1]taxonomy!$1:$1048576,8,0)</f>
        <v xml:space="preserve"> Metazoa</v>
      </c>
      <c r="L327" t="str">
        <f>VLOOKUP($A327,[1]taxonomy!$1:$1048576,9,0)</f>
        <v xml:space="preserve"> Chordata</v>
      </c>
      <c r="M327" t="str">
        <f>VLOOKUP($A327,[1]taxonomy!$1:$1048576,10,0)</f>
        <v xml:space="preserve"> Craniata</v>
      </c>
      <c r="N327" t="str">
        <f>VLOOKUP($A327,[1]taxonomy!$1:$1048576,11,0)</f>
        <v xml:space="preserve"> Vertebrata</v>
      </c>
      <c r="O327" t="str">
        <f>VLOOKUP($A327,[1]taxonomy!$1:$1048576,12,0)</f>
        <v xml:space="preserve"> Euteleostomi</v>
      </c>
      <c r="P327" t="str">
        <f>VLOOKUP($A327,[1]taxonomy!$1:$1048576,13,0)</f>
        <v>Testudines + Archosauria group</v>
      </c>
      <c r="Q327" t="str">
        <f>VLOOKUP($A327,[1]taxonomy!$1:$1048576,14,0)</f>
        <v xml:space="preserve"> Archosauria</v>
      </c>
      <c r="R327" t="str">
        <f>VLOOKUP($A327,[1]taxonomy!$1:$1048576,15,0)</f>
        <v xml:space="preserve"> Dinosauria</v>
      </c>
      <c r="S327" t="str">
        <f>VLOOKUP($A327,[1]taxonomy!$1:$1048576,16,0)</f>
        <v xml:space="preserve"> Saurischia</v>
      </c>
      <c r="T327" t="str">
        <f>VLOOKUP($A327,[1]taxonomy!$1:$1048576,17,0)</f>
        <v>Theropoda</v>
      </c>
      <c r="U327" t="str">
        <f>VLOOKUP($A327,[1]taxonomy!$1:$1048576,18,0)</f>
        <v xml:space="preserve"> Coelurosauria</v>
      </c>
      <c r="V327" t="str">
        <f>VLOOKUP($A327,[1]taxonomy!$1:$1048576,20,0)</f>
        <v xml:space="preserve"> Neognathae</v>
      </c>
      <c r="W327" t="str">
        <f>VLOOKUP($A327,[1]taxonomy!$1:$1048576,21,0)</f>
        <v xml:space="preserve"> Galliformes</v>
      </c>
      <c r="X327" t="str">
        <f>VLOOKUP($A327,[1]taxonomy!$1:$1048576,22,0)</f>
        <v xml:space="preserve"> Phasianidae</v>
      </c>
      <c r="Y327" t="str">
        <f>VLOOKUP($A327,[1]taxonomy!$1:$1048576,23,0)</f>
        <v>Meleagridinae</v>
      </c>
      <c r="Z327" t="str">
        <f>VLOOKUP($A327,[1]taxonomy!$1:$1048576,24,0)</f>
        <v xml:space="preserve"> Meleagris.</v>
      </c>
      <c r="AA327">
        <f>VLOOKUP($A327,[1]taxonomy!$1:$1048576,25,0)</f>
        <v>0</v>
      </c>
      <c r="AB327" t="str">
        <f>VLOOKUP($A327,[1]taxonomy!$1:$1048576,3,0)</f>
        <v xml:space="preserve"> Meleagris gallopavo (Common turkey).</v>
      </c>
    </row>
    <row r="328" spans="1:28" x14ac:dyDescent="0.25">
      <c r="A328" t="s">
        <v>452</v>
      </c>
      <c r="B328" t="s">
        <v>453</v>
      </c>
      <c r="C328">
        <v>205</v>
      </c>
      <c r="D328" t="s">
        <v>24</v>
      </c>
      <c r="E328">
        <v>10</v>
      </c>
      <c r="F328">
        <v>72</v>
      </c>
      <c r="G328">
        <v>24</v>
      </c>
      <c r="H328" t="s">
        <v>24</v>
      </c>
      <c r="I328">
        <f t="shared" si="5"/>
        <v>63</v>
      </c>
      <c r="J328" t="str">
        <f>VLOOKUP($A328,[1]taxonomy!$1:$1048576,7,0)</f>
        <v>Eukaryota</v>
      </c>
      <c r="K328" t="str">
        <f>VLOOKUP($A328,[1]taxonomy!$1:$1048576,8,0)</f>
        <v xml:space="preserve"> Metazoa</v>
      </c>
      <c r="L328" t="str">
        <f>VLOOKUP($A328,[1]taxonomy!$1:$1048576,9,0)</f>
        <v xml:space="preserve"> Chordata</v>
      </c>
      <c r="M328" t="str">
        <f>VLOOKUP($A328,[1]taxonomy!$1:$1048576,10,0)</f>
        <v xml:space="preserve"> Craniata</v>
      </c>
      <c r="N328" t="str">
        <f>VLOOKUP($A328,[1]taxonomy!$1:$1048576,11,0)</f>
        <v xml:space="preserve"> Vertebrata</v>
      </c>
      <c r="O328" t="str">
        <f>VLOOKUP($A328,[1]taxonomy!$1:$1048576,12,0)</f>
        <v xml:space="preserve"> Euteleostomi</v>
      </c>
      <c r="P328" t="str">
        <f>VLOOKUP($A328,[1]taxonomy!$1:$1048576,13,0)</f>
        <v>Testudines + Archosauria group</v>
      </c>
      <c r="Q328" t="str">
        <f>VLOOKUP($A328,[1]taxonomy!$1:$1048576,14,0)</f>
        <v xml:space="preserve"> Archosauria</v>
      </c>
      <c r="R328" t="str">
        <f>VLOOKUP($A328,[1]taxonomy!$1:$1048576,15,0)</f>
        <v xml:space="preserve"> Dinosauria</v>
      </c>
      <c r="S328" t="str">
        <f>VLOOKUP($A328,[1]taxonomy!$1:$1048576,16,0)</f>
        <v xml:space="preserve"> Saurischia</v>
      </c>
      <c r="T328" t="str">
        <f>VLOOKUP($A328,[1]taxonomy!$1:$1048576,17,0)</f>
        <v>Theropoda</v>
      </c>
      <c r="U328" t="str">
        <f>VLOOKUP($A328,[1]taxonomy!$1:$1048576,18,0)</f>
        <v xml:space="preserve"> Coelurosauria</v>
      </c>
      <c r="V328" t="str">
        <f>VLOOKUP($A328,[1]taxonomy!$1:$1048576,20,0)</f>
        <v xml:space="preserve"> Neognathae</v>
      </c>
      <c r="W328" t="str">
        <f>VLOOKUP($A328,[1]taxonomy!$1:$1048576,21,0)</f>
        <v xml:space="preserve"> Galliformes</v>
      </c>
      <c r="X328" t="str">
        <f>VLOOKUP($A328,[1]taxonomy!$1:$1048576,22,0)</f>
        <v xml:space="preserve"> Phasianidae</v>
      </c>
      <c r="Y328" t="str">
        <f>VLOOKUP($A328,[1]taxonomy!$1:$1048576,23,0)</f>
        <v>Meleagridinae</v>
      </c>
      <c r="Z328" t="str">
        <f>VLOOKUP($A328,[1]taxonomy!$1:$1048576,24,0)</f>
        <v xml:space="preserve"> Meleagris.</v>
      </c>
      <c r="AA328">
        <f>VLOOKUP($A328,[1]taxonomy!$1:$1048576,25,0)</f>
        <v>0</v>
      </c>
      <c r="AB328" t="str">
        <f>VLOOKUP($A328,[1]taxonomy!$1:$1048576,3,0)</f>
        <v xml:space="preserve"> Meleagris gallopavo (Common turkey).</v>
      </c>
    </row>
    <row r="329" spans="1:28" x14ac:dyDescent="0.25">
      <c r="A329" t="s">
        <v>454</v>
      </c>
      <c r="B329" t="s">
        <v>455</v>
      </c>
      <c r="C329">
        <v>269</v>
      </c>
      <c r="D329" t="s">
        <v>10</v>
      </c>
      <c r="E329">
        <v>156</v>
      </c>
      <c r="F329">
        <v>264</v>
      </c>
      <c r="G329">
        <v>589</v>
      </c>
      <c r="H329" t="s">
        <v>11</v>
      </c>
      <c r="I329">
        <f t="shared" si="5"/>
        <v>109</v>
      </c>
      <c r="J329" t="str">
        <f>VLOOKUP($A329,[1]taxonomy!$1:$1048576,7,0)</f>
        <v>Eukaryota</v>
      </c>
      <c r="K329" t="str">
        <f>VLOOKUP($A329,[1]taxonomy!$1:$1048576,8,0)</f>
        <v xml:space="preserve"> Metazoa</v>
      </c>
      <c r="L329" t="str">
        <f>VLOOKUP($A329,[1]taxonomy!$1:$1048576,9,0)</f>
        <v xml:space="preserve"> Chordata</v>
      </c>
      <c r="M329" t="str">
        <f>VLOOKUP($A329,[1]taxonomy!$1:$1048576,10,0)</f>
        <v xml:space="preserve"> Craniata</v>
      </c>
      <c r="N329" t="str">
        <f>VLOOKUP($A329,[1]taxonomy!$1:$1048576,11,0)</f>
        <v xml:space="preserve"> Vertebrata</v>
      </c>
      <c r="O329" t="str">
        <f>VLOOKUP($A329,[1]taxonomy!$1:$1048576,12,0)</f>
        <v xml:space="preserve"> Euteleostomi</v>
      </c>
      <c r="P329" t="str">
        <f>VLOOKUP($A329,[1]taxonomy!$1:$1048576,13,0)</f>
        <v>Mammalia</v>
      </c>
      <c r="Q329" t="str">
        <f>VLOOKUP($A329,[1]taxonomy!$1:$1048576,14,0)</f>
        <v xml:space="preserve"> Eutheria</v>
      </c>
      <c r="R329" t="str">
        <f>VLOOKUP($A329,[1]taxonomy!$1:$1048576,15,0)</f>
        <v xml:space="preserve"> Laurasiatheria</v>
      </c>
      <c r="S329" t="str">
        <f>VLOOKUP($A329,[1]taxonomy!$1:$1048576,16,0)</f>
        <v xml:space="preserve"> Chiroptera</v>
      </c>
      <c r="T329" t="str">
        <f>VLOOKUP($A329,[1]taxonomy!$1:$1048576,17,0)</f>
        <v xml:space="preserve"> Microchiroptera</v>
      </c>
      <c r="U329" t="str">
        <f>VLOOKUP($A329,[1]taxonomy!$1:$1048576,18,0)</f>
        <v>Vespertilionidae</v>
      </c>
      <c r="V329">
        <f>VLOOKUP($A329,[1]taxonomy!$1:$1048576,20,0)</f>
        <v>0</v>
      </c>
      <c r="W329">
        <f>VLOOKUP($A329,[1]taxonomy!$1:$1048576,21,0)</f>
        <v>0</v>
      </c>
      <c r="X329">
        <f>VLOOKUP($A329,[1]taxonomy!$1:$1048576,22,0)</f>
        <v>0</v>
      </c>
      <c r="Y329">
        <f>VLOOKUP($A329,[1]taxonomy!$1:$1048576,23,0)</f>
        <v>0</v>
      </c>
      <c r="Z329">
        <f>VLOOKUP($A329,[1]taxonomy!$1:$1048576,24,0)</f>
        <v>0</v>
      </c>
      <c r="AA329">
        <f>VLOOKUP($A329,[1]taxonomy!$1:$1048576,25,0)</f>
        <v>0</v>
      </c>
      <c r="AB329" t="str">
        <f>VLOOKUP($A329,[1]taxonomy!$1:$1048576,3,0)</f>
        <v xml:space="preserve"> Myotis lucifugus (Little brown bat).</v>
      </c>
    </row>
    <row r="330" spans="1:28" x14ac:dyDescent="0.25">
      <c r="A330" t="s">
        <v>454</v>
      </c>
      <c r="B330" t="s">
        <v>455</v>
      </c>
      <c r="C330">
        <v>269</v>
      </c>
      <c r="D330" t="s">
        <v>12</v>
      </c>
      <c r="E330">
        <v>1</v>
      </c>
      <c r="F330">
        <v>109</v>
      </c>
      <c r="G330">
        <v>206</v>
      </c>
      <c r="H330" t="s">
        <v>13</v>
      </c>
      <c r="I330">
        <f t="shared" si="5"/>
        <v>109</v>
      </c>
      <c r="J330" t="str">
        <f>VLOOKUP($A330,[1]taxonomy!$1:$1048576,7,0)</f>
        <v>Eukaryota</v>
      </c>
      <c r="K330" t="str">
        <f>VLOOKUP($A330,[1]taxonomy!$1:$1048576,8,0)</f>
        <v xml:space="preserve"> Metazoa</v>
      </c>
      <c r="L330" t="str">
        <f>VLOOKUP($A330,[1]taxonomy!$1:$1048576,9,0)</f>
        <v xml:space="preserve"> Chordata</v>
      </c>
      <c r="M330" t="str">
        <f>VLOOKUP($A330,[1]taxonomy!$1:$1048576,10,0)</f>
        <v xml:space="preserve"> Craniata</v>
      </c>
      <c r="N330" t="str">
        <f>VLOOKUP($A330,[1]taxonomy!$1:$1048576,11,0)</f>
        <v xml:space="preserve"> Vertebrata</v>
      </c>
      <c r="O330" t="str">
        <f>VLOOKUP($A330,[1]taxonomy!$1:$1048576,12,0)</f>
        <v xml:space="preserve"> Euteleostomi</v>
      </c>
      <c r="P330" t="str">
        <f>VLOOKUP($A330,[1]taxonomy!$1:$1048576,13,0)</f>
        <v>Mammalia</v>
      </c>
      <c r="Q330" t="str">
        <f>VLOOKUP($A330,[1]taxonomy!$1:$1048576,14,0)</f>
        <v xml:space="preserve"> Eutheria</v>
      </c>
      <c r="R330" t="str">
        <f>VLOOKUP($A330,[1]taxonomy!$1:$1048576,15,0)</f>
        <v xml:space="preserve"> Laurasiatheria</v>
      </c>
      <c r="S330" t="str">
        <f>VLOOKUP($A330,[1]taxonomy!$1:$1048576,16,0)</f>
        <v xml:space="preserve"> Chiroptera</v>
      </c>
      <c r="T330" t="str">
        <f>VLOOKUP($A330,[1]taxonomy!$1:$1048576,17,0)</f>
        <v xml:space="preserve"> Microchiroptera</v>
      </c>
      <c r="U330" t="str">
        <f>VLOOKUP($A330,[1]taxonomy!$1:$1048576,18,0)</f>
        <v>Vespertilionidae</v>
      </c>
      <c r="V330">
        <f>VLOOKUP($A330,[1]taxonomy!$1:$1048576,20,0)</f>
        <v>0</v>
      </c>
      <c r="W330">
        <f>VLOOKUP($A330,[1]taxonomy!$1:$1048576,21,0)</f>
        <v>0</v>
      </c>
      <c r="X330">
        <f>VLOOKUP($A330,[1]taxonomy!$1:$1048576,22,0)</f>
        <v>0</v>
      </c>
      <c r="Y330">
        <f>VLOOKUP($A330,[1]taxonomy!$1:$1048576,23,0)</f>
        <v>0</v>
      </c>
      <c r="Z330">
        <f>VLOOKUP($A330,[1]taxonomy!$1:$1048576,24,0)</f>
        <v>0</v>
      </c>
      <c r="AA330">
        <f>VLOOKUP($A330,[1]taxonomy!$1:$1048576,25,0)</f>
        <v>0</v>
      </c>
      <c r="AB330" t="str">
        <f>VLOOKUP($A330,[1]taxonomy!$1:$1048576,3,0)</f>
        <v xml:space="preserve"> Myotis lucifugus (Little brown bat).</v>
      </c>
    </row>
    <row r="331" spans="1:28" x14ac:dyDescent="0.25">
      <c r="A331" t="s">
        <v>456</v>
      </c>
      <c r="B331" t="s">
        <v>457</v>
      </c>
      <c r="C331">
        <v>268</v>
      </c>
      <c r="D331" t="s">
        <v>10</v>
      </c>
      <c r="E331">
        <v>146</v>
      </c>
      <c r="F331">
        <v>263</v>
      </c>
      <c r="G331">
        <v>589</v>
      </c>
      <c r="H331" t="s">
        <v>11</v>
      </c>
      <c r="I331">
        <f t="shared" si="5"/>
        <v>118</v>
      </c>
      <c r="J331" t="str">
        <f>VLOOKUP($A331,[1]taxonomy!$1:$1048576,7,0)</f>
        <v>Eukaryota</v>
      </c>
      <c r="K331" t="str">
        <f>VLOOKUP($A331,[1]taxonomy!$1:$1048576,8,0)</f>
        <v xml:space="preserve"> Metazoa</v>
      </c>
      <c r="L331" t="str">
        <f>VLOOKUP($A331,[1]taxonomy!$1:$1048576,9,0)</f>
        <v xml:space="preserve"> Chordata</v>
      </c>
      <c r="M331" t="str">
        <f>VLOOKUP($A331,[1]taxonomy!$1:$1048576,10,0)</f>
        <v xml:space="preserve"> Craniata</v>
      </c>
      <c r="N331" t="str">
        <f>VLOOKUP($A331,[1]taxonomy!$1:$1048576,11,0)</f>
        <v xml:space="preserve"> Vertebrata</v>
      </c>
      <c r="O331" t="str">
        <f>VLOOKUP($A331,[1]taxonomy!$1:$1048576,12,0)</f>
        <v xml:space="preserve"> Euteleostomi</v>
      </c>
      <c r="P331" t="str">
        <f>VLOOKUP($A331,[1]taxonomy!$1:$1048576,13,0)</f>
        <v>Mammalia</v>
      </c>
      <c r="Q331" t="str">
        <f>VLOOKUP($A331,[1]taxonomy!$1:$1048576,14,0)</f>
        <v xml:space="preserve"> Eutheria</v>
      </c>
      <c r="R331" t="str">
        <f>VLOOKUP($A331,[1]taxonomy!$1:$1048576,15,0)</f>
        <v xml:space="preserve"> Laurasiatheria</v>
      </c>
      <c r="S331" t="str">
        <f>VLOOKUP($A331,[1]taxonomy!$1:$1048576,16,0)</f>
        <v xml:space="preserve"> Chiroptera</v>
      </c>
      <c r="T331" t="str">
        <f>VLOOKUP($A331,[1]taxonomy!$1:$1048576,17,0)</f>
        <v xml:space="preserve"> Microchiroptera</v>
      </c>
      <c r="U331" t="str">
        <f>VLOOKUP($A331,[1]taxonomy!$1:$1048576,18,0)</f>
        <v>Vespertilionidae</v>
      </c>
      <c r="V331">
        <f>VLOOKUP($A331,[1]taxonomy!$1:$1048576,20,0)</f>
        <v>0</v>
      </c>
      <c r="W331">
        <f>VLOOKUP($A331,[1]taxonomy!$1:$1048576,21,0)</f>
        <v>0</v>
      </c>
      <c r="X331">
        <f>VLOOKUP($A331,[1]taxonomy!$1:$1048576,22,0)</f>
        <v>0</v>
      </c>
      <c r="Y331">
        <f>VLOOKUP($A331,[1]taxonomy!$1:$1048576,23,0)</f>
        <v>0</v>
      </c>
      <c r="Z331">
        <f>VLOOKUP($A331,[1]taxonomy!$1:$1048576,24,0)</f>
        <v>0</v>
      </c>
      <c r="AA331">
        <f>VLOOKUP($A331,[1]taxonomy!$1:$1048576,25,0)</f>
        <v>0</v>
      </c>
      <c r="AB331" t="str">
        <f>VLOOKUP($A331,[1]taxonomy!$1:$1048576,3,0)</f>
        <v xml:space="preserve"> Myotis lucifugus (Little brown bat).</v>
      </c>
    </row>
    <row r="332" spans="1:28" x14ac:dyDescent="0.25">
      <c r="A332" t="s">
        <v>456</v>
      </c>
      <c r="B332" t="s">
        <v>457</v>
      </c>
      <c r="C332">
        <v>268</v>
      </c>
      <c r="D332" t="s">
        <v>12</v>
      </c>
      <c r="E332">
        <v>1</v>
      </c>
      <c r="F332">
        <v>104</v>
      </c>
      <c r="G332">
        <v>206</v>
      </c>
      <c r="H332" t="s">
        <v>13</v>
      </c>
      <c r="I332">
        <f t="shared" si="5"/>
        <v>104</v>
      </c>
      <c r="J332" t="str">
        <f>VLOOKUP($A332,[1]taxonomy!$1:$1048576,7,0)</f>
        <v>Eukaryota</v>
      </c>
      <c r="K332" t="str">
        <f>VLOOKUP($A332,[1]taxonomy!$1:$1048576,8,0)</f>
        <v xml:space="preserve"> Metazoa</v>
      </c>
      <c r="L332" t="str">
        <f>VLOOKUP($A332,[1]taxonomy!$1:$1048576,9,0)</f>
        <v xml:space="preserve"> Chordata</v>
      </c>
      <c r="M332" t="str">
        <f>VLOOKUP($A332,[1]taxonomy!$1:$1048576,10,0)</f>
        <v xml:space="preserve"> Craniata</v>
      </c>
      <c r="N332" t="str">
        <f>VLOOKUP($A332,[1]taxonomy!$1:$1048576,11,0)</f>
        <v xml:space="preserve"> Vertebrata</v>
      </c>
      <c r="O332" t="str">
        <f>VLOOKUP($A332,[1]taxonomy!$1:$1048576,12,0)</f>
        <v xml:space="preserve"> Euteleostomi</v>
      </c>
      <c r="P332" t="str">
        <f>VLOOKUP($A332,[1]taxonomy!$1:$1048576,13,0)</f>
        <v>Mammalia</v>
      </c>
      <c r="Q332" t="str">
        <f>VLOOKUP($A332,[1]taxonomy!$1:$1048576,14,0)</f>
        <v xml:space="preserve"> Eutheria</v>
      </c>
      <c r="R332" t="str">
        <f>VLOOKUP($A332,[1]taxonomy!$1:$1048576,15,0)</f>
        <v xml:space="preserve"> Laurasiatheria</v>
      </c>
      <c r="S332" t="str">
        <f>VLOOKUP($A332,[1]taxonomy!$1:$1048576,16,0)</f>
        <v xml:space="preserve"> Chiroptera</v>
      </c>
      <c r="T332" t="str">
        <f>VLOOKUP($A332,[1]taxonomy!$1:$1048576,17,0)</f>
        <v xml:space="preserve"> Microchiroptera</v>
      </c>
      <c r="U332" t="str">
        <f>VLOOKUP($A332,[1]taxonomy!$1:$1048576,18,0)</f>
        <v>Vespertilionidae</v>
      </c>
      <c r="V332">
        <f>VLOOKUP($A332,[1]taxonomy!$1:$1048576,20,0)</f>
        <v>0</v>
      </c>
      <c r="W332">
        <f>VLOOKUP($A332,[1]taxonomy!$1:$1048576,21,0)</f>
        <v>0</v>
      </c>
      <c r="X332">
        <f>VLOOKUP($A332,[1]taxonomy!$1:$1048576,22,0)</f>
        <v>0</v>
      </c>
      <c r="Y332">
        <f>VLOOKUP($A332,[1]taxonomy!$1:$1048576,23,0)</f>
        <v>0</v>
      </c>
      <c r="Z332">
        <f>VLOOKUP($A332,[1]taxonomy!$1:$1048576,24,0)</f>
        <v>0</v>
      </c>
      <c r="AA332">
        <f>VLOOKUP($A332,[1]taxonomy!$1:$1048576,25,0)</f>
        <v>0</v>
      </c>
      <c r="AB332" t="str">
        <f>VLOOKUP($A332,[1]taxonomy!$1:$1048576,3,0)</f>
        <v xml:space="preserve"> Myotis lucifugus (Little brown bat).</v>
      </c>
    </row>
    <row r="333" spans="1:28" x14ac:dyDescent="0.25">
      <c r="A333" t="s">
        <v>458</v>
      </c>
      <c r="B333" t="s">
        <v>459</v>
      </c>
      <c r="C333">
        <v>148</v>
      </c>
      <c r="D333" t="s">
        <v>10</v>
      </c>
      <c r="E333">
        <v>27</v>
      </c>
      <c r="F333">
        <v>144</v>
      </c>
      <c r="G333">
        <v>589</v>
      </c>
      <c r="H333" t="s">
        <v>11</v>
      </c>
      <c r="I333">
        <f t="shared" si="5"/>
        <v>118</v>
      </c>
      <c r="J333" t="str">
        <f>VLOOKUP($A333,[1]taxonomy!$1:$1048576,7,0)</f>
        <v>Eukaryota</v>
      </c>
      <c r="K333" t="str">
        <f>VLOOKUP($A333,[1]taxonomy!$1:$1048576,8,0)</f>
        <v xml:space="preserve"> Metazoa</v>
      </c>
      <c r="L333" t="str">
        <f>VLOOKUP($A333,[1]taxonomy!$1:$1048576,9,0)</f>
        <v xml:space="preserve"> Chordata</v>
      </c>
      <c r="M333" t="str">
        <f>VLOOKUP($A333,[1]taxonomy!$1:$1048576,10,0)</f>
        <v xml:space="preserve"> Craniata</v>
      </c>
      <c r="N333" t="str">
        <f>VLOOKUP($A333,[1]taxonomy!$1:$1048576,11,0)</f>
        <v xml:space="preserve"> Vertebrata</v>
      </c>
      <c r="O333" t="str">
        <f>VLOOKUP($A333,[1]taxonomy!$1:$1048576,12,0)</f>
        <v xml:space="preserve"> Euteleostomi</v>
      </c>
      <c r="P333" t="str">
        <f>VLOOKUP($A333,[1]taxonomy!$1:$1048576,13,0)</f>
        <v>Mammalia</v>
      </c>
      <c r="Q333" t="str">
        <f>VLOOKUP($A333,[1]taxonomy!$1:$1048576,14,0)</f>
        <v xml:space="preserve"> Eutheria</v>
      </c>
      <c r="R333" t="str">
        <f>VLOOKUP($A333,[1]taxonomy!$1:$1048576,15,0)</f>
        <v xml:space="preserve"> Laurasiatheria</v>
      </c>
      <c r="S333" t="str">
        <f>VLOOKUP($A333,[1]taxonomy!$1:$1048576,16,0)</f>
        <v xml:space="preserve"> Chiroptera</v>
      </c>
      <c r="T333" t="str">
        <f>VLOOKUP($A333,[1]taxonomy!$1:$1048576,17,0)</f>
        <v xml:space="preserve"> Microchiroptera</v>
      </c>
      <c r="U333" t="str">
        <f>VLOOKUP($A333,[1]taxonomy!$1:$1048576,18,0)</f>
        <v>Vespertilionidae</v>
      </c>
      <c r="V333">
        <f>VLOOKUP($A333,[1]taxonomy!$1:$1048576,20,0)</f>
        <v>0</v>
      </c>
      <c r="W333">
        <f>VLOOKUP($A333,[1]taxonomy!$1:$1048576,21,0)</f>
        <v>0</v>
      </c>
      <c r="X333">
        <f>VLOOKUP($A333,[1]taxonomy!$1:$1048576,22,0)</f>
        <v>0</v>
      </c>
      <c r="Y333">
        <f>VLOOKUP($A333,[1]taxonomy!$1:$1048576,23,0)</f>
        <v>0</v>
      </c>
      <c r="Z333">
        <f>VLOOKUP($A333,[1]taxonomy!$1:$1048576,24,0)</f>
        <v>0</v>
      </c>
      <c r="AA333">
        <f>VLOOKUP($A333,[1]taxonomy!$1:$1048576,25,0)</f>
        <v>0</v>
      </c>
      <c r="AB333" t="str">
        <f>VLOOKUP($A333,[1]taxonomy!$1:$1048576,3,0)</f>
        <v xml:space="preserve"> Myotis lucifugus (Little brown bat).</v>
      </c>
    </row>
    <row r="334" spans="1:28" x14ac:dyDescent="0.25">
      <c r="A334" t="s">
        <v>460</v>
      </c>
      <c r="B334" t="s">
        <v>461</v>
      </c>
      <c r="C334">
        <v>152</v>
      </c>
      <c r="D334" t="s">
        <v>10</v>
      </c>
      <c r="E334">
        <v>33</v>
      </c>
      <c r="F334">
        <v>148</v>
      </c>
      <c r="G334">
        <v>589</v>
      </c>
      <c r="H334" t="s">
        <v>11</v>
      </c>
      <c r="I334">
        <f t="shared" si="5"/>
        <v>116</v>
      </c>
      <c r="J334" t="str">
        <f>VLOOKUP($A334,[1]taxonomy!$1:$1048576,7,0)</f>
        <v>Eukaryota</v>
      </c>
      <c r="K334" t="str">
        <f>VLOOKUP($A334,[1]taxonomy!$1:$1048576,8,0)</f>
        <v xml:space="preserve"> Metazoa</v>
      </c>
      <c r="L334" t="str">
        <f>VLOOKUP($A334,[1]taxonomy!$1:$1048576,9,0)</f>
        <v xml:space="preserve"> Chordata</v>
      </c>
      <c r="M334" t="str">
        <f>VLOOKUP($A334,[1]taxonomy!$1:$1048576,10,0)</f>
        <v xml:space="preserve"> Craniata</v>
      </c>
      <c r="N334" t="str">
        <f>VLOOKUP($A334,[1]taxonomy!$1:$1048576,11,0)</f>
        <v xml:space="preserve"> Vertebrata</v>
      </c>
      <c r="O334" t="str">
        <f>VLOOKUP($A334,[1]taxonomy!$1:$1048576,12,0)</f>
        <v xml:space="preserve"> Euteleostomi</v>
      </c>
      <c r="P334" t="str">
        <f>VLOOKUP($A334,[1]taxonomy!$1:$1048576,13,0)</f>
        <v>Mammalia</v>
      </c>
      <c r="Q334" t="str">
        <f>VLOOKUP($A334,[1]taxonomy!$1:$1048576,14,0)</f>
        <v xml:space="preserve"> Eutheria</v>
      </c>
      <c r="R334" t="str">
        <f>VLOOKUP($A334,[1]taxonomy!$1:$1048576,15,0)</f>
        <v xml:space="preserve"> Laurasiatheria</v>
      </c>
      <c r="S334" t="str">
        <f>VLOOKUP($A334,[1]taxonomy!$1:$1048576,16,0)</f>
        <v xml:space="preserve"> Chiroptera</v>
      </c>
      <c r="T334" t="str">
        <f>VLOOKUP($A334,[1]taxonomy!$1:$1048576,17,0)</f>
        <v xml:space="preserve"> Microchiroptera</v>
      </c>
      <c r="U334" t="str">
        <f>VLOOKUP($A334,[1]taxonomy!$1:$1048576,18,0)</f>
        <v>Vespertilionidae</v>
      </c>
      <c r="V334">
        <f>VLOOKUP($A334,[1]taxonomy!$1:$1048576,20,0)</f>
        <v>0</v>
      </c>
      <c r="W334">
        <f>VLOOKUP($A334,[1]taxonomy!$1:$1048576,21,0)</f>
        <v>0</v>
      </c>
      <c r="X334">
        <f>VLOOKUP($A334,[1]taxonomy!$1:$1048576,22,0)</f>
        <v>0</v>
      </c>
      <c r="Y334">
        <f>VLOOKUP($A334,[1]taxonomy!$1:$1048576,23,0)</f>
        <v>0</v>
      </c>
      <c r="Z334">
        <f>VLOOKUP($A334,[1]taxonomy!$1:$1048576,24,0)</f>
        <v>0</v>
      </c>
      <c r="AA334">
        <f>VLOOKUP($A334,[1]taxonomy!$1:$1048576,25,0)</f>
        <v>0</v>
      </c>
      <c r="AB334" t="str">
        <f>VLOOKUP($A334,[1]taxonomy!$1:$1048576,3,0)</f>
        <v xml:space="preserve"> Myotis lucifugus (Little brown bat).</v>
      </c>
    </row>
    <row r="335" spans="1:28" x14ac:dyDescent="0.25">
      <c r="A335" t="s">
        <v>462</v>
      </c>
      <c r="B335" t="s">
        <v>463</v>
      </c>
      <c r="C335">
        <v>176</v>
      </c>
      <c r="D335" t="s">
        <v>10</v>
      </c>
      <c r="E335">
        <v>60</v>
      </c>
      <c r="F335">
        <v>173</v>
      </c>
      <c r="G335">
        <v>589</v>
      </c>
      <c r="H335" t="s">
        <v>11</v>
      </c>
      <c r="I335">
        <f t="shared" si="5"/>
        <v>114</v>
      </c>
      <c r="J335" t="str">
        <f>VLOOKUP($A335,[1]taxonomy!$1:$1048576,7,0)</f>
        <v>Eukaryota</v>
      </c>
      <c r="K335" t="str">
        <f>VLOOKUP($A335,[1]taxonomy!$1:$1048576,8,0)</f>
        <v xml:space="preserve"> Metazoa</v>
      </c>
      <c r="L335" t="str">
        <f>VLOOKUP($A335,[1]taxonomy!$1:$1048576,9,0)</f>
        <v xml:space="preserve"> Chordata</v>
      </c>
      <c r="M335" t="str">
        <f>VLOOKUP($A335,[1]taxonomy!$1:$1048576,10,0)</f>
        <v xml:space="preserve"> Craniata</v>
      </c>
      <c r="N335" t="str">
        <f>VLOOKUP($A335,[1]taxonomy!$1:$1048576,11,0)</f>
        <v xml:space="preserve"> Vertebrata</v>
      </c>
      <c r="O335" t="str">
        <f>VLOOKUP($A335,[1]taxonomy!$1:$1048576,12,0)</f>
        <v xml:space="preserve"> Euteleostomi</v>
      </c>
      <c r="P335" t="str">
        <f>VLOOKUP($A335,[1]taxonomy!$1:$1048576,13,0)</f>
        <v>Mammalia</v>
      </c>
      <c r="Q335" t="str">
        <f>VLOOKUP($A335,[1]taxonomy!$1:$1048576,14,0)</f>
        <v xml:space="preserve"> Eutheria</v>
      </c>
      <c r="R335" t="str">
        <f>VLOOKUP($A335,[1]taxonomy!$1:$1048576,15,0)</f>
        <v xml:space="preserve"> Laurasiatheria</v>
      </c>
      <c r="S335" t="str">
        <f>VLOOKUP($A335,[1]taxonomy!$1:$1048576,16,0)</f>
        <v xml:space="preserve"> Chiroptera</v>
      </c>
      <c r="T335" t="str">
        <f>VLOOKUP($A335,[1]taxonomy!$1:$1048576,17,0)</f>
        <v xml:space="preserve"> Microchiroptera</v>
      </c>
      <c r="U335" t="str">
        <f>VLOOKUP($A335,[1]taxonomy!$1:$1048576,18,0)</f>
        <v>Vespertilionidae</v>
      </c>
      <c r="V335">
        <f>VLOOKUP($A335,[1]taxonomy!$1:$1048576,20,0)</f>
        <v>0</v>
      </c>
      <c r="W335">
        <f>VLOOKUP($A335,[1]taxonomy!$1:$1048576,21,0)</f>
        <v>0</v>
      </c>
      <c r="X335">
        <f>VLOOKUP($A335,[1]taxonomy!$1:$1048576,22,0)</f>
        <v>0</v>
      </c>
      <c r="Y335">
        <f>VLOOKUP($A335,[1]taxonomy!$1:$1048576,23,0)</f>
        <v>0</v>
      </c>
      <c r="Z335">
        <f>VLOOKUP($A335,[1]taxonomy!$1:$1048576,24,0)</f>
        <v>0</v>
      </c>
      <c r="AA335">
        <f>VLOOKUP($A335,[1]taxonomy!$1:$1048576,25,0)</f>
        <v>0</v>
      </c>
      <c r="AB335" t="str">
        <f>VLOOKUP($A335,[1]taxonomy!$1:$1048576,3,0)</f>
        <v xml:space="preserve"> Myotis lucifugus (Little brown bat).</v>
      </c>
    </row>
    <row r="336" spans="1:28" x14ac:dyDescent="0.25">
      <c r="A336" t="s">
        <v>464</v>
      </c>
      <c r="B336" t="s">
        <v>465</v>
      </c>
      <c r="C336">
        <v>156</v>
      </c>
      <c r="D336" t="s">
        <v>10</v>
      </c>
      <c r="E336">
        <v>37</v>
      </c>
      <c r="F336">
        <v>152</v>
      </c>
      <c r="G336">
        <v>589</v>
      </c>
      <c r="H336" t="s">
        <v>11</v>
      </c>
      <c r="I336">
        <f t="shared" si="5"/>
        <v>116</v>
      </c>
      <c r="J336" t="str">
        <f>VLOOKUP($A336,[1]taxonomy!$1:$1048576,7,0)</f>
        <v>Eukaryota</v>
      </c>
      <c r="K336" t="str">
        <f>VLOOKUP($A336,[1]taxonomy!$1:$1048576,8,0)</f>
        <v xml:space="preserve"> Metazoa</v>
      </c>
      <c r="L336" t="str">
        <f>VLOOKUP($A336,[1]taxonomy!$1:$1048576,9,0)</f>
        <v xml:space="preserve"> Chordata</v>
      </c>
      <c r="M336" t="str">
        <f>VLOOKUP($A336,[1]taxonomy!$1:$1048576,10,0)</f>
        <v xml:space="preserve"> Craniata</v>
      </c>
      <c r="N336" t="str">
        <f>VLOOKUP($A336,[1]taxonomy!$1:$1048576,11,0)</f>
        <v xml:space="preserve"> Vertebrata</v>
      </c>
      <c r="O336" t="str">
        <f>VLOOKUP($A336,[1]taxonomy!$1:$1048576,12,0)</f>
        <v xml:space="preserve"> Euteleostomi</v>
      </c>
      <c r="P336" t="str">
        <f>VLOOKUP($A336,[1]taxonomy!$1:$1048576,13,0)</f>
        <v>Mammalia</v>
      </c>
      <c r="Q336" t="str">
        <f>VLOOKUP($A336,[1]taxonomy!$1:$1048576,14,0)</f>
        <v xml:space="preserve"> Eutheria</v>
      </c>
      <c r="R336" t="str">
        <f>VLOOKUP($A336,[1]taxonomy!$1:$1048576,15,0)</f>
        <v xml:space="preserve"> Laurasiatheria</v>
      </c>
      <c r="S336" t="str">
        <f>VLOOKUP($A336,[1]taxonomy!$1:$1048576,16,0)</f>
        <v xml:space="preserve"> Chiroptera</v>
      </c>
      <c r="T336" t="str">
        <f>VLOOKUP($A336,[1]taxonomy!$1:$1048576,17,0)</f>
        <v xml:space="preserve"> Microchiroptera</v>
      </c>
      <c r="U336" t="str">
        <f>VLOOKUP($A336,[1]taxonomy!$1:$1048576,18,0)</f>
        <v>Vespertilionidae</v>
      </c>
      <c r="V336">
        <f>VLOOKUP($A336,[1]taxonomy!$1:$1048576,20,0)</f>
        <v>0</v>
      </c>
      <c r="W336">
        <f>VLOOKUP($A336,[1]taxonomy!$1:$1048576,21,0)</f>
        <v>0</v>
      </c>
      <c r="X336">
        <f>VLOOKUP($A336,[1]taxonomy!$1:$1048576,22,0)</f>
        <v>0</v>
      </c>
      <c r="Y336">
        <f>VLOOKUP($A336,[1]taxonomy!$1:$1048576,23,0)</f>
        <v>0</v>
      </c>
      <c r="Z336">
        <f>VLOOKUP($A336,[1]taxonomy!$1:$1048576,24,0)</f>
        <v>0</v>
      </c>
      <c r="AA336">
        <f>VLOOKUP($A336,[1]taxonomy!$1:$1048576,25,0)</f>
        <v>0</v>
      </c>
      <c r="AB336" t="str">
        <f>VLOOKUP($A336,[1]taxonomy!$1:$1048576,3,0)</f>
        <v xml:space="preserve"> Myotis lucifugus (Little brown bat).</v>
      </c>
    </row>
    <row r="337" spans="1:28" x14ac:dyDescent="0.25">
      <c r="A337" t="s">
        <v>466</v>
      </c>
      <c r="B337" t="s">
        <v>467</v>
      </c>
      <c r="C337">
        <v>215</v>
      </c>
      <c r="D337" t="s">
        <v>10</v>
      </c>
      <c r="E337">
        <v>82</v>
      </c>
      <c r="F337">
        <v>200</v>
      </c>
      <c r="G337">
        <v>589</v>
      </c>
      <c r="H337" t="s">
        <v>11</v>
      </c>
      <c r="I337">
        <f t="shared" si="5"/>
        <v>119</v>
      </c>
      <c r="J337" t="str">
        <f>VLOOKUP($A337,[1]taxonomy!$1:$1048576,7,0)</f>
        <v>Eukaryota</v>
      </c>
      <c r="K337" t="str">
        <f>VLOOKUP($A337,[1]taxonomy!$1:$1048576,8,0)</f>
        <v xml:space="preserve"> Metazoa</v>
      </c>
      <c r="L337" t="str">
        <f>VLOOKUP($A337,[1]taxonomy!$1:$1048576,9,0)</f>
        <v xml:space="preserve"> Chordata</v>
      </c>
      <c r="M337" t="str">
        <f>VLOOKUP($A337,[1]taxonomy!$1:$1048576,10,0)</f>
        <v xml:space="preserve"> Craniata</v>
      </c>
      <c r="N337" t="str">
        <f>VLOOKUP($A337,[1]taxonomy!$1:$1048576,11,0)</f>
        <v xml:space="preserve"> Vertebrata</v>
      </c>
      <c r="O337" t="str">
        <f>VLOOKUP($A337,[1]taxonomy!$1:$1048576,12,0)</f>
        <v xml:space="preserve"> Euteleostomi</v>
      </c>
      <c r="P337" t="str">
        <f>VLOOKUP($A337,[1]taxonomy!$1:$1048576,13,0)</f>
        <v>Mammalia</v>
      </c>
      <c r="Q337" t="str">
        <f>VLOOKUP($A337,[1]taxonomy!$1:$1048576,14,0)</f>
        <v xml:space="preserve"> Eutheria</v>
      </c>
      <c r="R337" t="str">
        <f>VLOOKUP($A337,[1]taxonomy!$1:$1048576,15,0)</f>
        <v xml:space="preserve"> Laurasiatheria</v>
      </c>
      <c r="S337" t="str">
        <f>VLOOKUP($A337,[1]taxonomy!$1:$1048576,16,0)</f>
        <v xml:space="preserve"> Chiroptera</v>
      </c>
      <c r="T337" t="str">
        <f>VLOOKUP($A337,[1]taxonomy!$1:$1048576,17,0)</f>
        <v xml:space="preserve"> Microchiroptera</v>
      </c>
      <c r="U337" t="str">
        <f>VLOOKUP($A337,[1]taxonomy!$1:$1048576,18,0)</f>
        <v>Vespertilionidae</v>
      </c>
      <c r="V337">
        <f>VLOOKUP($A337,[1]taxonomy!$1:$1048576,20,0)</f>
        <v>0</v>
      </c>
      <c r="W337">
        <f>VLOOKUP($A337,[1]taxonomy!$1:$1048576,21,0)</f>
        <v>0</v>
      </c>
      <c r="X337">
        <f>VLOOKUP($A337,[1]taxonomy!$1:$1048576,22,0)</f>
        <v>0</v>
      </c>
      <c r="Y337">
        <f>VLOOKUP($A337,[1]taxonomy!$1:$1048576,23,0)</f>
        <v>0</v>
      </c>
      <c r="Z337">
        <f>VLOOKUP($A337,[1]taxonomy!$1:$1048576,24,0)</f>
        <v>0</v>
      </c>
      <c r="AA337">
        <f>VLOOKUP($A337,[1]taxonomy!$1:$1048576,25,0)</f>
        <v>0</v>
      </c>
      <c r="AB337" t="str">
        <f>VLOOKUP($A337,[1]taxonomy!$1:$1048576,3,0)</f>
        <v xml:space="preserve"> Myotis lucifugus (Little brown bat).</v>
      </c>
    </row>
    <row r="338" spans="1:28" x14ac:dyDescent="0.25">
      <c r="A338" t="s">
        <v>466</v>
      </c>
      <c r="B338" t="s">
        <v>467</v>
      </c>
      <c r="C338">
        <v>215</v>
      </c>
      <c r="D338" t="s">
        <v>248</v>
      </c>
      <c r="E338">
        <v>27</v>
      </c>
      <c r="F338">
        <v>81</v>
      </c>
      <c r="G338">
        <v>3</v>
      </c>
      <c r="H338" t="s">
        <v>248</v>
      </c>
      <c r="I338">
        <f t="shared" si="5"/>
        <v>55</v>
      </c>
      <c r="J338" t="str">
        <f>VLOOKUP($A338,[1]taxonomy!$1:$1048576,7,0)</f>
        <v>Eukaryota</v>
      </c>
      <c r="K338" t="str">
        <f>VLOOKUP($A338,[1]taxonomy!$1:$1048576,8,0)</f>
        <v xml:space="preserve"> Metazoa</v>
      </c>
      <c r="L338" t="str">
        <f>VLOOKUP($A338,[1]taxonomy!$1:$1048576,9,0)</f>
        <v xml:space="preserve"> Chordata</v>
      </c>
      <c r="M338" t="str">
        <f>VLOOKUP($A338,[1]taxonomy!$1:$1048576,10,0)</f>
        <v xml:space="preserve"> Craniata</v>
      </c>
      <c r="N338" t="str">
        <f>VLOOKUP($A338,[1]taxonomy!$1:$1048576,11,0)</f>
        <v xml:space="preserve"> Vertebrata</v>
      </c>
      <c r="O338" t="str">
        <f>VLOOKUP($A338,[1]taxonomy!$1:$1048576,12,0)</f>
        <v xml:space="preserve"> Euteleostomi</v>
      </c>
      <c r="P338" t="str">
        <f>VLOOKUP($A338,[1]taxonomy!$1:$1048576,13,0)</f>
        <v>Mammalia</v>
      </c>
      <c r="Q338" t="str">
        <f>VLOOKUP($A338,[1]taxonomy!$1:$1048576,14,0)</f>
        <v xml:space="preserve"> Eutheria</v>
      </c>
      <c r="R338" t="str">
        <f>VLOOKUP($A338,[1]taxonomy!$1:$1048576,15,0)</f>
        <v xml:space="preserve"> Laurasiatheria</v>
      </c>
      <c r="S338" t="str">
        <f>VLOOKUP($A338,[1]taxonomy!$1:$1048576,16,0)</f>
        <v xml:space="preserve"> Chiroptera</v>
      </c>
      <c r="T338" t="str">
        <f>VLOOKUP($A338,[1]taxonomy!$1:$1048576,17,0)</f>
        <v xml:space="preserve"> Microchiroptera</v>
      </c>
      <c r="U338" t="str">
        <f>VLOOKUP($A338,[1]taxonomy!$1:$1048576,18,0)</f>
        <v>Vespertilionidae</v>
      </c>
      <c r="V338">
        <f>VLOOKUP($A338,[1]taxonomy!$1:$1048576,20,0)</f>
        <v>0</v>
      </c>
      <c r="W338">
        <f>VLOOKUP($A338,[1]taxonomy!$1:$1048576,21,0)</f>
        <v>0</v>
      </c>
      <c r="X338">
        <f>VLOOKUP($A338,[1]taxonomy!$1:$1048576,22,0)</f>
        <v>0</v>
      </c>
      <c r="Y338">
        <f>VLOOKUP($A338,[1]taxonomy!$1:$1048576,23,0)</f>
        <v>0</v>
      </c>
      <c r="Z338">
        <f>VLOOKUP($A338,[1]taxonomy!$1:$1048576,24,0)</f>
        <v>0</v>
      </c>
      <c r="AA338">
        <f>VLOOKUP($A338,[1]taxonomy!$1:$1048576,25,0)</f>
        <v>0</v>
      </c>
      <c r="AB338" t="str">
        <f>VLOOKUP($A338,[1]taxonomy!$1:$1048576,3,0)</f>
        <v xml:space="preserve"> Myotis lucifugus (Little brown bat).</v>
      </c>
    </row>
    <row r="339" spans="1:28" x14ac:dyDescent="0.25">
      <c r="A339" t="s">
        <v>468</v>
      </c>
      <c r="B339" t="s">
        <v>469</v>
      </c>
      <c r="C339">
        <v>84</v>
      </c>
      <c r="D339" t="s">
        <v>10</v>
      </c>
      <c r="E339">
        <v>40</v>
      </c>
      <c r="F339">
        <v>84</v>
      </c>
      <c r="G339">
        <v>589</v>
      </c>
      <c r="H339" t="s">
        <v>11</v>
      </c>
      <c r="I339">
        <f t="shared" si="5"/>
        <v>45</v>
      </c>
      <c r="J339" t="str">
        <f>VLOOKUP($A339,[1]taxonomy!$1:$1048576,7,0)</f>
        <v>Eukaryota</v>
      </c>
      <c r="K339" t="str">
        <f>VLOOKUP($A339,[1]taxonomy!$1:$1048576,8,0)</f>
        <v xml:space="preserve"> Metazoa</v>
      </c>
      <c r="L339" t="str">
        <f>VLOOKUP($A339,[1]taxonomy!$1:$1048576,9,0)</f>
        <v xml:space="preserve"> Chordata</v>
      </c>
      <c r="M339" t="str">
        <f>VLOOKUP($A339,[1]taxonomy!$1:$1048576,10,0)</f>
        <v xml:space="preserve"> Craniata</v>
      </c>
      <c r="N339" t="str">
        <f>VLOOKUP($A339,[1]taxonomy!$1:$1048576,11,0)</f>
        <v xml:space="preserve"> Vertebrata</v>
      </c>
      <c r="O339" t="str">
        <f>VLOOKUP($A339,[1]taxonomy!$1:$1048576,12,0)</f>
        <v xml:space="preserve"> Euteleostomi</v>
      </c>
      <c r="P339" t="str">
        <f>VLOOKUP($A339,[1]taxonomy!$1:$1048576,13,0)</f>
        <v>Mammalia</v>
      </c>
      <c r="Q339" t="str">
        <f>VLOOKUP($A339,[1]taxonomy!$1:$1048576,14,0)</f>
        <v xml:space="preserve"> Eutheria</v>
      </c>
      <c r="R339" t="str">
        <f>VLOOKUP($A339,[1]taxonomy!$1:$1048576,15,0)</f>
        <v xml:space="preserve"> Laurasiatheria</v>
      </c>
      <c r="S339" t="str">
        <f>VLOOKUP($A339,[1]taxonomy!$1:$1048576,16,0)</f>
        <v xml:space="preserve"> Chiroptera</v>
      </c>
      <c r="T339" t="str">
        <f>VLOOKUP($A339,[1]taxonomy!$1:$1048576,17,0)</f>
        <v xml:space="preserve"> Microchiroptera</v>
      </c>
      <c r="U339" t="str">
        <f>VLOOKUP($A339,[1]taxonomy!$1:$1048576,18,0)</f>
        <v>Vespertilionidae</v>
      </c>
      <c r="V339">
        <f>VLOOKUP($A339,[1]taxonomy!$1:$1048576,20,0)</f>
        <v>0</v>
      </c>
      <c r="W339">
        <f>VLOOKUP($A339,[1]taxonomy!$1:$1048576,21,0)</f>
        <v>0</v>
      </c>
      <c r="X339">
        <f>VLOOKUP($A339,[1]taxonomy!$1:$1048576,22,0)</f>
        <v>0</v>
      </c>
      <c r="Y339">
        <f>VLOOKUP($A339,[1]taxonomy!$1:$1048576,23,0)</f>
        <v>0</v>
      </c>
      <c r="Z339">
        <f>VLOOKUP($A339,[1]taxonomy!$1:$1048576,24,0)</f>
        <v>0</v>
      </c>
      <c r="AA339">
        <f>VLOOKUP($A339,[1]taxonomy!$1:$1048576,25,0)</f>
        <v>0</v>
      </c>
      <c r="AB339" t="str">
        <f>VLOOKUP($A339,[1]taxonomy!$1:$1048576,3,0)</f>
        <v xml:space="preserve"> Myotis lucifugus (Little brown bat).</v>
      </c>
    </row>
    <row r="340" spans="1:28" x14ac:dyDescent="0.25">
      <c r="A340" t="s">
        <v>468</v>
      </c>
      <c r="B340" t="s">
        <v>469</v>
      </c>
      <c r="C340">
        <v>84</v>
      </c>
      <c r="D340" t="s">
        <v>27</v>
      </c>
      <c r="E340">
        <v>1</v>
      </c>
      <c r="F340">
        <v>37</v>
      </c>
      <c r="G340">
        <v>45</v>
      </c>
      <c r="H340" t="s">
        <v>27</v>
      </c>
      <c r="I340">
        <f t="shared" si="5"/>
        <v>37</v>
      </c>
      <c r="J340" t="str">
        <f>VLOOKUP($A340,[1]taxonomy!$1:$1048576,7,0)</f>
        <v>Eukaryota</v>
      </c>
      <c r="K340" t="str">
        <f>VLOOKUP($A340,[1]taxonomy!$1:$1048576,8,0)</f>
        <v xml:space="preserve"> Metazoa</v>
      </c>
      <c r="L340" t="str">
        <f>VLOOKUP($A340,[1]taxonomy!$1:$1048576,9,0)</f>
        <v xml:space="preserve"> Chordata</v>
      </c>
      <c r="M340" t="str">
        <f>VLOOKUP($A340,[1]taxonomy!$1:$1048576,10,0)</f>
        <v xml:space="preserve"> Craniata</v>
      </c>
      <c r="N340" t="str">
        <f>VLOOKUP($A340,[1]taxonomy!$1:$1048576,11,0)</f>
        <v xml:space="preserve"> Vertebrata</v>
      </c>
      <c r="O340" t="str">
        <f>VLOOKUP($A340,[1]taxonomy!$1:$1048576,12,0)</f>
        <v xml:space="preserve"> Euteleostomi</v>
      </c>
      <c r="P340" t="str">
        <f>VLOOKUP($A340,[1]taxonomy!$1:$1048576,13,0)</f>
        <v>Mammalia</v>
      </c>
      <c r="Q340" t="str">
        <f>VLOOKUP($A340,[1]taxonomy!$1:$1048576,14,0)</f>
        <v xml:space="preserve"> Eutheria</v>
      </c>
      <c r="R340" t="str">
        <f>VLOOKUP($A340,[1]taxonomy!$1:$1048576,15,0)</f>
        <v xml:space="preserve"> Laurasiatheria</v>
      </c>
      <c r="S340" t="str">
        <f>VLOOKUP($A340,[1]taxonomy!$1:$1048576,16,0)</f>
        <v xml:space="preserve"> Chiroptera</v>
      </c>
      <c r="T340" t="str">
        <f>VLOOKUP($A340,[1]taxonomy!$1:$1048576,17,0)</f>
        <v xml:space="preserve"> Microchiroptera</v>
      </c>
      <c r="U340" t="str">
        <f>VLOOKUP($A340,[1]taxonomy!$1:$1048576,18,0)</f>
        <v>Vespertilionidae</v>
      </c>
      <c r="V340">
        <f>VLOOKUP($A340,[1]taxonomy!$1:$1048576,20,0)</f>
        <v>0</v>
      </c>
      <c r="W340">
        <f>VLOOKUP($A340,[1]taxonomy!$1:$1048576,21,0)</f>
        <v>0</v>
      </c>
      <c r="X340">
        <f>VLOOKUP($A340,[1]taxonomy!$1:$1048576,22,0)</f>
        <v>0</v>
      </c>
      <c r="Y340">
        <f>VLOOKUP($A340,[1]taxonomy!$1:$1048576,23,0)</f>
        <v>0</v>
      </c>
      <c r="Z340">
        <f>VLOOKUP($A340,[1]taxonomy!$1:$1048576,24,0)</f>
        <v>0</v>
      </c>
      <c r="AA340">
        <f>VLOOKUP($A340,[1]taxonomy!$1:$1048576,25,0)</f>
        <v>0</v>
      </c>
      <c r="AB340" t="str">
        <f>VLOOKUP($A340,[1]taxonomy!$1:$1048576,3,0)</f>
        <v xml:space="preserve"> Myotis lucifugus (Little brown bat).</v>
      </c>
    </row>
    <row r="341" spans="1:28" x14ac:dyDescent="0.25">
      <c r="A341" t="s">
        <v>470</v>
      </c>
      <c r="B341" t="s">
        <v>471</v>
      </c>
      <c r="C341">
        <v>160</v>
      </c>
      <c r="D341" t="s">
        <v>10</v>
      </c>
      <c r="E341">
        <v>41</v>
      </c>
      <c r="F341">
        <v>158</v>
      </c>
      <c r="G341">
        <v>589</v>
      </c>
      <c r="H341" t="s">
        <v>11</v>
      </c>
      <c r="I341">
        <f t="shared" si="5"/>
        <v>118</v>
      </c>
      <c r="J341" t="str">
        <f>VLOOKUP($A341,[1]taxonomy!$1:$1048576,7,0)</f>
        <v>Eukaryota</v>
      </c>
      <c r="K341" t="str">
        <f>VLOOKUP($A341,[1]taxonomy!$1:$1048576,8,0)</f>
        <v xml:space="preserve"> Metazoa</v>
      </c>
      <c r="L341" t="str">
        <f>VLOOKUP($A341,[1]taxonomy!$1:$1048576,9,0)</f>
        <v xml:space="preserve"> Chordata</v>
      </c>
      <c r="M341" t="str">
        <f>VLOOKUP($A341,[1]taxonomy!$1:$1048576,10,0)</f>
        <v xml:space="preserve"> Craniata</v>
      </c>
      <c r="N341" t="str">
        <f>VLOOKUP($A341,[1]taxonomy!$1:$1048576,11,0)</f>
        <v xml:space="preserve"> Vertebrata</v>
      </c>
      <c r="O341" t="str">
        <f>VLOOKUP($A341,[1]taxonomy!$1:$1048576,12,0)</f>
        <v xml:space="preserve"> Euteleostomi</v>
      </c>
      <c r="P341" t="str">
        <f>VLOOKUP($A341,[1]taxonomy!$1:$1048576,13,0)</f>
        <v>Mammalia</v>
      </c>
      <c r="Q341" t="str">
        <f>VLOOKUP($A341,[1]taxonomy!$1:$1048576,14,0)</f>
        <v xml:space="preserve"> Eutheria</v>
      </c>
      <c r="R341" t="str">
        <f>VLOOKUP($A341,[1]taxonomy!$1:$1048576,15,0)</f>
        <v xml:space="preserve"> Laurasiatheria</v>
      </c>
      <c r="S341" t="str">
        <f>VLOOKUP($A341,[1]taxonomy!$1:$1048576,16,0)</f>
        <v xml:space="preserve"> Chiroptera</v>
      </c>
      <c r="T341" t="str">
        <f>VLOOKUP($A341,[1]taxonomy!$1:$1048576,17,0)</f>
        <v xml:space="preserve"> Microchiroptera</v>
      </c>
      <c r="U341" t="str">
        <f>VLOOKUP($A341,[1]taxonomy!$1:$1048576,18,0)</f>
        <v>Vespertilionidae</v>
      </c>
      <c r="V341">
        <f>VLOOKUP($A341,[1]taxonomy!$1:$1048576,20,0)</f>
        <v>0</v>
      </c>
      <c r="W341">
        <f>VLOOKUP($A341,[1]taxonomy!$1:$1048576,21,0)</f>
        <v>0</v>
      </c>
      <c r="X341">
        <f>VLOOKUP($A341,[1]taxonomy!$1:$1048576,22,0)</f>
        <v>0</v>
      </c>
      <c r="Y341">
        <f>VLOOKUP($A341,[1]taxonomy!$1:$1048576,23,0)</f>
        <v>0</v>
      </c>
      <c r="Z341">
        <f>VLOOKUP($A341,[1]taxonomy!$1:$1048576,24,0)</f>
        <v>0</v>
      </c>
      <c r="AA341">
        <f>VLOOKUP($A341,[1]taxonomy!$1:$1048576,25,0)</f>
        <v>0</v>
      </c>
      <c r="AB341" t="str">
        <f>VLOOKUP($A341,[1]taxonomy!$1:$1048576,3,0)</f>
        <v xml:space="preserve"> Myotis lucifugus (Little brown bat).</v>
      </c>
    </row>
    <row r="342" spans="1:28" x14ac:dyDescent="0.25">
      <c r="A342" t="s">
        <v>472</v>
      </c>
      <c r="B342" t="s">
        <v>473</v>
      </c>
      <c r="C342">
        <v>165</v>
      </c>
      <c r="D342" t="s">
        <v>10</v>
      </c>
      <c r="E342">
        <v>45</v>
      </c>
      <c r="F342">
        <v>162</v>
      </c>
      <c r="G342">
        <v>589</v>
      </c>
      <c r="H342" t="s">
        <v>11</v>
      </c>
      <c r="I342">
        <f t="shared" si="5"/>
        <v>118</v>
      </c>
      <c r="J342" t="str">
        <f>VLOOKUP($A342,[1]taxonomy!$1:$1048576,7,0)</f>
        <v>Eukaryota</v>
      </c>
      <c r="K342" t="str">
        <f>VLOOKUP($A342,[1]taxonomy!$1:$1048576,8,0)</f>
        <v xml:space="preserve"> Metazoa</v>
      </c>
      <c r="L342" t="str">
        <f>VLOOKUP($A342,[1]taxonomy!$1:$1048576,9,0)</f>
        <v xml:space="preserve"> Chordata</v>
      </c>
      <c r="M342" t="str">
        <f>VLOOKUP($A342,[1]taxonomy!$1:$1048576,10,0)</f>
        <v xml:space="preserve"> Craniata</v>
      </c>
      <c r="N342" t="str">
        <f>VLOOKUP($A342,[1]taxonomy!$1:$1048576,11,0)</f>
        <v xml:space="preserve"> Vertebrata</v>
      </c>
      <c r="O342" t="str">
        <f>VLOOKUP($A342,[1]taxonomy!$1:$1048576,12,0)</f>
        <v xml:space="preserve"> Euteleostomi</v>
      </c>
      <c r="P342" t="str">
        <f>VLOOKUP($A342,[1]taxonomy!$1:$1048576,13,0)</f>
        <v>Mammalia</v>
      </c>
      <c r="Q342" t="str">
        <f>VLOOKUP($A342,[1]taxonomy!$1:$1048576,14,0)</f>
        <v xml:space="preserve"> Eutheria</v>
      </c>
      <c r="R342" t="str">
        <f>VLOOKUP($A342,[1]taxonomy!$1:$1048576,15,0)</f>
        <v xml:space="preserve"> Laurasiatheria</v>
      </c>
      <c r="S342" t="str">
        <f>VLOOKUP($A342,[1]taxonomy!$1:$1048576,16,0)</f>
        <v xml:space="preserve"> Chiroptera</v>
      </c>
      <c r="T342" t="str">
        <f>VLOOKUP($A342,[1]taxonomy!$1:$1048576,17,0)</f>
        <v xml:space="preserve"> Microchiroptera</v>
      </c>
      <c r="U342" t="str">
        <f>VLOOKUP($A342,[1]taxonomy!$1:$1048576,18,0)</f>
        <v>Vespertilionidae</v>
      </c>
      <c r="V342">
        <f>VLOOKUP($A342,[1]taxonomy!$1:$1048576,20,0)</f>
        <v>0</v>
      </c>
      <c r="W342">
        <f>VLOOKUP($A342,[1]taxonomy!$1:$1048576,21,0)</f>
        <v>0</v>
      </c>
      <c r="X342">
        <f>VLOOKUP($A342,[1]taxonomy!$1:$1048576,22,0)</f>
        <v>0</v>
      </c>
      <c r="Y342">
        <f>VLOOKUP($A342,[1]taxonomy!$1:$1048576,23,0)</f>
        <v>0</v>
      </c>
      <c r="Z342">
        <f>VLOOKUP($A342,[1]taxonomy!$1:$1048576,24,0)</f>
        <v>0</v>
      </c>
      <c r="AA342">
        <f>VLOOKUP($A342,[1]taxonomy!$1:$1048576,25,0)</f>
        <v>0</v>
      </c>
      <c r="AB342" t="str">
        <f>VLOOKUP($A342,[1]taxonomy!$1:$1048576,3,0)</f>
        <v xml:space="preserve"> Myotis lucifugus (Little brown bat).</v>
      </c>
    </row>
    <row r="343" spans="1:28" x14ac:dyDescent="0.25">
      <c r="A343" t="s">
        <v>474</v>
      </c>
      <c r="B343" t="s">
        <v>475</v>
      </c>
      <c r="C343">
        <v>272</v>
      </c>
      <c r="D343" t="s">
        <v>10</v>
      </c>
      <c r="E343">
        <v>155</v>
      </c>
      <c r="F343">
        <v>267</v>
      </c>
      <c r="G343">
        <v>589</v>
      </c>
      <c r="H343" t="s">
        <v>11</v>
      </c>
      <c r="I343">
        <f t="shared" si="5"/>
        <v>113</v>
      </c>
      <c r="J343" t="e">
        <f>VLOOKUP($A343,[1]taxonomy!$1:$1048576,7,0)</f>
        <v>#N/A</v>
      </c>
      <c r="K343" t="e">
        <f>VLOOKUP($A343,[1]taxonomy!$1:$1048576,8,0)</f>
        <v>#N/A</v>
      </c>
      <c r="L343" t="e">
        <f>VLOOKUP($A343,[1]taxonomy!$1:$1048576,9,0)</f>
        <v>#N/A</v>
      </c>
      <c r="M343" t="e">
        <f>VLOOKUP($A343,[1]taxonomy!$1:$1048576,10,0)</f>
        <v>#N/A</v>
      </c>
      <c r="N343" t="e">
        <f>VLOOKUP($A343,[1]taxonomy!$1:$1048576,11,0)</f>
        <v>#N/A</v>
      </c>
      <c r="O343" t="e">
        <f>VLOOKUP($A343,[1]taxonomy!$1:$1048576,12,0)</f>
        <v>#N/A</v>
      </c>
      <c r="P343" t="e">
        <f>VLOOKUP($A343,[1]taxonomy!$1:$1048576,13,0)</f>
        <v>#N/A</v>
      </c>
      <c r="Q343" t="e">
        <f>VLOOKUP($A343,[1]taxonomy!$1:$1048576,14,0)</f>
        <v>#N/A</v>
      </c>
      <c r="R343" t="e">
        <f>VLOOKUP($A343,[1]taxonomy!$1:$1048576,15,0)</f>
        <v>#N/A</v>
      </c>
      <c r="S343" t="e">
        <f>VLOOKUP($A343,[1]taxonomy!$1:$1048576,16,0)</f>
        <v>#N/A</v>
      </c>
      <c r="T343" t="e">
        <f>VLOOKUP($A343,[1]taxonomy!$1:$1048576,17,0)</f>
        <v>#N/A</v>
      </c>
      <c r="U343" t="e">
        <f>VLOOKUP($A343,[1]taxonomy!$1:$1048576,18,0)</f>
        <v>#N/A</v>
      </c>
      <c r="V343" t="e">
        <f>VLOOKUP($A343,[1]taxonomy!$1:$1048576,20,0)</f>
        <v>#N/A</v>
      </c>
      <c r="W343" t="e">
        <f>VLOOKUP($A343,[1]taxonomy!$1:$1048576,21,0)</f>
        <v>#N/A</v>
      </c>
      <c r="X343" t="e">
        <f>VLOOKUP($A343,[1]taxonomy!$1:$1048576,22,0)</f>
        <v>#N/A</v>
      </c>
      <c r="Y343" t="e">
        <f>VLOOKUP($A343,[1]taxonomy!$1:$1048576,23,0)</f>
        <v>#N/A</v>
      </c>
      <c r="Z343" t="e">
        <f>VLOOKUP($A343,[1]taxonomy!$1:$1048576,24,0)</f>
        <v>#N/A</v>
      </c>
      <c r="AA343" t="e">
        <f>VLOOKUP($A343,[1]taxonomy!$1:$1048576,25,0)</f>
        <v>#N/A</v>
      </c>
      <c r="AB343" t="e">
        <f>VLOOKUP($A343,[1]taxonomy!$1:$1048576,3,0)</f>
        <v>#N/A</v>
      </c>
    </row>
    <row r="344" spans="1:28" x14ac:dyDescent="0.25">
      <c r="A344" t="s">
        <v>474</v>
      </c>
      <c r="B344" t="s">
        <v>475</v>
      </c>
      <c r="C344">
        <v>272</v>
      </c>
      <c r="D344" t="s">
        <v>12</v>
      </c>
      <c r="E344">
        <v>1</v>
      </c>
      <c r="F344">
        <v>109</v>
      </c>
      <c r="G344">
        <v>206</v>
      </c>
      <c r="H344" t="s">
        <v>13</v>
      </c>
      <c r="I344">
        <f t="shared" si="5"/>
        <v>109</v>
      </c>
      <c r="J344" t="e">
        <f>VLOOKUP($A344,[1]taxonomy!$1:$1048576,7,0)</f>
        <v>#N/A</v>
      </c>
      <c r="K344" t="e">
        <f>VLOOKUP($A344,[1]taxonomy!$1:$1048576,8,0)</f>
        <v>#N/A</v>
      </c>
      <c r="L344" t="e">
        <f>VLOOKUP($A344,[1]taxonomy!$1:$1048576,9,0)</f>
        <v>#N/A</v>
      </c>
      <c r="M344" t="e">
        <f>VLOOKUP($A344,[1]taxonomy!$1:$1048576,10,0)</f>
        <v>#N/A</v>
      </c>
      <c r="N344" t="e">
        <f>VLOOKUP($A344,[1]taxonomy!$1:$1048576,11,0)</f>
        <v>#N/A</v>
      </c>
      <c r="O344" t="e">
        <f>VLOOKUP($A344,[1]taxonomy!$1:$1048576,12,0)</f>
        <v>#N/A</v>
      </c>
      <c r="P344" t="e">
        <f>VLOOKUP($A344,[1]taxonomy!$1:$1048576,13,0)</f>
        <v>#N/A</v>
      </c>
      <c r="Q344" t="e">
        <f>VLOOKUP($A344,[1]taxonomy!$1:$1048576,14,0)</f>
        <v>#N/A</v>
      </c>
      <c r="R344" t="e">
        <f>VLOOKUP($A344,[1]taxonomy!$1:$1048576,15,0)</f>
        <v>#N/A</v>
      </c>
      <c r="S344" t="e">
        <f>VLOOKUP($A344,[1]taxonomy!$1:$1048576,16,0)</f>
        <v>#N/A</v>
      </c>
      <c r="T344" t="e">
        <f>VLOOKUP($A344,[1]taxonomy!$1:$1048576,17,0)</f>
        <v>#N/A</v>
      </c>
      <c r="U344" t="e">
        <f>VLOOKUP($A344,[1]taxonomy!$1:$1048576,18,0)</f>
        <v>#N/A</v>
      </c>
      <c r="V344" t="e">
        <f>VLOOKUP($A344,[1]taxonomy!$1:$1048576,20,0)</f>
        <v>#N/A</v>
      </c>
      <c r="W344" t="e">
        <f>VLOOKUP($A344,[1]taxonomy!$1:$1048576,21,0)</f>
        <v>#N/A</v>
      </c>
      <c r="X344" t="e">
        <f>VLOOKUP($A344,[1]taxonomy!$1:$1048576,22,0)</f>
        <v>#N/A</v>
      </c>
      <c r="Y344" t="e">
        <f>VLOOKUP($A344,[1]taxonomy!$1:$1048576,23,0)</f>
        <v>#N/A</v>
      </c>
      <c r="Z344" t="e">
        <f>VLOOKUP($A344,[1]taxonomy!$1:$1048576,24,0)</f>
        <v>#N/A</v>
      </c>
      <c r="AA344" t="e">
        <f>VLOOKUP($A344,[1]taxonomy!$1:$1048576,25,0)</f>
        <v>#N/A</v>
      </c>
      <c r="AB344" t="e">
        <f>VLOOKUP($A344,[1]taxonomy!$1:$1048576,3,0)</f>
        <v>#N/A</v>
      </c>
    </row>
    <row r="345" spans="1:28" x14ac:dyDescent="0.25">
      <c r="A345" t="s">
        <v>476</v>
      </c>
      <c r="B345" t="s">
        <v>477</v>
      </c>
      <c r="C345">
        <v>271</v>
      </c>
      <c r="D345" t="s">
        <v>10</v>
      </c>
      <c r="E345">
        <v>155</v>
      </c>
      <c r="F345">
        <v>266</v>
      </c>
      <c r="G345">
        <v>589</v>
      </c>
      <c r="H345" t="s">
        <v>11</v>
      </c>
      <c r="I345">
        <f t="shared" si="5"/>
        <v>112</v>
      </c>
      <c r="J345" t="str">
        <f>VLOOKUP($A345,[1]taxonomy!$1:$1048576,7,0)</f>
        <v>Eukaryota</v>
      </c>
      <c r="K345" t="str">
        <f>VLOOKUP($A345,[1]taxonomy!$1:$1048576,8,0)</f>
        <v xml:space="preserve"> Metazoa</v>
      </c>
      <c r="L345" t="str">
        <f>VLOOKUP($A345,[1]taxonomy!$1:$1048576,9,0)</f>
        <v xml:space="preserve"> Chordata</v>
      </c>
      <c r="M345" t="str">
        <f>VLOOKUP($A345,[1]taxonomy!$1:$1048576,10,0)</f>
        <v xml:space="preserve"> Craniata</v>
      </c>
      <c r="N345" t="str">
        <f>VLOOKUP($A345,[1]taxonomy!$1:$1048576,11,0)</f>
        <v xml:space="preserve"> Vertebrata</v>
      </c>
      <c r="O345" t="str">
        <f>VLOOKUP($A345,[1]taxonomy!$1:$1048576,12,0)</f>
        <v xml:space="preserve"> Euteleostomi</v>
      </c>
      <c r="P345" t="str">
        <f>VLOOKUP($A345,[1]taxonomy!$1:$1048576,13,0)</f>
        <v>Mammalia</v>
      </c>
      <c r="Q345" t="str">
        <f>VLOOKUP($A345,[1]taxonomy!$1:$1048576,14,0)</f>
        <v xml:space="preserve"> Eutheria</v>
      </c>
      <c r="R345" t="str">
        <f>VLOOKUP($A345,[1]taxonomy!$1:$1048576,15,0)</f>
        <v xml:space="preserve"> Euarchontoglires</v>
      </c>
      <c r="S345" t="str">
        <f>VLOOKUP($A345,[1]taxonomy!$1:$1048576,16,0)</f>
        <v xml:space="preserve"> Primates</v>
      </c>
      <c r="T345" t="str">
        <f>VLOOKUP($A345,[1]taxonomy!$1:$1048576,17,0)</f>
        <v xml:space="preserve"> Haplorrhini</v>
      </c>
      <c r="U345" t="str">
        <f>VLOOKUP($A345,[1]taxonomy!$1:$1048576,18,0)</f>
        <v>Catarrhini</v>
      </c>
      <c r="V345" t="str">
        <f>VLOOKUP($A345,[1]taxonomy!$1:$1048576,20,0)</f>
        <v xml:space="preserve"> Nomascus.</v>
      </c>
      <c r="W345">
        <f>VLOOKUP($A345,[1]taxonomy!$1:$1048576,21,0)</f>
        <v>0</v>
      </c>
      <c r="X345">
        <f>VLOOKUP($A345,[1]taxonomy!$1:$1048576,22,0)</f>
        <v>0</v>
      </c>
      <c r="Y345">
        <f>VLOOKUP($A345,[1]taxonomy!$1:$1048576,23,0)</f>
        <v>0</v>
      </c>
      <c r="Z345">
        <f>VLOOKUP($A345,[1]taxonomy!$1:$1048576,24,0)</f>
        <v>0</v>
      </c>
      <c r="AA345">
        <f>VLOOKUP($A345,[1]taxonomy!$1:$1048576,25,0)</f>
        <v>0</v>
      </c>
      <c r="AB345" t="str">
        <f>VLOOKUP($A345,[1]taxonomy!$1:$1048576,3,0)</f>
        <v xml:space="preserve"> Nomascus leucogenys (Northern white-cheeked gibbon) (Hylobates leucogenys).</v>
      </c>
    </row>
    <row r="346" spans="1:28" x14ac:dyDescent="0.25">
      <c r="A346" t="s">
        <v>476</v>
      </c>
      <c r="B346" t="s">
        <v>477</v>
      </c>
      <c r="C346">
        <v>271</v>
      </c>
      <c r="D346" t="s">
        <v>12</v>
      </c>
      <c r="E346">
        <v>1</v>
      </c>
      <c r="F346">
        <v>109</v>
      </c>
      <c r="G346">
        <v>206</v>
      </c>
      <c r="H346" t="s">
        <v>13</v>
      </c>
      <c r="I346">
        <f t="shared" si="5"/>
        <v>109</v>
      </c>
      <c r="J346" t="str">
        <f>VLOOKUP($A346,[1]taxonomy!$1:$1048576,7,0)</f>
        <v>Eukaryota</v>
      </c>
      <c r="K346" t="str">
        <f>VLOOKUP($A346,[1]taxonomy!$1:$1048576,8,0)</f>
        <v xml:space="preserve"> Metazoa</v>
      </c>
      <c r="L346" t="str">
        <f>VLOOKUP($A346,[1]taxonomy!$1:$1048576,9,0)</f>
        <v xml:space="preserve"> Chordata</v>
      </c>
      <c r="M346" t="str">
        <f>VLOOKUP($A346,[1]taxonomy!$1:$1048576,10,0)</f>
        <v xml:space="preserve"> Craniata</v>
      </c>
      <c r="N346" t="str">
        <f>VLOOKUP($A346,[1]taxonomy!$1:$1048576,11,0)</f>
        <v xml:space="preserve"> Vertebrata</v>
      </c>
      <c r="O346" t="str">
        <f>VLOOKUP($A346,[1]taxonomy!$1:$1048576,12,0)</f>
        <v xml:space="preserve"> Euteleostomi</v>
      </c>
      <c r="P346" t="str">
        <f>VLOOKUP($A346,[1]taxonomy!$1:$1048576,13,0)</f>
        <v>Mammalia</v>
      </c>
      <c r="Q346" t="str">
        <f>VLOOKUP($A346,[1]taxonomy!$1:$1048576,14,0)</f>
        <v xml:space="preserve"> Eutheria</v>
      </c>
      <c r="R346" t="str">
        <f>VLOOKUP($A346,[1]taxonomy!$1:$1048576,15,0)</f>
        <v xml:space="preserve"> Euarchontoglires</v>
      </c>
      <c r="S346" t="str">
        <f>VLOOKUP($A346,[1]taxonomy!$1:$1048576,16,0)</f>
        <v xml:space="preserve"> Primates</v>
      </c>
      <c r="T346" t="str">
        <f>VLOOKUP($A346,[1]taxonomy!$1:$1048576,17,0)</f>
        <v xml:space="preserve"> Haplorrhini</v>
      </c>
      <c r="U346" t="str">
        <f>VLOOKUP($A346,[1]taxonomy!$1:$1048576,18,0)</f>
        <v>Catarrhini</v>
      </c>
      <c r="V346" t="str">
        <f>VLOOKUP($A346,[1]taxonomy!$1:$1048576,20,0)</f>
        <v xml:space="preserve"> Nomascus.</v>
      </c>
      <c r="W346">
        <f>VLOOKUP($A346,[1]taxonomy!$1:$1048576,21,0)</f>
        <v>0</v>
      </c>
      <c r="X346">
        <f>VLOOKUP($A346,[1]taxonomy!$1:$1048576,22,0)</f>
        <v>0</v>
      </c>
      <c r="Y346">
        <f>VLOOKUP($A346,[1]taxonomy!$1:$1048576,23,0)</f>
        <v>0</v>
      </c>
      <c r="Z346">
        <f>VLOOKUP($A346,[1]taxonomy!$1:$1048576,24,0)</f>
        <v>0</v>
      </c>
      <c r="AA346">
        <f>VLOOKUP($A346,[1]taxonomy!$1:$1048576,25,0)</f>
        <v>0</v>
      </c>
      <c r="AB346" t="str">
        <f>VLOOKUP($A346,[1]taxonomy!$1:$1048576,3,0)</f>
        <v xml:space="preserve"> Nomascus leucogenys (Northern white-cheeked gibbon) (Hylobates leucogenys).</v>
      </c>
    </row>
    <row r="347" spans="1:28" x14ac:dyDescent="0.25">
      <c r="A347" t="s">
        <v>478</v>
      </c>
      <c r="B347" t="s">
        <v>479</v>
      </c>
      <c r="C347">
        <v>266</v>
      </c>
      <c r="D347" t="s">
        <v>10</v>
      </c>
      <c r="E347">
        <v>155</v>
      </c>
      <c r="F347">
        <v>261</v>
      </c>
      <c r="G347">
        <v>589</v>
      </c>
      <c r="H347" t="s">
        <v>11</v>
      </c>
      <c r="I347">
        <f t="shared" si="5"/>
        <v>107</v>
      </c>
      <c r="J347" t="e">
        <f>VLOOKUP($A347,[1]taxonomy!$1:$1048576,7,0)</f>
        <v>#N/A</v>
      </c>
      <c r="K347" t="e">
        <f>VLOOKUP($A347,[1]taxonomy!$1:$1048576,8,0)</f>
        <v>#N/A</v>
      </c>
      <c r="L347" t="e">
        <f>VLOOKUP($A347,[1]taxonomy!$1:$1048576,9,0)</f>
        <v>#N/A</v>
      </c>
      <c r="M347" t="e">
        <f>VLOOKUP($A347,[1]taxonomy!$1:$1048576,10,0)</f>
        <v>#N/A</v>
      </c>
      <c r="N347" t="e">
        <f>VLOOKUP($A347,[1]taxonomy!$1:$1048576,11,0)</f>
        <v>#N/A</v>
      </c>
      <c r="O347" t="e">
        <f>VLOOKUP($A347,[1]taxonomy!$1:$1048576,12,0)</f>
        <v>#N/A</v>
      </c>
      <c r="P347" t="e">
        <f>VLOOKUP($A347,[1]taxonomy!$1:$1048576,13,0)</f>
        <v>#N/A</v>
      </c>
      <c r="Q347" t="e">
        <f>VLOOKUP($A347,[1]taxonomy!$1:$1048576,14,0)</f>
        <v>#N/A</v>
      </c>
      <c r="R347" t="e">
        <f>VLOOKUP($A347,[1]taxonomy!$1:$1048576,15,0)</f>
        <v>#N/A</v>
      </c>
      <c r="S347" t="e">
        <f>VLOOKUP($A347,[1]taxonomy!$1:$1048576,16,0)</f>
        <v>#N/A</v>
      </c>
      <c r="T347" t="e">
        <f>VLOOKUP($A347,[1]taxonomy!$1:$1048576,17,0)</f>
        <v>#N/A</v>
      </c>
      <c r="U347" t="e">
        <f>VLOOKUP($A347,[1]taxonomy!$1:$1048576,18,0)</f>
        <v>#N/A</v>
      </c>
      <c r="V347" t="e">
        <f>VLOOKUP($A347,[1]taxonomy!$1:$1048576,20,0)</f>
        <v>#N/A</v>
      </c>
      <c r="W347" t="e">
        <f>VLOOKUP($A347,[1]taxonomy!$1:$1048576,21,0)</f>
        <v>#N/A</v>
      </c>
      <c r="X347" t="e">
        <f>VLOOKUP($A347,[1]taxonomy!$1:$1048576,22,0)</f>
        <v>#N/A</v>
      </c>
      <c r="Y347" t="e">
        <f>VLOOKUP($A347,[1]taxonomy!$1:$1048576,23,0)</f>
        <v>#N/A</v>
      </c>
      <c r="Z347" t="e">
        <f>VLOOKUP($A347,[1]taxonomy!$1:$1048576,24,0)</f>
        <v>#N/A</v>
      </c>
      <c r="AA347" t="e">
        <f>VLOOKUP($A347,[1]taxonomy!$1:$1048576,25,0)</f>
        <v>#N/A</v>
      </c>
      <c r="AB347" t="e">
        <f>VLOOKUP($A347,[1]taxonomy!$1:$1048576,3,0)</f>
        <v>#N/A</v>
      </c>
    </row>
    <row r="348" spans="1:28" x14ac:dyDescent="0.25">
      <c r="A348" t="s">
        <v>478</v>
      </c>
      <c r="B348" t="s">
        <v>479</v>
      </c>
      <c r="C348">
        <v>266</v>
      </c>
      <c r="D348" t="s">
        <v>12</v>
      </c>
      <c r="E348">
        <v>1</v>
      </c>
      <c r="F348">
        <v>109</v>
      </c>
      <c r="G348">
        <v>206</v>
      </c>
      <c r="H348" t="s">
        <v>13</v>
      </c>
      <c r="I348">
        <f t="shared" si="5"/>
        <v>109</v>
      </c>
      <c r="J348" t="e">
        <f>VLOOKUP($A348,[1]taxonomy!$1:$1048576,7,0)</f>
        <v>#N/A</v>
      </c>
      <c r="K348" t="e">
        <f>VLOOKUP($A348,[1]taxonomy!$1:$1048576,8,0)</f>
        <v>#N/A</v>
      </c>
      <c r="L348" t="e">
        <f>VLOOKUP($A348,[1]taxonomy!$1:$1048576,9,0)</f>
        <v>#N/A</v>
      </c>
      <c r="M348" t="e">
        <f>VLOOKUP($A348,[1]taxonomy!$1:$1048576,10,0)</f>
        <v>#N/A</v>
      </c>
      <c r="N348" t="e">
        <f>VLOOKUP($A348,[1]taxonomy!$1:$1048576,11,0)</f>
        <v>#N/A</v>
      </c>
      <c r="O348" t="e">
        <f>VLOOKUP($A348,[1]taxonomy!$1:$1048576,12,0)</f>
        <v>#N/A</v>
      </c>
      <c r="P348" t="e">
        <f>VLOOKUP($A348,[1]taxonomy!$1:$1048576,13,0)</f>
        <v>#N/A</v>
      </c>
      <c r="Q348" t="e">
        <f>VLOOKUP($A348,[1]taxonomy!$1:$1048576,14,0)</f>
        <v>#N/A</v>
      </c>
      <c r="R348" t="e">
        <f>VLOOKUP($A348,[1]taxonomy!$1:$1048576,15,0)</f>
        <v>#N/A</v>
      </c>
      <c r="S348" t="e">
        <f>VLOOKUP($A348,[1]taxonomy!$1:$1048576,16,0)</f>
        <v>#N/A</v>
      </c>
      <c r="T348" t="e">
        <f>VLOOKUP($A348,[1]taxonomy!$1:$1048576,17,0)</f>
        <v>#N/A</v>
      </c>
      <c r="U348" t="e">
        <f>VLOOKUP($A348,[1]taxonomy!$1:$1048576,18,0)</f>
        <v>#N/A</v>
      </c>
      <c r="V348" t="e">
        <f>VLOOKUP($A348,[1]taxonomy!$1:$1048576,20,0)</f>
        <v>#N/A</v>
      </c>
      <c r="W348" t="e">
        <f>VLOOKUP($A348,[1]taxonomy!$1:$1048576,21,0)</f>
        <v>#N/A</v>
      </c>
      <c r="X348" t="e">
        <f>VLOOKUP($A348,[1]taxonomy!$1:$1048576,22,0)</f>
        <v>#N/A</v>
      </c>
      <c r="Y348" t="e">
        <f>VLOOKUP($A348,[1]taxonomy!$1:$1048576,23,0)</f>
        <v>#N/A</v>
      </c>
      <c r="Z348" t="e">
        <f>VLOOKUP($A348,[1]taxonomy!$1:$1048576,24,0)</f>
        <v>#N/A</v>
      </c>
      <c r="AA348" t="e">
        <f>VLOOKUP($A348,[1]taxonomy!$1:$1048576,25,0)</f>
        <v>#N/A</v>
      </c>
      <c r="AB348" t="e">
        <f>VLOOKUP($A348,[1]taxonomy!$1:$1048576,3,0)</f>
        <v>#N/A</v>
      </c>
    </row>
    <row r="349" spans="1:28" x14ac:dyDescent="0.25">
      <c r="A349" t="s">
        <v>480</v>
      </c>
      <c r="B349" t="s">
        <v>481</v>
      </c>
      <c r="C349">
        <v>269</v>
      </c>
      <c r="D349" t="s">
        <v>10</v>
      </c>
      <c r="E349">
        <v>147</v>
      </c>
      <c r="F349">
        <v>264</v>
      </c>
      <c r="G349">
        <v>589</v>
      </c>
      <c r="H349" t="s">
        <v>11</v>
      </c>
      <c r="I349">
        <f t="shared" si="5"/>
        <v>118</v>
      </c>
      <c r="J349" t="str">
        <f>VLOOKUP($A349,[1]taxonomy!$1:$1048576,7,0)</f>
        <v>Eukaryota</v>
      </c>
      <c r="K349" t="str">
        <f>VLOOKUP($A349,[1]taxonomy!$1:$1048576,8,0)</f>
        <v xml:space="preserve"> Metazoa</v>
      </c>
      <c r="L349" t="str">
        <f>VLOOKUP($A349,[1]taxonomy!$1:$1048576,9,0)</f>
        <v xml:space="preserve"> Chordata</v>
      </c>
      <c r="M349" t="str">
        <f>VLOOKUP($A349,[1]taxonomy!$1:$1048576,10,0)</f>
        <v xml:space="preserve"> Craniata</v>
      </c>
      <c r="N349" t="str">
        <f>VLOOKUP($A349,[1]taxonomy!$1:$1048576,11,0)</f>
        <v xml:space="preserve"> Vertebrata</v>
      </c>
      <c r="O349" t="str">
        <f>VLOOKUP($A349,[1]taxonomy!$1:$1048576,12,0)</f>
        <v xml:space="preserve"> Euteleostomi</v>
      </c>
      <c r="P349" t="str">
        <f>VLOOKUP($A349,[1]taxonomy!$1:$1048576,13,0)</f>
        <v>Mammalia</v>
      </c>
      <c r="Q349" t="str">
        <f>VLOOKUP($A349,[1]taxonomy!$1:$1048576,14,0)</f>
        <v xml:space="preserve"> Eutheria</v>
      </c>
      <c r="R349" t="str">
        <f>VLOOKUP($A349,[1]taxonomy!$1:$1048576,15,0)</f>
        <v xml:space="preserve"> Euarchontoglires</v>
      </c>
      <c r="S349" t="str">
        <f>VLOOKUP($A349,[1]taxonomy!$1:$1048576,16,0)</f>
        <v xml:space="preserve"> Primates</v>
      </c>
      <c r="T349" t="str">
        <f>VLOOKUP($A349,[1]taxonomy!$1:$1048576,17,0)</f>
        <v xml:space="preserve"> Haplorrhini</v>
      </c>
      <c r="U349" t="str">
        <f>VLOOKUP($A349,[1]taxonomy!$1:$1048576,18,0)</f>
        <v>Catarrhini</v>
      </c>
      <c r="V349" t="str">
        <f>VLOOKUP($A349,[1]taxonomy!$1:$1048576,20,0)</f>
        <v xml:space="preserve"> Nomascus.</v>
      </c>
      <c r="W349">
        <f>VLOOKUP($A349,[1]taxonomy!$1:$1048576,21,0)</f>
        <v>0</v>
      </c>
      <c r="X349">
        <f>VLOOKUP($A349,[1]taxonomy!$1:$1048576,22,0)</f>
        <v>0</v>
      </c>
      <c r="Y349">
        <f>VLOOKUP($A349,[1]taxonomy!$1:$1048576,23,0)</f>
        <v>0</v>
      </c>
      <c r="Z349">
        <f>VLOOKUP($A349,[1]taxonomy!$1:$1048576,24,0)</f>
        <v>0</v>
      </c>
      <c r="AA349">
        <f>VLOOKUP($A349,[1]taxonomy!$1:$1048576,25,0)</f>
        <v>0</v>
      </c>
      <c r="AB349" t="str">
        <f>VLOOKUP($A349,[1]taxonomy!$1:$1048576,3,0)</f>
        <v xml:space="preserve"> Nomascus leucogenys (Northern white-cheeked gibbon) (Hylobates leucogenys).</v>
      </c>
    </row>
    <row r="350" spans="1:28" x14ac:dyDescent="0.25">
      <c r="A350" t="s">
        <v>480</v>
      </c>
      <c r="B350" t="s">
        <v>481</v>
      </c>
      <c r="C350">
        <v>269</v>
      </c>
      <c r="D350" t="s">
        <v>12</v>
      </c>
      <c r="E350">
        <v>1</v>
      </c>
      <c r="F350">
        <v>103</v>
      </c>
      <c r="G350">
        <v>206</v>
      </c>
      <c r="H350" t="s">
        <v>13</v>
      </c>
      <c r="I350">
        <f t="shared" si="5"/>
        <v>103</v>
      </c>
      <c r="J350" t="str">
        <f>VLOOKUP($A350,[1]taxonomy!$1:$1048576,7,0)</f>
        <v>Eukaryota</v>
      </c>
      <c r="K350" t="str">
        <f>VLOOKUP($A350,[1]taxonomy!$1:$1048576,8,0)</f>
        <v xml:space="preserve"> Metazoa</v>
      </c>
      <c r="L350" t="str">
        <f>VLOOKUP($A350,[1]taxonomy!$1:$1048576,9,0)</f>
        <v xml:space="preserve"> Chordata</v>
      </c>
      <c r="M350" t="str">
        <f>VLOOKUP($A350,[1]taxonomy!$1:$1048576,10,0)</f>
        <v xml:space="preserve"> Craniata</v>
      </c>
      <c r="N350" t="str">
        <f>VLOOKUP($A350,[1]taxonomy!$1:$1048576,11,0)</f>
        <v xml:space="preserve"> Vertebrata</v>
      </c>
      <c r="O350" t="str">
        <f>VLOOKUP($A350,[1]taxonomy!$1:$1048576,12,0)</f>
        <v xml:space="preserve"> Euteleostomi</v>
      </c>
      <c r="P350" t="str">
        <f>VLOOKUP($A350,[1]taxonomy!$1:$1048576,13,0)</f>
        <v>Mammalia</v>
      </c>
      <c r="Q350" t="str">
        <f>VLOOKUP($A350,[1]taxonomy!$1:$1048576,14,0)</f>
        <v xml:space="preserve"> Eutheria</v>
      </c>
      <c r="R350" t="str">
        <f>VLOOKUP($A350,[1]taxonomy!$1:$1048576,15,0)</f>
        <v xml:space="preserve"> Euarchontoglires</v>
      </c>
      <c r="S350" t="str">
        <f>VLOOKUP($A350,[1]taxonomy!$1:$1048576,16,0)</f>
        <v xml:space="preserve"> Primates</v>
      </c>
      <c r="T350" t="str">
        <f>VLOOKUP($A350,[1]taxonomy!$1:$1048576,17,0)</f>
        <v xml:space="preserve"> Haplorrhini</v>
      </c>
      <c r="U350" t="str">
        <f>VLOOKUP($A350,[1]taxonomy!$1:$1048576,18,0)</f>
        <v>Catarrhini</v>
      </c>
      <c r="V350" t="str">
        <f>VLOOKUP($A350,[1]taxonomy!$1:$1048576,20,0)</f>
        <v xml:space="preserve"> Nomascus.</v>
      </c>
      <c r="W350">
        <f>VLOOKUP($A350,[1]taxonomy!$1:$1048576,21,0)</f>
        <v>0</v>
      </c>
      <c r="X350">
        <f>VLOOKUP($A350,[1]taxonomy!$1:$1048576,22,0)</f>
        <v>0</v>
      </c>
      <c r="Y350">
        <f>VLOOKUP($A350,[1]taxonomy!$1:$1048576,23,0)</f>
        <v>0</v>
      </c>
      <c r="Z350">
        <f>VLOOKUP($A350,[1]taxonomy!$1:$1048576,24,0)</f>
        <v>0</v>
      </c>
      <c r="AA350">
        <f>VLOOKUP($A350,[1]taxonomy!$1:$1048576,25,0)</f>
        <v>0</v>
      </c>
      <c r="AB350" t="str">
        <f>VLOOKUP($A350,[1]taxonomy!$1:$1048576,3,0)</f>
        <v xml:space="preserve"> Nomascus leucogenys (Northern white-cheeked gibbon) (Hylobates leucogenys).</v>
      </c>
    </row>
    <row r="351" spans="1:28" x14ac:dyDescent="0.25">
      <c r="A351" t="s">
        <v>482</v>
      </c>
      <c r="B351" t="s">
        <v>483</v>
      </c>
      <c r="C351">
        <v>218</v>
      </c>
      <c r="D351" t="s">
        <v>10</v>
      </c>
      <c r="E351">
        <v>83</v>
      </c>
      <c r="F351">
        <v>203</v>
      </c>
      <c r="G351">
        <v>589</v>
      </c>
      <c r="H351" t="s">
        <v>11</v>
      </c>
      <c r="I351">
        <f t="shared" si="5"/>
        <v>121</v>
      </c>
      <c r="J351" t="str">
        <f>VLOOKUP($A351,[1]taxonomy!$1:$1048576,7,0)</f>
        <v>Eukaryota</v>
      </c>
      <c r="K351" t="str">
        <f>VLOOKUP($A351,[1]taxonomy!$1:$1048576,8,0)</f>
        <v xml:space="preserve"> Metazoa</v>
      </c>
      <c r="L351" t="str">
        <f>VLOOKUP($A351,[1]taxonomy!$1:$1048576,9,0)</f>
        <v xml:space="preserve"> Chordata</v>
      </c>
      <c r="M351" t="str">
        <f>VLOOKUP($A351,[1]taxonomy!$1:$1048576,10,0)</f>
        <v xml:space="preserve"> Craniata</v>
      </c>
      <c r="N351" t="str">
        <f>VLOOKUP($A351,[1]taxonomy!$1:$1048576,11,0)</f>
        <v xml:space="preserve"> Vertebrata</v>
      </c>
      <c r="O351" t="str">
        <f>VLOOKUP($A351,[1]taxonomy!$1:$1048576,12,0)</f>
        <v xml:space="preserve"> Euteleostomi</v>
      </c>
      <c r="P351" t="str">
        <f>VLOOKUP($A351,[1]taxonomy!$1:$1048576,13,0)</f>
        <v>Mammalia</v>
      </c>
      <c r="Q351" t="str">
        <f>VLOOKUP($A351,[1]taxonomy!$1:$1048576,14,0)</f>
        <v xml:space="preserve"> Eutheria</v>
      </c>
      <c r="R351" t="str">
        <f>VLOOKUP($A351,[1]taxonomy!$1:$1048576,15,0)</f>
        <v xml:space="preserve"> Euarchontoglires</v>
      </c>
      <c r="S351" t="str">
        <f>VLOOKUP($A351,[1]taxonomy!$1:$1048576,16,0)</f>
        <v xml:space="preserve"> Primates</v>
      </c>
      <c r="T351" t="str">
        <f>VLOOKUP($A351,[1]taxonomy!$1:$1048576,17,0)</f>
        <v xml:space="preserve"> Haplorrhini</v>
      </c>
      <c r="U351" t="str">
        <f>VLOOKUP($A351,[1]taxonomy!$1:$1048576,18,0)</f>
        <v>Catarrhini</v>
      </c>
      <c r="V351" t="str">
        <f>VLOOKUP($A351,[1]taxonomy!$1:$1048576,20,0)</f>
        <v xml:space="preserve"> Nomascus.</v>
      </c>
      <c r="W351">
        <f>VLOOKUP($A351,[1]taxonomy!$1:$1048576,21,0)</f>
        <v>0</v>
      </c>
      <c r="X351">
        <f>VLOOKUP($A351,[1]taxonomy!$1:$1048576,22,0)</f>
        <v>0</v>
      </c>
      <c r="Y351">
        <f>VLOOKUP($A351,[1]taxonomy!$1:$1048576,23,0)</f>
        <v>0</v>
      </c>
      <c r="Z351">
        <f>VLOOKUP($A351,[1]taxonomy!$1:$1048576,24,0)</f>
        <v>0</v>
      </c>
      <c r="AA351">
        <f>VLOOKUP($A351,[1]taxonomy!$1:$1048576,25,0)</f>
        <v>0</v>
      </c>
      <c r="AB351" t="str">
        <f>VLOOKUP($A351,[1]taxonomy!$1:$1048576,3,0)</f>
        <v xml:space="preserve"> Nomascus leucogenys (Northern white-cheeked gibbon) (Hylobates leucogenys).</v>
      </c>
    </row>
    <row r="352" spans="1:28" x14ac:dyDescent="0.25">
      <c r="A352" t="s">
        <v>484</v>
      </c>
      <c r="B352" t="s">
        <v>485</v>
      </c>
      <c r="C352">
        <v>169</v>
      </c>
      <c r="D352" t="s">
        <v>10</v>
      </c>
      <c r="E352">
        <v>48</v>
      </c>
      <c r="F352">
        <v>165</v>
      </c>
      <c r="G352">
        <v>589</v>
      </c>
      <c r="H352" t="s">
        <v>11</v>
      </c>
      <c r="I352">
        <f t="shared" si="5"/>
        <v>118</v>
      </c>
      <c r="J352" t="str">
        <f>VLOOKUP($A352,[1]taxonomy!$1:$1048576,7,0)</f>
        <v>Eukaryota</v>
      </c>
      <c r="K352" t="str">
        <f>VLOOKUP($A352,[1]taxonomy!$1:$1048576,8,0)</f>
        <v xml:space="preserve"> Metazoa</v>
      </c>
      <c r="L352" t="str">
        <f>VLOOKUP($A352,[1]taxonomy!$1:$1048576,9,0)</f>
        <v xml:space="preserve"> Chordata</v>
      </c>
      <c r="M352" t="str">
        <f>VLOOKUP($A352,[1]taxonomy!$1:$1048576,10,0)</f>
        <v xml:space="preserve"> Craniata</v>
      </c>
      <c r="N352" t="str">
        <f>VLOOKUP($A352,[1]taxonomy!$1:$1048576,11,0)</f>
        <v xml:space="preserve"> Vertebrata</v>
      </c>
      <c r="O352" t="str">
        <f>VLOOKUP($A352,[1]taxonomy!$1:$1048576,12,0)</f>
        <v xml:space="preserve"> Euteleostomi</v>
      </c>
      <c r="P352" t="str">
        <f>VLOOKUP($A352,[1]taxonomy!$1:$1048576,13,0)</f>
        <v>Mammalia</v>
      </c>
      <c r="Q352" t="str">
        <f>VLOOKUP($A352,[1]taxonomy!$1:$1048576,14,0)</f>
        <v xml:space="preserve"> Eutheria</v>
      </c>
      <c r="R352" t="str">
        <f>VLOOKUP($A352,[1]taxonomy!$1:$1048576,15,0)</f>
        <v xml:space="preserve"> Euarchontoglires</v>
      </c>
      <c r="S352" t="str">
        <f>VLOOKUP($A352,[1]taxonomy!$1:$1048576,16,0)</f>
        <v xml:space="preserve"> Primates</v>
      </c>
      <c r="T352" t="str">
        <f>VLOOKUP($A352,[1]taxonomy!$1:$1048576,17,0)</f>
        <v xml:space="preserve"> Haplorrhini</v>
      </c>
      <c r="U352" t="str">
        <f>VLOOKUP($A352,[1]taxonomy!$1:$1048576,18,0)</f>
        <v>Catarrhini</v>
      </c>
      <c r="V352" t="str">
        <f>VLOOKUP($A352,[1]taxonomy!$1:$1048576,20,0)</f>
        <v xml:space="preserve"> Nomascus.</v>
      </c>
      <c r="W352">
        <f>VLOOKUP($A352,[1]taxonomy!$1:$1048576,21,0)</f>
        <v>0</v>
      </c>
      <c r="X352">
        <f>VLOOKUP($A352,[1]taxonomy!$1:$1048576,22,0)</f>
        <v>0</v>
      </c>
      <c r="Y352">
        <f>VLOOKUP($A352,[1]taxonomy!$1:$1048576,23,0)</f>
        <v>0</v>
      </c>
      <c r="Z352">
        <f>VLOOKUP($A352,[1]taxonomy!$1:$1048576,24,0)</f>
        <v>0</v>
      </c>
      <c r="AA352">
        <f>VLOOKUP($A352,[1]taxonomy!$1:$1048576,25,0)</f>
        <v>0</v>
      </c>
      <c r="AB352" t="str">
        <f>VLOOKUP($A352,[1]taxonomy!$1:$1048576,3,0)</f>
        <v xml:space="preserve"> Nomascus leucogenys (Northern white-cheeked gibbon) (Hylobates leucogenys).</v>
      </c>
    </row>
    <row r="353" spans="1:28" x14ac:dyDescent="0.25">
      <c r="A353" t="s">
        <v>486</v>
      </c>
      <c r="B353" t="s">
        <v>487</v>
      </c>
      <c r="C353">
        <v>155</v>
      </c>
      <c r="D353" t="s">
        <v>10</v>
      </c>
      <c r="E353">
        <v>40</v>
      </c>
      <c r="F353">
        <v>151</v>
      </c>
      <c r="G353">
        <v>589</v>
      </c>
      <c r="H353" t="s">
        <v>11</v>
      </c>
      <c r="I353">
        <f t="shared" si="5"/>
        <v>112</v>
      </c>
      <c r="J353" t="str">
        <f>VLOOKUP($A353,[1]taxonomy!$1:$1048576,7,0)</f>
        <v>Eukaryota</v>
      </c>
      <c r="K353" t="str">
        <f>VLOOKUP($A353,[1]taxonomy!$1:$1048576,8,0)</f>
        <v xml:space="preserve"> Metazoa</v>
      </c>
      <c r="L353" t="str">
        <f>VLOOKUP($A353,[1]taxonomy!$1:$1048576,9,0)</f>
        <v xml:space="preserve"> Chordata</v>
      </c>
      <c r="M353" t="str">
        <f>VLOOKUP($A353,[1]taxonomy!$1:$1048576,10,0)</f>
        <v xml:space="preserve"> Craniata</v>
      </c>
      <c r="N353" t="str">
        <f>VLOOKUP($A353,[1]taxonomy!$1:$1048576,11,0)</f>
        <v xml:space="preserve"> Vertebrata</v>
      </c>
      <c r="O353" t="str">
        <f>VLOOKUP($A353,[1]taxonomy!$1:$1048576,12,0)</f>
        <v xml:space="preserve"> Euteleostomi</v>
      </c>
      <c r="P353" t="str">
        <f>VLOOKUP($A353,[1]taxonomy!$1:$1048576,13,0)</f>
        <v>Mammalia</v>
      </c>
      <c r="Q353" t="str">
        <f>VLOOKUP($A353,[1]taxonomy!$1:$1048576,14,0)</f>
        <v xml:space="preserve"> Eutheria</v>
      </c>
      <c r="R353" t="str">
        <f>VLOOKUP($A353,[1]taxonomy!$1:$1048576,15,0)</f>
        <v xml:space="preserve"> Euarchontoglires</v>
      </c>
      <c r="S353" t="str">
        <f>VLOOKUP($A353,[1]taxonomy!$1:$1048576,16,0)</f>
        <v xml:space="preserve"> Primates</v>
      </c>
      <c r="T353" t="str">
        <f>VLOOKUP($A353,[1]taxonomy!$1:$1048576,17,0)</f>
        <v xml:space="preserve"> Haplorrhini</v>
      </c>
      <c r="U353" t="str">
        <f>VLOOKUP($A353,[1]taxonomy!$1:$1048576,18,0)</f>
        <v>Catarrhini</v>
      </c>
      <c r="V353" t="str">
        <f>VLOOKUP($A353,[1]taxonomy!$1:$1048576,20,0)</f>
        <v xml:space="preserve"> Nomascus.</v>
      </c>
      <c r="W353">
        <f>VLOOKUP($A353,[1]taxonomy!$1:$1048576,21,0)</f>
        <v>0</v>
      </c>
      <c r="X353">
        <f>VLOOKUP($A353,[1]taxonomy!$1:$1048576,22,0)</f>
        <v>0</v>
      </c>
      <c r="Y353">
        <f>VLOOKUP($A353,[1]taxonomy!$1:$1048576,23,0)</f>
        <v>0</v>
      </c>
      <c r="Z353">
        <f>VLOOKUP($A353,[1]taxonomy!$1:$1048576,24,0)</f>
        <v>0</v>
      </c>
      <c r="AA353">
        <f>VLOOKUP($A353,[1]taxonomy!$1:$1048576,25,0)</f>
        <v>0</v>
      </c>
      <c r="AB353" t="str">
        <f>VLOOKUP($A353,[1]taxonomy!$1:$1048576,3,0)</f>
        <v xml:space="preserve"> Nomascus leucogenys (Northern white-cheeked gibbon) (Hylobates leucogenys).</v>
      </c>
    </row>
    <row r="354" spans="1:28" x14ac:dyDescent="0.25">
      <c r="A354" t="s">
        <v>488</v>
      </c>
      <c r="B354" t="s">
        <v>489</v>
      </c>
      <c r="C354">
        <v>109</v>
      </c>
      <c r="D354" t="s">
        <v>10</v>
      </c>
      <c r="E354">
        <v>32</v>
      </c>
      <c r="F354">
        <v>109</v>
      </c>
      <c r="G354">
        <v>589</v>
      </c>
      <c r="H354" t="s">
        <v>11</v>
      </c>
      <c r="I354">
        <f t="shared" si="5"/>
        <v>78</v>
      </c>
      <c r="J354" t="str">
        <f>VLOOKUP($A354,[1]taxonomy!$1:$1048576,7,0)</f>
        <v>Eukaryota</v>
      </c>
      <c r="K354" t="str">
        <f>VLOOKUP($A354,[1]taxonomy!$1:$1048576,8,0)</f>
        <v xml:space="preserve"> Metazoa</v>
      </c>
      <c r="L354" t="str">
        <f>VLOOKUP($A354,[1]taxonomy!$1:$1048576,9,0)</f>
        <v xml:space="preserve"> Chordata</v>
      </c>
      <c r="M354" t="str">
        <f>VLOOKUP($A354,[1]taxonomy!$1:$1048576,10,0)</f>
        <v xml:space="preserve"> Craniata</v>
      </c>
      <c r="N354" t="str">
        <f>VLOOKUP($A354,[1]taxonomy!$1:$1048576,11,0)</f>
        <v xml:space="preserve"> Vertebrata</v>
      </c>
      <c r="O354" t="str">
        <f>VLOOKUP($A354,[1]taxonomy!$1:$1048576,12,0)</f>
        <v xml:space="preserve"> Euteleostomi</v>
      </c>
      <c r="P354" t="str">
        <f>VLOOKUP($A354,[1]taxonomy!$1:$1048576,13,0)</f>
        <v>Mammalia</v>
      </c>
      <c r="Q354" t="str">
        <f>VLOOKUP($A354,[1]taxonomy!$1:$1048576,14,0)</f>
        <v xml:space="preserve"> Eutheria</v>
      </c>
      <c r="R354" t="str">
        <f>VLOOKUP($A354,[1]taxonomy!$1:$1048576,15,0)</f>
        <v xml:space="preserve"> Euarchontoglires</v>
      </c>
      <c r="S354" t="str">
        <f>VLOOKUP($A354,[1]taxonomy!$1:$1048576,16,0)</f>
        <v xml:space="preserve"> Primates</v>
      </c>
      <c r="T354" t="str">
        <f>VLOOKUP($A354,[1]taxonomy!$1:$1048576,17,0)</f>
        <v xml:space="preserve"> Haplorrhini</v>
      </c>
      <c r="U354" t="str">
        <f>VLOOKUP($A354,[1]taxonomy!$1:$1048576,18,0)</f>
        <v>Catarrhini</v>
      </c>
      <c r="V354" t="str">
        <f>VLOOKUP($A354,[1]taxonomy!$1:$1048576,20,0)</f>
        <v xml:space="preserve"> Nomascus.</v>
      </c>
      <c r="W354">
        <f>VLOOKUP($A354,[1]taxonomy!$1:$1048576,21,0)</f>
        <v>0</v>
      </c>
      <c r="X354">
        <f>VLOOKUP($A354,[1]taxonomy!$1:$1048576,22,0)</f>
        <v>0</v>
      </c>
      <c r="Y354">
        <f>VLOOKUP($A354,[1]taxonomy!$1:$1048576,23,0)</f>
        <v>0</v>
      </c>
      <c r="Z354">
        <f>VLOOKUP($A354,[1]taxonomy!$1:$1048576,24,0)</f>
        <v>0</v>
      </c>
      <c r="AA354">
        <f>VLOOKUP($A354,[1]taxonomy!$1:$1048576,25,0)</f>
        <v>0</v>
      </c>
      <c r="AB354" t="str">
        <f>VLOOKUP($A354,[1]taxonomy!$1:$1048576,3,0)</f>
        <v xml:space="preserve"> Nomascus leucogenys (Northern white-cheeked gibbon) (Hylobates leucogenys).</v>
      </c>
    </row>
    <row r="355" spans="1:28" x14ac:dyDescent="0.25">
      <c r="A355" t="s">
        <v>490</v>
      </c>
      <c r="B355" t="s">
        <v>491</v>
      </c>
      <c r="C355">
        <v>109</v>
      </c>
      <c r="D355" t="s">
        <v>10</v>
      </c>
      <c r="E355">
        <v>36</v>
      </c>
      <c r="F355">
        <v>109</v>
      </c>
      <c r="G355">
        <v>589</v>
      </c>
      <c r="H355" t="s">
        <v>11</v>
      </c>
      <c r="I355">
        <f t="shared" si="5"/>
        <v>74</v>
      </c>
      <c r="J355" t="e">
        <f>VLOOKUP($A355,[1]taxonomy!$1:$1048576,7,0)</f>
        <v>#N/A</v>
      </c>
      <c r="K355" t="e">
        <f>VLOOKUP($A355,[1]taxonomy!$1:$1048576,8,0)</f>
        <v>#N/A</v>
      </c>
      <c r="L355" t="e">
        <f>VLOOKUP($A355,[1]taxonomy!$1:$1048576,9,0)</f>
        <v>#N/A</v>
      </c>
      <c r="M355" t="e">
        <f>VLOOKUP($A355,[1]taxonomy!$1:$1048576,10,0)</f>
        <v>#N/A</v>
      </c>
      <c r="N355" t="e">
        <f>VLOOKUP($A355,[1]taxonomy!$1:$1048576,11,0)</f>
        <v>#N/A</v>
      </c>
      <c r="O355" t="e">
        <f>VLOOKUP($A355,[1]taxonomy!$1:$1048576,12,0)</f>
        <v>#N/A</v>
      </c>
      <c r="P355" t="e">
        <f>VLOOKUP($A355,[1]taxonomy!$1:$1048576,13,0)</f>
        <v>#N/A</v>
      </c>
      <c r="Q355" t="e">
        <f>VLOOKUP($A355,[1]taxonomy!$1:$1048576,14,0)</f>
        <v>#N/A</v>
      </c>
      <c r="R355" t="e">
        <f>VLOOKUP($A355,[1]taxonomy!$1:$1048576,15,0)</f>
        <v>#N/A</v>
      </c>
      <c r="S355" t="e">
        <f>VLOOKUP($A355,[1]taxonomy!$1:$1048576,16,0)</f>
        <v>#N/A</v>
      </c>
      <c r="T355" t="e">
        <f>VLOOKUP($A355,[1]taxonomy!$1:$1048576,17,0)</f>
        <v>#N/A</v>
      </c>
      <c r="U355" t="e">
        <f>VLOOKUP($A355,[1]taxonomy!$1:$1048576,18,0)</f>
        <v>#N/A</v>
      </c>
      <c r="V355" t="e">
        <f>VLOOKUP($A355,[1]taxonomy!$1:$1048576,20,0)</f>
        <v>#N/A</v>
      </c>
      <c r="W355" t="e">
        <f>VLOOKUP($A355,[1]taxonomy!$1:$1048576,21,0)</f>
        <v>#N/A</v>
      </c>
      <c r="X355" t="e">
        <f>VLOOKUP($A355,[1]taxonomy!$1:$1048576,22,0)</f>
        <v>#N/A</v>
      </c>
      <c r="Y355" t="e">
        <f>VLOOKUP($A355,[1]taxonomy!$1:$1048576,23,0)</f>
        <v>#N/A</v>
      </c>
      <c r="Z355" t="e">
        <f>VLOOKUP($A355,[1]taxonomy!$1:$1048576,24,0)</f>
        <v>#N/A</v>
      </c>
      <c r="AA355" t="e">
        <f>VLOOKUP($A355,[1]taxonomy!$1:$1048576,25,0)</f>
        <v>#N/A</v>
      </c>
      <c r="AB355" t="e">
        <f>VLOOKUP($A355,[1]taxonomy!$1:$1048576,3,0)</f>
        <v>#N/A</v>
      </c>
    </row>
    <row r="356" spans="1:28" x14ac:dyDescent="0.25">
      <c r="A356" t="s">
        <v>492</v>
      </c>
      <c r="B356" t="s">
        <v>493</v>
      </c>
      <c r="C356">
        <v>179</v>
      </c>
      <c r="D356" t="s">
        <v>10</v>
      </c>
      <c r="E356">
        <v>62</v>
      </c>
      <c r="F356">
        <v>175</v>
      </c>
      <c r="G356">
        <v>589</v>
      </c>
      <c r="H356" t="s">
        <v>11</v>
      </c>
      <c r="I356">
        <f t="shared" si="5"/>
        <v>114</v>
      </c>
      <c r="J356" t="str">
        <f>VLOOKUP($A356,[1]taxonomy!$1:$1048576,7,0)</f>
        <v>Eukaryota</v>
      </c>
      <c r="K356" t="str">
        <f>VLOOKUP($A356,[1]taxonomy!$1:$1048576,8,0)</f>
        <v xml:space="preserve"> Metazoa</v>
      </c>
      <c r="L356" t="str">
        <f>VLOOKUP($A356,[1]taxonomy!$1:$1048576,9,0)</f>
        <v xml:space="preserve"> Chordata</v>
      </c>
      <c r="M356" t="str">
        <f>VLOOKUP($A356,[1]taxonomy!$1:$1048576,10,0)</f>
        <v xml:space="preserve"> Craniata</v>
      </c>
      <c r="N356" t="str">
        <f>VLOOKUP($A356,[1]taxonomy!$1:$1048576,11,0)</f>
        <v xml:space="preserve"> Vertebrata</v>
      </c>
      <c r="O356" t="str">
        <f>VLOOKUP($A356,[1]taxonomy!$1:$1048576,12,0)</f>
        <v xml:space="preserve"> Euteleostomi</v>
      </c>
      <c r="P356" t="str">
        <f>VLOOKUP($A356,[1]taxonomy!$1:$1048576,13,0)</f>
        <v>Mammalia</v>
      </c>
      <c r="Q356" t="str">
        <f>VLOOKUP($A356,[1]taxonomy!$1:$1048576,14,0)</f>
        <v xml:space="preserve"> Eutheria</v>
      </c>
      <c r="R356" t="str">
        <f>VLOOKUP($A356,[1]taxonomy!$1:$1048576,15,0)</f>
        <v xml:space="preserve"> Euarchontoglires</v>
      </c>
      <c r="S356" t="str">
        <f>VLOOKUP($A356,[1]taxonomy!$1:$1048576,16,0)</f>
        <v xml:space="preserve"> Primates</v>
      </c>
      <c r="T356" t="str">
        <f>VLOOKUP($A356,[1]taxonomy!$1:$1048576,17,0)</f>
        <v xml:space="preserve"> Haplorrhini</v>
      </c>
      <c r="U356" t="str">
        <f>VLOOKUP($A356,[1]taxonomy!$1:$1048576,18,0)</f>
        <v>Catarrhini</v>
      </c>
      <c r="V356" t="str">
        <f>VLOOKUP($A356,[1]taxonomy!$1:$1048576,20,0)</f>
        <v xml:space="preserve"> Nomascus.</v>
      </c>
      <c r="W356">
        <f>VLOOKUP($A356,[1]taxonomy!$1:$1048576,21,0)</f>
        <v>0</v>
      </c>
      <c r="X356">
        <f>VLOOKUP($A356,[1]taxonomy!$1:$1048576,22,0)</f>
        <v>0</v>
      </c>
      <c r="Y356">
        <f>VLOOKUP($A356,[1]taxonomy!$1:$1048576,23,0)</f>
        <v>0</v>
      </c>
      <c r="Z356">
        <f>VLOOKUP($A356,[1]taxonomy!$1:$1048576,24,0)</f>
        <v>0</v>
      </c>
      <c r="AA356">
        <f>VLOOKUP($A356,[1]taxonomy!$1:$1048576,25,0)</f>
        <v>0</v>
      </c>
      <c r="AB356" t="str">
        <f>VLOOKUP($A356,[1]taxonomy!$1:$1048576,3,0)</f>
        <v xml:space="preserve"> Nomascus leucogenys (Northern white-cheeked gibbon) (Hylobates leucogenys).</v>
      </c>
    </row>
    <row r="357" spans="1:28" x14ac:dyDescent="0.25">
      <c r="A357" t="s">
        <v>494</v>
      </c>
      <c r="B357" t="s">
        <v>495</v>
      </c>
      <c r="C357">
        <v>193</v>
      </c>
      <c r="D357" t="s">
        <v>10</v>
      </c>
      <c r="E357">
        <v>72</v>
      </c>
      <c r="F357">
        <v>185</v>
      </c>
      <c r="G357">
        <v>589</v>
      </c>
      <c r="H357" t="s">
        <v>11</v>
      </c>
      <c r="I357">
        <f t="shared" si="5"/>
        <v>114</v>
      </c>
      <c r="J357" t="str">
        <f>VLOOKUP($A357,[1]taxonomy!$1:$1048576,7,0)</f>
        <v>Eukaryota</v>
      </c>
      <c r="K357" t="str">
        <f>VLOOKUP($A357,[1]taxonomy!$1:$1048576,8,0)</f>
        <v xml:space="preserve"> Metazoa</v>
      </c>
      <c r="L357" t="str">
        <f>VLOOKUP($A357,[1]taxonomy!$1:$1048576,9,0)</f>
        <v xml:space="preserve"> Chordata</v>
      </c>
      <c r="M357" t="str">
        <f>VLOOKUP($A357,[1]taxonomy!$1:$1048576,10,0)</f>
        <v xml:space="preserve"> Craniata</v>
      </c>
      <c r="N357" t="str">
        <f>VLOOKUP($A357,[1]taxonomy!$1:$1048576,11,0)</f>
        <v xml:space="preserve"> Vertebrata</v>
      </c>
      <c r="O357" t="str">
        <f>VLOOKUP($A357,[1]taxonomy!$1:$1048576,12,0)</f>
        <v xml:space="preserve"> Euteleostomi</v>
      </c>
      <c r="P357" t="str">
        <f>VLOOKUP($A357,[1]taxonomy!$1:$1048576,13,0)</f>
        <v>Mammalia</v>
      </c>
      <c r="Q357" t="str">
        <f>VLOOKUP($A357,[1]taxonomy!$1:$1048576,14,0)</f>
        <v xml:space="preserve"> Eutheria</v>
      </c>
      <c r="R357" t="str">
        <f>VLOOKUP($A357,[1]taxonomy!$1:$1048576,15,0)</f>
        <v xml:space="preserve"> Euarchontoglires</v>
      </c>
      <c r="S357" t="str">
        <f>VLOOKUP($A357,[1]taxonomy!$1:$1048576,16,0)</f>
        <v xml:space="preserve"> Primates</v>
      </c>
      <c r="T357" t="str">
        <f>VLOOKUP($A357,[1]taxonomy!$1:$1048576,17,0)</f>
        <v xml:space="preserve"> Haplorrhini</v>
      </c>
      <c r="U357" t="str">
        <f>VLOOKUP($A357,[1]taxonomy!$1:$1048576,18,0)</f>
        <v>Catarrhini</v>
      </c>
      <c r="V357" t="str">
        <f>VLOOKUP($A357,[1]taxonomy!$1:$1048576,20,0)</f>
        <v xml:space="preserve"> Nomascus.</v>
      </c>
      <c r="W357">
        <f>VLOOKUP($A357,[1]taxonomy!$1:$1048576,21,0)</f>
        <v>0</v>
      </c>
      <c r="X357">
        <f>VLOOKUP($A357,[1]taxonomy!$1:$1048576,22,0)</f>
        <v>0</v>
      </c>
      <c r="Y357">
        <f>VLOOKUP($A357,[1]taxonomy!$1:$1048576,23,0)</f>
        <v>0</v>
      </c>
      <c r="Z357">
        <f>VLOOKUP($A357,[1]taxonomy!$1:$1048576,24,0)</f>
        <v>0</v>
      </c>
      <c r="AA357">
        <f>VLOOKUP($A357,[1]taxonomy!$1:$1048576,25,0)</f>
        <v>0</v>
      </c>
      <c r="AB357" t="str">
        <f>VLOOKUP($A357,[1]taxonomy!$1:$1048576,3,0)</f>
        <v xml:space="preserve"> Nomascus leucogenys (Northern white-cheeked gibbon) (Hylobates leucogenys).</v>
      </c>
    </row>
    <row r="358" spans="1:28" x14ac:dyDescent="0.25">
      <c r="A358" t="s">
        <v>494</v>
      </c>
      <c r="B358" t="s">
        <v>495</v>
      </c>
      <c r="C358">
        <v>193</v>
      </c>
      <c r="D358" t="s">
        <v>27</v>
      </c>
      <c r="E358">
        <v>1</v>
      </c>
      <c r="F358">
        <v>69</v>
      </c>
      <c r="G358">
        <v>45</v>
      </c>
      <c r="H358" t="s">
        <v>27</v>
      </c>
      <c r="I358">
        <f t="shared" si="5"/>
        <v>69</v>
      </c>
      <c r="J358" t="str">
        <f>VLOOKUP($A358,[1]taxonomy!$1:$1048576,7,0)</f>
        <v>Eukaryota</v>
      </c>
      <c r="K358" t="str">
        <f>VLOOKUP($A358,[1]taxonomy!$1:$1048576,8,0)</f>
        <v xml:space="preserve"> Metazoa</v>
      </c>
      <c r="L358" t="str">
        <f>VLOOKUP($A358,[1]taxonomy!$1:$1048576,9,0)</f>
        <v xml:space="preserve"> Chordata</v>
      </c>
      <c r="M358" t="str">
        <f>VLOOKUP($A358,[1]taxonomy!$1:$1048576,10,0)</f>
        <v xml:space="preserve"> Craniata</v>
      </c>
      <c r="N358" t="str">
        <f>VLOOKUP($A358,[1]taxonomy!$1:$1048576,11,0)</f>
        <v xml:space="preserve"> Vertebrata</v>
      </c>
      <c r="O358" t="str">
        <f>VLOOKUP($A358,[1]taxonomy!$1:$1048576,12,0)</f>
        <v xml:space="preserve"> Euteleostomi</v>
      </c>
      <c r="P358" t="str">
        <f>VLOOKUP($A358,[1]taxonomy!$1:$1048576,13,0)</f>
        <v>Mammalia</v>
      </c>
      <c r="Q358" t="str">
        <f>VLOOKUP($A358,[1]taxonomy!$1:$1048576,14,0)</f>
        <v xml:space="preserve"> Eutheria</v>
      </c>
      <c r="R358" t="str">
        <f>VLOOKUP($A358,[1]taxonomy!$1:$1048576,15,0)</f>
        <v xml:space="preserve"> Euarchontoglires</v>
      </c>
      <c r="S358" t="str">
        <f>VLOOKUP($A358,[1]taxonomy!$1:$1048576,16,0)</f>
        <v xml:space="preserve"> Primates</v>
      </c>
      <c r="T358" t="str">
        <f>VLOOKUP($A358,[1]taxonomy!$1:$1048576,17,0)</f>
        <v xml:space="preserve"> Haplorrhini</v>
      </c>
      <c r="U358" t="str">
        <f>VLOOKUP($A358,[1]taxonomy!$1:$1048576,18,0)</f>
        <v>Catarrhini</v>
      </c>
      <c r="V358" t="str">
        <f>VLOOKUP($A358,[1]taxonomy!$1:$1048576,20,0)</f>
        <v xml:space="preserve"> Nomascus.</v>
      </c>
      <c r="W358">
        <f>VLOOKUP($A358,[1]taxonomy!$1:$1048576,21,0)</f>
        <v>0</v>
      </c>
      <c r="X358">
        <f>VLOOKUP($A358,[1]taxonomy!$1:$1048576,22,0)</f>
        <v>0</v>
      </c>
      <c r="Y358">
        <f>VLOOKUP($A358,[1]taxonomy!$1:$1048576,23,0)</f>
        <v>0</v>
      </c>
      <c r="Z358">
        <f>VLOOKUP($A358,[1]taxonomy!$1:$1048576,24,0)</f>
        <v>0</v>
      </c>
      <c r="AA358">
        <f>VLOOKUP($A358,[1]taxonomy!$1:$1048576,25,0)</f>
        <v>0</v>
      </c>
      <c r="AB358" t="str">
        <f>VLOOKUP($A358,[1]taxonomy!$1:$1048576,3,0)</f>
        <v xml:space="preserve"> Nomascus leucogenys (Northern white-cheeked gibbon) (Hylobates leucogenys).</v>
      </c>
    </row>
    <row r="359" spans="1:28" x14ac:dyDescent="0.25">
      <c r="A359" t="s">
        <v>496</v>
      </c>
      <c r="B359" t="s">
        <v>497</v>
      </c>
      <c r="C359">
        <v>152</v>
      </c>
      <c r="D359" t="s">
        <v>10</v>
      </c>
      <c r="E359">
        <v>34</v>
      </c>
      <c r="F359">
        <v>148</v>
      </c>
      <c r="G359">
        <v>589</v>
      </c>
      <c r="H359" t="s">
        <v>11</v>
      </c>
      <c r="I359">
        <f t="shared" si="5"/>
        <v>115</v>
      </c>
      <c r="J359" t="str">
        <f>VLOOKUP($A359,[1]taxonomy!$1:$1048576,7,0)</f>
        <v>Eukaryota</v>
      </c>
      <c r="K359" t="str">
        <f>VLOOKUP($A359,[1]taxonomy!$1:$1048576,8,0)</f>
        <v xml:space="preserve"> Metazoa</v>
      </c>
      <c r="L359" t="str">
        <f>VLOOKUP($A359,[1]taxonomy!$1:$1048576,9,0)</f>
        <v xml:space="preserve"> Chordata</v>
      </c>
      <c r="M359" t="str">
        <f>VLOOKUP($A359,[1]taxonomy!$1:$1048576,10,0)</f>
        <v xml:space="preserve"> Craniata</v>
      </c>
      <c r="N359" t="str">
        <f>VLOOKUP($A359,[1]taxonomy!$1:$1048576,11,0)</f>
        <v xml:space="preserve"> Vertebrata</v>
      </c>
      <c r="O359" t="str">
        <f>VLOOKUP($A359,[1]taxonomy!$1:$1048576,12,0)</f>
        <v xml:space="preserve"> Euteleostomi</v>
      </c>
      <c r="P359" t="str">
        <f>VLOOKUP($A359,[1]taxonomy!$1:$1048576,13,0)</f>
        <v>Mammalia</v>
      </c>
      <c r="Q359" t="str">
        <f>VLOOKUP($A359,[1]taxonomy!$1:$1048576,14,0)</f>
        <v xml:space="preserve"> Eutheria</v>
      </c>
      <c r="R359" t="str">
        <f>VLOOKUP($A359,[1]taxonomy!$1:$1048576,15,0)</f>
        <v xml:space="preserve"> Euarchontoglires</v>
      </c>
      <c r="S359" t="str">
        <f>VLOOKUP($A359,[1]taxonomy!$1:$1048576,16,0)</f>
        <v xml:space="preserve"> Glires</v>
      </c>
      <c r="T359" t="str">
        <f>VLOOKUP($A359,[1]taxonomy!$1:$1048576,17,0)</f>
        <v xml:space="preserve"> Lagomorpha</v>
      </c>
      <c r="U359" t="str">
        <f>VLOOKUP($A359,[1]taxonomy!$1:$1048576,18,0)</f>
        <v xml:space="preserve"> Leporidae</v>
      </c>
      <c r="V359">
        <f>VLOOKUP($A359,[1]taxonomy!$1:$1048576,20,0)</f>
        <v>0</v>
      </c>
      <c r="W359">
        <f>VLOOKUP($A359,[1]taxonomy!$1:$1048576,21,0)</f>
        <v>0</v>
      </c>
      <c r="X359">
        <f>VLOOKUP($A359,[1]taxonomy!$1:$1048576,22,0)</f>
        <v>0</v>
      </c>
      <c r="Y359">
        <f>VLOOKUP($A359,[1]taxonomy!$1:$1048576,23,0)</f>
        <v>0</v>
      </c>
      <c r="Z359">
        <f>VLOOKUP($A359,[1]taxonomy!$1:$1048576,24,0)</f>
        <v>0</v>
      </c>
      <c r="AA359">
        <f>VLOOKUP($A359,[1]taxonomy!$1:$1048576,25,0)</f>
        <v>0</v>
      </c>
      <c r="AB359" t="str">
        <f>VLOOKUP($A359,[1]taxonomy!$1:$1048576,3,0)</f>
        <v xml:space="preserve"> Oryctolagus cuniculus (Rabbit).</v>
      </c>
    </row>
    <row r="360" spans="1:28" x14ac:dyDescent="0.25">
      <c r="A360" t="s">
        <v>498</v>
      </c>
      <c r="B360" t="s">
        <v>499</v>
      </c>
      <c r="C360">
        <v>164</v>
      </c>
      <c r="D360" t="s">
        <v>10</v>
      </c>
      <c r="E360">
        <v>42</v>
      </c>
      <c r="F360">
        <v>160</v>
      </c>
      <c r="G360">
        <v>589</v>
      </c>
      <c r="H360" t="s">
        <v>11</v>
      </c>
      <c r="I360">
        <f t="shared" si="5"/>
        <v>119</v>
      </c>
      <c r="J360" t="str">
        <f>VLOOKUP($A360,[1]taxonomy!$1:$1048576,7,0)</f>
        <v>Eukaryota</v>
      </c>
      <c r="K360" t="str">
        <f>VLOOKUP($A360,[1]taxonomy!$1:$1048576,8,0)</f>
        <v xml:space="preserve"> Metazoa</v>
      </c>
      <c r="L360" t="str">
        <f>VLOOKUP($A360,[1]taxonomy!$1:$1048576,9,0)</f>
        <v xml:space="preserve"> Chordata</v>
      </c>
      <c r="M360" t="str">
        <f>VLOOKUP($A360,[1]taxonomy!$1:$1048576,10,0)</f>
        <v xml:space="preserve"> Craniata</v>
      </c>
      <c r="N360" t="str">
        <f>VLOOKUP($A360,[1]taxonomy!$1:$1048576,11,0)</f>
        <v xml:space="preserve"> Vertebrata</v>
      </c>
      <c r="O360" t="str">
        <f>VLOOKUP($A360,[1]taxonomy!$1:$1048576,12,0)</f>
        <v xml:space="preserve"> Euteleostomi</v>
      </c>
      <c r="P360" t="str">
        <f>VLOOKUP($A360,[1]taxonomy!$1:$1048576,13,0)</f>
        <v>Mammalia</v>
      </c>
      <c r="Q360" t="str">
        <f>VLOOKUP($A360,[1]taxonomy!$1:$1048576,14,0)</f>
        <v xml:space="preserve"> Eutheria</v>
      </c>
      <c r="R360" t="str">
        <f>VLOOKUP($A360,[1]taxonomy!$1:$1048576,15,0)</f>
        <v xml:space="preserve"> Euarchontoglires</v>
      </c>
      <c r="S360" t="str">
        <f>VLOOKUP($A360,[1]taxonomy!$1:$1048576,16,0)</f>
        <v xml:space="preserve"> Glires</v>
      </c>
      <c r="T360" t="str">
        <f>VLOOKUP($A360,[1]taxonomy!$1:$1048576,17,0)</f>
        <v xml:space="preserve"> Lagomorpha</v>
      </c>
      <c r="U360" t="str">
        <f>VLOOKUP($A360,[1]taxonomy!$1:$1048576,18,0)</f>
        <v xml:space="preserve"> Leporidae</v>
      </c>
      <c r="V360">
        <f>VLOOKUP($A360,[1]taxonomy!$1:$1048576,20,0)</f>
        <v>0</v>
      </c>
      <c r="W360">
        <f>VLOOKUP($A360,[1]taxonomy!$1:$1048576,21,0)</f>
        <v>0</v>
      </c>
      <c r="X360">
        <f>VLOOKUP($A360,[1]taxonomy!$1:$1048576,22,0)</f>
        <v>0</v>
      </c>
      <c r="Y360">
        <f>VLOOKUP($A360,[1]taxonomy!$1:$1048576,23,0)</f>
        <v>0</v>
      </c>
      <c r="Z360">
        <f>VLOOKUP($A360,[1]taxonomy!$1:$1048576,24,0)</f>
        <v>0</v>
      </c>
      <c r="AA360">
        <f>VLOOKUP($A360,[1]taxonomy!$1:$1048576,25,0)</f>
        <v>0</v>
      </c>
      <c r="AB360" t="str">
        <f>VLOOKUP($A360,[1]taxonomy!$1:$1048576,3,0)</f>
        <v xml:space="preserve"> Oryctolagus cuniculus (Rabbit).</v>
      </c>
    </row>
    <row r="361" spans="1:28" x14ac:dyDescent="0.25">
      <c r="A361" t="s">
        <v>500</v>
      </c>
      <c r="B361" t="s">
        <v>501</v>
      </c>
      <c r="C361">
        <v>156</v>
      </c>
      <c r="D361" t="s">
        <v>10</v>
      </c>
      <c r="E361">
        <v>36</v>
      </c>
      <c r="F361">
        <v>152</v>
      </c>
      <c r="G361">
        <v>589</v>
      </c>
      <c r="H361" t="s">
        <v>11</v>
      </c>
      <c r="I361">
        <f t="shared" si="5"/>
        <v>117</v>
      </c>
      <c r="J361" t="str">
        <f>VLOOKUP($A361,[1]taxonomy!$1:$1048576,7,0)</f>
        <v>Eukaryota</v>
      </c>
      <c r="K361" t="str">
        <f>VLOOKUP($A361,[1]taxonomy!$1:$1048576,8,0)</f>
        <v xml:space="preserve"> Metazoa</v>
      </c>
      <c r="L361" t="str">
        <f>VLOOKUP($A361,[1]taxonomy!$1:$1048576,9,0)</f>
        <v xml:space="preserve"> Chordata</v>
      </c>
      <c r="M361" t="str">
        <f>VLOOKUP($A361,[1]taxonomy!$1:$1048576,10,0)</f>
        <v xml:space="preserve"> Craniata</v>
      </c>
      <c r="N361" t="str">
        <f>VLOOKUP($A361,[1]taxonomy!$1:$1048576,11,0)</f>
        <v xml:space="preserve"> Vertebrata</v>
      </c>
      <c r="O361" t="str">
        <f>VLOOKUP($A361,[1]taxonomy!$1:$1048576,12,0)</f>
        <v xml:space="preserve"> Euteleostomi</v>
      </c>
      <c r="P361" t="str">
        <f>VLOOKUP($A361,[1]taxonomy!$1:$1048576,13,0)</f>
        <v>Mammalia</v>
      </c>
      <c r="Q361" t="str">
        <f>VLOOKUP($A361,[1]taxonomy!$1:$1048576,14,0)</f>
        <v xml:space="preserve"> Eutheria</v>
      </c>
      <c r="R361" t="str">
        <f>VLOOKUP($A361,[1]taxonomy!$1:$1048576,15,0)</f>
        <v xml:space="preserve"> Euarchontoglires</v>
      </c>
      <c r="S361" t="str">
        <f>VLOOKUP($A361,[1]taxonomy!$1:$1048576,16,0)</f>
        <v xml:space="preserve"> Glires</v>
      </c>
      <c r="T361" t="str">
        <f>VLOOKUP($A361,[1]taxonomy!$1:$1048576,17,0)</f>
        <v xml:space="preserve"> Lagomorpha</v>
      </c>
      <c r="U361" t="str">
        <f>VLOOKUP($A361,[1]taxonomy!$1:$1048576,18,0)</f>
        <v xml:space="preserve"> Leporidae</v>
      </c>
      <c r="V361">
        <f>VLOOKUP($A361,[1]taxonomy!$1:$1048576,20,0)</f>
        <v>0</v>
      </c>
      <c r="W361">
        <f>VLOOKUP($A361,[1]taxonomy!$1:$1048576,21,0)</f>
        <v>0</v>
      </c>
      <c r="X361">
        <f>VLOOKUP($A361,[1]taxonomy!$1:$1048576,22,0)</f>
        <v>0</v>
      </c>
      <c r="Y361">
        <f>VLOOKUP($A361,[1]taxonomy!$1:$1048576,23,0)</f>
        <v>0</v>
      </c>
      <c r="Z361">
        <f>VLOOKUP($A361,[1]taxonomy!$1:$1048576,24,0)</f>
        <v>0</v>
      </c>
      <c r="AA361">
        <f>VLOOKUP($A361,[1]taxonomy!$1:$1048576,25,0)</f>
        <v>0</v>
      </c>
      <c r="AB361" t="str">
        <f>VLOOKUP($A361,[1]taxonomy!$1:$1048576,3,0)</f>
        <v xml:space="preserve"> Oryctolagus cuniculus (Rabbit).</v>
      </c>
    </row>
    <row r="362" spans="1:28" x14ac:dyDescent="0.25">
      <c r="A362" t="s">
        <v>502</v>
      </c>
      <c r="B362" t="s">
        <v>503</v>
      </c>
      <c r="C362">
        <v>160</v>
      </c>
      <c r="D362" t="s">
        <v>10</v>
      </c>
      <c r="E362">
        <v>47</v>
      </c>
      <c r="F362">
        <v>156</v>
      </c>
      <c r="G362">
        <v>589</v>
      </c>
      <c r="H362" t="s">
        <v>11</v>
      </c>
      <c r="I362">
        <f t="shared" si="5"/>
        <v>110</v>
      </c>
      <c r="J362" t="str">
        <f>VLOOKUP($A362,[1]taxonomy!$1:$1048576,7,0)</f>
        <v>Eukaryota</v>
      </c>
      <c r="K362" t="str">
        <f>VLOOKUP($A362,[1]taxonomy!$1:$1048576,8,0)</f>
        <v xml:space="preserve"> Metazoa</v>
      </c>
      <c r="L362" t="str">
        <f>VLOOKUP($A362,[1]taxonomy!$1:$1048576,9,0)</f>
        <v xml:space="preserve"> Chordata</v>
      </c>
      <c r="M362" t="str">
        <f>VLOOKUP($A362,[1]taxonomy!$1:$1048576,10,0)</f>
        <v xml:space="preserve"> Craniata</v>
      </c>
      <c r="N362" t="str">
        <f>VLOOKUP($A362,[1]taxonomy!$1:$1048576,11,0)</f>
        <v xml:space="preserve"> Vertebrata</v>
      </c>
      <c r="O362" t="str">
        <f>VLOOKUP($A362,[1]taxonomy!$1:$1048576,12,0)</f>
        <v xml:space="preserve"> Euteleostomi</v>
      </c>
      <c r="P362" t="str">
        <f>VLOOKUP($A362,[1]taxonomy!$1:$1048576,13,0)</f>
        <v>Mammalia</v>
      </c>
      <c r="Q362" t="str">
        <f>VLOOKUP($A362,[1]taxonomy!$1:$1048576,14,0)</f>
        <v xml:space="preserve"> Eutheria</v>
      </c>
      <c r="R362" t="str">
        <f>VLOOKUP($A362,[1]taxonomy!$1:$1048576,15,0)</f>
        <v xml:space="preserve"> Euarchontoglires</v>
      </c>
      <c r="S362" t="str">
        <f>VLOOKUP($A362,[1]taxonomy!$1:$1048576,16,0)</f>
        <v xml:space="preserve"> Glires</v>
      </c>
      <c r="T362" t="str">
        <f>VLOOKUP($A362,[1]taxonomy!$1:$1048576,17,0)</f>
        <v xml:space="preserve"> Lagomorpha</v>
      </c>
      <c r="U362" t="str">
        <f>VLOOKUP($A362,[1]taxonomy!$1:$1048576,18,0)</f>
        <v xml:space="preserve"> Leporidae</v>
      </c>
      <c r="V362">
        <f>VLOOKUP($A362,[1]taxonomy!$1:$1048576,20,0)</f>
        <v>0</v>
      </c>
      <c r="W362">
        <f>VLOOKUP($A362,[1]taxonomy!$1:$1048576,21,0)</f>
        <v>0</v>
      </c>
      <c r="X362">
        <f>VLOOKUP($A362,[1]taxonomy!$1:$1048576,22,0)</f>
        <v>0</v>
      </c>
      <c r="Y362">
        <f>VLOOKUP($A362,[1]taxonomy!$1:$1048576,23,0)</f>
        <v>0</v>
      </c>
      <c r="Z362">
        <f>VLOOKUP($A362,[1]taxonomy!$1:$1048576,24,0)</f>
        <v>0</v>
      </c>
      <c r="AA362">
        <f>VLOOKUP($A362,[1]taxonomy!$1:$1048576,25,0)</f>
        <v>0</v>
      </c>
      <c r="AB362" t="str">
        <f>VLOOKUP($A362,[1]taxonomy!$1:$1048576,3,0)</f>
        <v xml:space="preserve"> Oryctolagus cuniculus (Rabbit).</v>
      </c>
    </row>
    <row r="363" spans="1:28" x14ac:dyDescent="0.25">
      <c r="A363" t="s">
        <v>504</v>
      </c>
      <c r="B363" t="s">
        <v>505</v>
      </c>
      <c r="C363">
        <v>259</v>
      </c>
      <c r="D363" t="s">
        <v>10</v>
      </c>
      <c r="E363">
        <v>137</v>
      </c>
      <c r="F363">
        <v>254</v>
      </c>
      <c r="G363">
        <v>589</v>
      </c>
      <c r="H363" t="s">
        <v>11</v>
      </c>
      <c r="I363">
        <f t="shared" si="5"/>
        <v>118</v>
      </c>
      <c r="J363" t="str">
        <f>VLOOKUP($A363,[1]taxonomy!$1:$1048576,7,0)</f>
        <v>Eukaryota</v>
      </c>
      <c r="K363" t="str">
        <f>VLOOKUP($A363,[1]taxonomy!$1:$1048576,8,0)</f>
        <v xml:space="preserve"> Metazoa</v>
      </c>
      <c r="L363" t="str">
        <f>VLOOKUP($A363,[1]taxonomy!$1:$1048576,9,0)</f>
        <v xml:space="preserve"> Chordata</v>
      </c>
      <c r="M363" t="str">
        <f>VLOOKUP($A363,[1]taxonomy!$1:$1048576,10,0)</f>
        <v xml:space="preserve"> Craniata</v>
      </c>
      <c r="N363" t="str">
        <f>VLOOKUP($A363,[1]taxonomy!$1:$1048576,11,0)</f>
        <v xml:space="preserve"> Vertebrata</v>
      </c>
      <c r="O363" t="str">
        <f>VLOOKUP($A363,[1]taxonomy!$1:$1048576,12,0)</f>
        <v xml:space="preserve"> Euteleostomi</v>
      </c>
      <c r="P363" t="str">
        <f>VLOOKUP($A363,[1]taxonomy!$1:$1048576,13,0)</f>
        <v>Mammalia</v>
      </c>
      <c r="Q363" t="str">
        <f>VLOOKUP($A363,[1]taxonomy!$1:$1048576,14,0)</f>
        <v xml:space="preserve"> Eutheria</v>
      </c>
      <c r="R363" t="str">
        <f>VLOOKUP($A363,[1]taxonomy!$1:$1048576,15,0)</f>
        <v xml:space="preserve"> Euarchontoglires</v>
      </c>
      <c r="S363" t="str">
        <f>VLOOKUP($A363,[1]taxonomy!$1:$1048576,16,0)</f>
        <v xml:space="preserve"> Glires</v>
      </c>
      <c r="T363" t="str">
        <f>VLOOKUP($A363,[1]taxonomy!$1:$1048576,17,0)</f>
        <v xml:space="preserve"> Lagomorpha</v>
      </c>
      <c r="U363" t="str">
        <f>VLOOKUP($A363,[1]taxonomy!$1:$1048576,18,0)</f>
        <v xml:space="preserve"> Leporidae</v>
      </c>
      <c r="V363">
        <f>VLOOKUP($A363,[1]taxonomy!$1:$1048576,20,0)</f>
        <v>0</v>
      </c>
      <c r="W363">
        <f>VLOOKUP($A363,[1]taxonomy!$1:$1048576,21,0)</f>
        <v>0</v>
      </c>
      <c r="X363">
        <f>VLOOKUP($A363,[1]taxonomy!$1:$1048576,22,0)</f>
        <v>0</v>
      </c>
      <c r="Y363">
        <f>VLOOKUP($A363,[1]taxonomy!$1:$1048576,23,0)</f>
        <v>0</v>
      </c>
      <c r="Z363">
        <f>VLOOKUP($A363,[1]taxonomy!$1:$1048576,24,0)</f>
        <v>0</v>
      </c>
      <c r="AA363">
        <f>VLOOKUP($A363,[1]taxonomy!$1:$1048576,25,0)</f>
        <v>0</v>
      </c>
      <c r="AB363" t="str">
        <f>VLOOKUP($A363,[1]taxonomy!$1:$1048576,3,0)</f>
        <v xml:space="preserve"> Oryctolagus cuniculus (Rabbit).</v>
      </c>
    </row>
    <row r="364" spans="1:28" x14ac:dyDescent="0.25">
      <c r="A364" t="s">
        <v>504</v>
      </c>
      <c r="B364" t="s">
        <v>505</v>
      </c>
      <c r="C364">
        <v>259</v>
      </c>
      <c r="D364" t="s">
        <v>12</v>
      </c>
      <c r="E364">
        <v>13</v>
      </c>
      <c r="F364">
        <v>96</v>
      </c>
      <c r="G364">
        <v>206</v>
      </c>
      <c r="H364" t="s">
        <v>13</v>
      </c>
      <c r="I364">
        <f t="shared" si="5"/>
        <v>84</v>
      </c>
      <c r="J364" t="str">
        <f>VLOOKUP($A364,[1]taxonomy!$1:$1048576,7,0)</f>
        <v>Eukaryota</v>
      </c>
      <c r="K364" t="str">
        <f>VLOOKUP($A364,[1]taxonomy!$1:$1048576,8,0)</f>
        <v xml:space="preserve"> Metazoa</v>
      </c>
      <c r="L364" t="str">
        <f>VLOOKUP($A364,[1]taxonomy!$1:$1048576,9,0)</f>
        <v xml:space="preserve"> Chordata</v>
      </c>
      <c r="M364" t="str">
        <f>VLOOKUP($A364,[1]taxonomy!$1:$1048576,10,0)</f>
        <v xml:space="preserve"> Craniata</v>
      </c>
      <c r="N364" t="str">
        <f>VLOOKUP($A364,[1]taxonomy!$1:$1048576,11,0)</f>
        <v xml:space="preserve"> Vertebrata</v>
      </c>
      <c r="O364" t="str">
        <f>VLOOKUP($A364,[1]taxonomy!$1:$1048576,12,0)</f>
        <v xml:space="preserve"> Euteleostomi</v>
      </c>
      <c r="P364" t="str">
        <f>VLOOKUP($A364,[1]taxonomy!$1:$1048576,13,0)</f>
        <v>Mammalia</v>
      </c>
      <c r="Q364" t="str">
        <f>VLOOKUP($A364,[1]taxonomy!$1:$1048576,14,0)</f>
        <v xml:space="preserve"> Eutheria</v>
      </c>
      <c r="R364" t="str">
        <f>VLOOKUP($A364,[1]taxonomy!$1:$1048576,15,0)</f>
        <v xml:space="preserve"> Euarchontoglires</v>
      </c>
      <c r="S364" t="str">
        <f>VLOOKUP($A364,[1]taxonomy!$1:$1048576,16,0)</f>
        <v xml:space="preserve"> Glires</v>
      </c>
      <c r="T364" t="str">
        <f>VLOOKUP($A364,[1]taxonomy!$1:$1048576,17,0)</f>
        <v xml:space="preserve"> Lagomorpha</v>
      </c>
      <c r="U364" t="str">
        <f>VLOOKUP($A364,[1]taxonomy!$1:$1048576,18,0)</f>
        <v xml:space="preserve"> Leporidae</v>
      </c>
      <c r="V364">
        <f>VLOOKUP($A364,[1]taxonomy!$1:$1048576,20,0)</f>
        <v>0</v>
      </c>
      <c r="W364">
        <f>VLOOKUP($A364,[1]taxonomy!$1:$1048576,21,0)</f>
        <v>0</v>
      </c>
      <c r="X364">
        <f>VLOOKUP($A364,[1]taxonomy!$1:$1048576,22,0)</f>
        <v>0</v>
      </c>
      <c r="Y364">
        <f>VLOOKUP($A364,[1]taxonomy!$1:$1048576,23,0)</f>
        <v>0</v>
      </c>
      <c r="Z364">
        <f>VLOOKUP($A364,[1]taxonomy!$1:$1048576,24,0)</f>
        <v>0</v>
      </c>
      <c r="AA364">
        <f>VLOOKUP($A364,[1]taxonomy!$1:$1048576,25,0)</f>
        <v>0</v>
      </c>
      <c r="AB364" t="str">
        <f>VLOOKUP($A364,[1]taxonomy!$1:$1048576,3,0)</f>
        <v xml:space="preserve"> Oryctolagus cuniculus (Rabbit).</v>
      </c>
    </row>
    <row r="365" spans="1:28" x14ac:dyDescent="0.25">
      <c r="A365" t="s">
        <v>506</v>
      </c>
      <c r="B365" t="s">
        <v>507</v>
      </c>
      <c r="C365">
        <v>203</v>
      </c>
      <c r="D365" t="s">
        <v>10</v>
      </c>
      <c r="E365">
        <v>86</v>
      </c>
      <c r="F365">
        <v>203</v>
      </c>
      <c r="G365">
        <v>589</v>
      </c>
      <c r="H365" t="s">
        <v>11</v>
      </c>
      <c r="I365">
        <f t="shared" si="5"/>
        <v>118</v>
      </c>
      <c r="J365" t="str">
        <f>VLOOKUP($A365,[1]taxonomy!$1:$1048576,7,0)</f>
        <v>Eukaryota</v>
      </c>
      <c r="K365" t="str">
        <f>VLOOKUP($A365,[1]taxonomy!$1:$1048576,8,0)</f>
        <v xml:space="preserve"> Metazoa</v>
      </c>
      <c r="L365" t="str">
        <f>VLOOKUP($A365,[1]taxonomy!$1:$1048576,9,0)</f>
        <v xml:space="preserve"> Chordata</v>
      </c>
      <c r="M365" t="str">
        <f>VLOOKUP($A365,[1]taxonomy!$1:$1048576,10,0)</f>
        <v xml:space="preserve"> Craniata</v>
      </c>
      <c r="N365" t="str">
        <f>VLOOKUP($A365,[1]taxonomy!$1:$1048576,11,0)</f>
        <v xml:space="preserve"> Vertebrata</v>
      </c>
      <c r="O365" t="str">
        <f>VLOOKUP($A365,[1]taxonomy!$1:$1048576,12,0)</f>
        <v xml:space="preserve"> Euteleostomi</v>
      </c>
      <c r="P365" t="str">
        <f>VLOOKUP($A365,[1]taxonomy!$1:$1048576,13,0)</f>
        <v>Mammalia</v>
      </c>
      <c r="Q365" t="str">
        <f>VLOOKUP($A365,[1]taxonomy!$1:$1048576,14,0)</f>
        <v xml:space="preserve"> Eutheria</v>
      </c>
      <c r="R365" t="str">
        <f>VLOOKUP($A365,[1]taxonomy!$1:$1048576,15,0)</f>
        <v xml:space="preserve"> Euarchontoglires</v>
      </c>
      <c r="S365" t="str">
        <f>VLOOKUP($A365,[1]taxonomy!$1:$1048576,16,0)</f>
        <v xml:space="preserve"> Glires</v>
      </c>
      <c r="T365" t="str">
        <f>VLOOKUP($A365,[1]taxonomy!$1:$1048576,17,0)</f>
        <v xml:space="preserve"> Lagomorpha</v>
      </c>
      <c r="U365" t="str">
        <f>VLOOKUP($A365,[1]taxonomy!$1:$1048576,18,0)</f>
        <v xml:space="preserve"> Leporidae</v>
      </c>
      <c r="V365">
        <f>VLOOKUP($A365,[1]taxonomy!$1:$1048576,20,0)</f>
        <v>0</v>
      </c>
      <c r="W365">
        <f>VLOOKUP($A365,[1]taxonomy!$1:$1048576,21,0)</f>
        <v>0</v>
      </c>
      <c r="X365">
        <f>VLOOKUP($A365,[1]taxonomy!$1:$1048576,22,0)</f>
        <v>0</v>
      </c>
      <c r="Y365">
        <f>VLOOKUP($A365,[1]taxonomy!$1:$1048576,23,0)</f>
        <v>0</v>
      </c>
      <c r="Z365">
        <f>VLOOKUP($A365,[1]taxonomy!$1:$1048576,24,0)</f>
        <v>0</v>
      </c>
      <c r="AA365">
        <f>VLOOKUP($A365,[1]taxonomy!$1:$1048576,25,0)</f>
        <v>0</v>
      </c>
      <c r="AB365" t="str">
        <f>VLOOKUP($A365,[1]taxonomy!$1:$1048576,3,0)</f>
        <v xml:space="preserve"> Oryctolagus cuniculus (Rabbit).</v>
      </c>
    </row>
    <row r="366" spans="1:28" x14ac:dyDescent="0.25">
      <c r="A366" t="s">
        <v>508</v>
      </c>
      <c r="B366" t="s">
        <v>509</v>
      </c>
      <c r="C366">
        <v>79</v>
      </c>
      <c r="D366" t="s">
        <v>10</v>
      </c>
      <c r="E366">
        <v>1</v>
      </c>
      <c r="F366">
        <v>79</v>
      </c>
      <c r="G366">
        <v>589</v>
      </c>
      <c r="H366" t="s">
        <v>11</v>
      </c>
      <c r="I366">
        <f t="shared" si="5"/>
        <v>79</v>
      </c>
      <c r="J366" t="str">
        <f>VLOOKUP($A366,[1]taxonomy!$1:$1048576,7,0)</f>
        <v>Eukaryota</v>
      </c>
      <c r="K366" t="str">
        <f>VLOOKUP($A366,[1]taxonomy!$1:$1048576,8,0)</f>
        <v xml:space="preserve"> Metazoa</v>
      </c>
      <c r="L366" t="str">
        <f>VLOOKUP($A366,[1]taxonomy!$1:$1048576,9,0)</f>
        <v xml:space="preserve"> Chordata</v>
      </c>
      <c r="M366" t="str">
        <f>VLOOKUP($A366,[1]taxonomy!$1:$1048576,10,0)</f>
        <v xml:space="preserve"> Craniata</v>
      </c>
      <c r="N366" t="str">
        <f>VLOOKUP($A366,[1]taxonomy!$1:$1048576,11,0)</f>
        <v xml:space="preserve"> Vertebrata</v>
      </c>
      <c r="O366" t="str">
        <f>VLOOKUP($A366,[1]taxonomy!$1:$1048576,12,0)</f>
        <v xml:space="preserve"> Euteleostomi</v>
      </c>
      <c r="P366" t="str">
        <f>VLOOKUP($A366,[1]taxonomy!$1:$1048576,13,0)</f>
        <v>Actinopterygii</v>
      </c>
      <c r="Q366" t="str">
        <f>VLOOKUP($A366,[1]taxonomy!$1:$1048576,14,0)</f>
        <v xml:space="preserve"> Neopterygii</v>
      </c>
      <c r="R366" t="str">
        <f>VLOOKUP($A366,[1]taxonomy!$1:$1048576,15,0)</f>
        <v xml:space="preserve"> Teleostei</v>
      </c>
      <c r="S366" t="str">
        <f>VLOOKUP($A366,[1]taxonomy!$1:$1048576,16,0)</f>
        <v xml:space="preserve"> Ostariophysi</v>
      </c>
      <c r="T366" t="str">
        <f>VLOOKUP($A366,[1]taxonomy!$1:$1048576,17,0)</f>
        <v xml:space="preserve"> Cypriniformes</v>
      </c>
      <c r="U366" t="str">
        <f>VLOOKUP($A366,[1]taxonomy!$1:$1048576,18,0)</f>
        <v>Cyprinidae</v>
      </c>
      <c r="V366">
        <f>VLOOKUP($A366,[1]taxonomy!$1:$1048576,20,0)</f>
        <v>0</v>
      </c>
      <c r="W366">
        <f>VLOOKUP($A366,[1]taxonomy!$1:$1048576,21,0)</f>
        <v>0</v>
      </c>
      <c r="X366">
        <f>VLOOKUP($A366,[1]taxonomy!$1:$1048576,22,0)</f>
        <v>0</v>
      </c>
      <c r="Y366">
        <f>VLOOKUP($A366,[1]taxonomy!$1:$1048576,23,0)</f>
        <v>0</v>
      </c>
      <c r="Z366">
        <f>VLOOKUP($A366,[1]taxonomy!$1:$1048576,24,0)</f>
        <v>0</v>
      </c>
      <c r="AA366">
        <f>VLOOKUP($A366,[1]taxonomy!$1:$1048576,25,0)</f>
        <v>0</v>
      </c>
      <c r="AB366" t="str">
        <f>VLOOKUP($A366,[1]taxonomy!$1:$1048576,3,0)</f>
        <v xml:space="preserve"> Labeo rohita (Indian major carp).</v>
      </c>
    </row>
    <row r="367" spans="1:28" x14ac:dyDescent="0.25">
      <c r="A367" t="s">
        <v>510</v>
      </c>
      <c r="B367" t="s">
        <v>511</v>
      </c>
      <c r="C367">
        <v>196</v>
      </c>
      <c r="D367" t="s">
        <v>10</v>
      </c>
      <c r="E367">
        <v>74</v>
      </c>
      <c r="F367">
        <v>186</v>
      </c>
      <c r="G367">
        <v>589</v>
      </c>
      <c r="H367" t="s">
        <v>11</v>
      </c>
      <c r="I367">
        <f t="shared" si="5"/>
        <v>113</v>
      </c>
      <c r="J367" t="str">
        <f>VLOOKUP($A367,[1]taxonomy!$1:$1048576,7,0)</f>
        <v>Eukaryota</v>
      </c>
      <c r="K367" t="str">
        <f>VLOOKUP($A367,[1]taxonomy!$1:$1048576,8,0)</f>
        <v xml:space="preserve"> Metazoa</v>
      </c>
      <c r="L367" t="str">
        <f>VLOOKUP($A367,[1]taxonomy!$1:$1048576,9,0)</f>
        <v xml:space="preserve"> Chordata</v>
      </c>
      <c r="M367" t="str">
        <f>VLOOKUP($A367,[1]taxonomy!$1:$1048576,10,0)</f>
        <v xml:space="preserve"> Craniata</v>
      </c>
      <c r="N367" t="str">
        <f>VLOOKUP($A367,[1]taxonomy!$1:$1048576,11,0)</f>
        <v xml:space="preserve"> Vertebrata</v>
      </c>
      <c r="O367" t="str">
        <f>VLOOKUP($A367,[1]taxonomy!$1:$1048576,12,0)</f>
        <v xml:space="preserve"> Euteleostomi</v>
      </c>
      <c r="P367" t="str">
        <f>VLOOKUP($A367,[1]taxonomy!$1:$1048576,13,0)</f>
        <v>Mammalia</v>
      </c>
      <c r="Q367" t="str">
        <f>VLOOKUP($A367,[1]taxonomy!$1:$1048576,14,0)</f>
        <v xml:space="preserve"> Eutheria</v>
      </c>
      <c r="R367" t="str">
        <f>VLOOKUP($A367,[1]taxonomy!$1:$1048576,15,0)</f>
        <v xml:space="preserve"> Euarchontoglires</v>
      </c>
      <c r="S367" t="str">
        <f>VLOOKUP($A367,[1]taxonomy!$1:$1048576,16,0)</f>
        <v xml:space="preserve"> Glires</v>
      </c>
      <c r="T367" t="str">
        <f>VLOOKUP($A367,[1]taxonomy!$1:$1048576,17,0)</f>
        <v xml:space="preserve"> Rodentia</v>
      </c>
      <c r="U367" t="str">
        <f>VLOOKUP($A367,[1]taxonomy!$1:$1048576,18,0)</f>
        <v xml:space="preserve"> Sciurognathi</v>
      </c>
      <c r="V367" t="str">
        <f>VLOOKUP($A367,[1]taxonomy!$1:$1048576,20,0)</f>
        <v xml:space="preserve"> Cricetidae</v>
      </c>
      <c r="W367" t="str">
        <f>VLOOKUP($A367,[1]taxonomy!$1:$1048576,21,0)</f>
        <v xml:space="preserve"> Cricetinae</v>
      </c>
      <c r="X367" t="str">
        <f>VLOOKUP($A367,[1]taxonomy!$1:$1048576,22,0)</f>
        <v xml:space="preserve"> Cricetulus.</v>
      </c>
      <c r="Y367">
        <f>VLOOKUP($A367,[1]taxonomy!$1:$1048576,23,0)</f>
        <v>0</v>
      </c>
      <c r="Z367">
        <f>VLOOKUP($A367,[1]taxonomy!$1:$1048576,24,0)</f>
        <v>0</v>
      </c>
      <c r="AA367">
        <f>VLOOKUP($A367,[1]taxonomy!$1:$1048576,25,0)</f>
        <v>0</v>
      </c>
      <c r="AB367" t="str">
        <f>VLOOKUP($A367,[1]taxonomy!$1:$1048576,3,0)</f>
        <v xml:space="preserve"> Cricetulus griseus (Chinese hamster) (Cricetulus barabensis griseus).</v>
      </c>
    </row>
    <row r="368" spans="1:28" x14ac:dyDescent="0.25">
      <c r="A368" t="s">
        <v>512</v>
      </c>
      <c r="B368" t="s">
        <v>513</v>
      </c>
      <c r="C368">
        <v>237</v>
      </c>
      <c r="D368" t="s">
        <v>10</v>
      </c>
      <c r="E368">
        <v>116</v>
      </c>
      <c r="F368">
        <v>232</v>
      </c>
      <c r="G368">
        <v>589</v>
      </c>
      <c r="H368" t="s">
        <v>11</v>
      </c>
      <c r="I368">
        <f t="shared" si="5"/>
        <v>117</v>
      </c>
      <c r="J368" t="str">
        <f>VLOOKUP($A368,[1]taxonomy!$1:$1048576,7,0)</f>
        <v>Eukaryota</v>
      </c>
      <c r="K368" t="str">
        <f>VLOOKUP($A368,[1]taxonomy!$1:$1048576,8,0)</f>
        <v xml:space="preserve"> Metazoa</v>
      </c>
      <c r="L368" t="str">
        <f>VLOOKUP($A368,[1]taxonomy!$1:$1048576,9,0)</f>
        <v xml:space="preserve"> Chordata</v>
      </c>
      <c r="M368" t="str">
        <f>VLOOKUP($A368,[1]taxonomy!$1:$1048576,10,0)</f>
        <v xml:space="preserve"> Craniata</v>
      </c>
      <c r="N368" t="str">
        <f>VLOOKUP($A368,[1]taxonomy!$1:$1048576,11,0)</f>
        <v xml:space="preserve"> Vertebrata</v>
      </c>
      <c r="O368" t="str">
        <f>VLOOKUP($A368,[1]taxonomy!$1:$1048576,12,0)</f>
        <v xml:space="preserve"> Euteleostomi</v>
      </c>
      <c r="P368" t="str">
        <f>VLOOKUP($A368,[1]taxonomy!$1:$1048576,13,0)</f>
        <v>Mammalia</v>
      </c>
      <c r="Q368" t="str">
        <f>VLOOKUP($A368,[1]taxonomy!$1:$1048576,14,0)</f>
        <v xml:space="preserve"> Eutheria</v>
      </c>
      <c r="R368" t="str">
        <f>VLOOKUP($A368,[1]taxonomy!$1:$1048576,15,0)</f>
        <v xml:space="preserve"> Euarchontoglires</v>
      </c>
      <c r="S368" t="str">
        <f>VLOOKUP($A368,[1]taxonomy!$1:$1048576,16,0)</f>
        <v xml:space="preserve"> Glires</v>
      </c>
      <c r="T368" t="str">
        <f>VLOOKUP($A368,[1]taxonomy!$1:$1048576,17,0)</f>
        <v xml:space="preserve"> Rodentia</v>
      </c>
      <c r="U368" t="str">
        <f>VLOOKUP($A368,[1]taxonomy!$1:$1048576,18,0)</f>
        <v xml:space="preserve"> Sciurognathi</v>
      </c>
      <c r="V368" t="str">
        <f>VLOOKUP($A368,[1]taxonomy!$1:$1048576,20,0)</f>
        <v xml:space="preserve"> Cricetidae</v>
      </c>
      <c r="W368" t="str">
        <f>VLOOKUP($A368,[1]taxonomy!$1:$1048576,21,0)</f>
        <v xml:space="preserve"> Cricetinae</v>
      </c>
      <c r="X368" t="str">
        <f>VLOOKUP($A368,[1]taxonomy!$1:$1048576,22,0)</f>
        <v xml:space="preserve"> Cricetulus.</v>
      </c>
      <c r="Y368">
        <f>VLOOKUP($A368,[1]taxonomy!$1:$1048576,23,0)</f>
        <v>0</v>
      </c>
      <c r="Z368">
        <f>VLOOKUP($A368,[1]taxonomy!$1:$1048576,24,0)</f>
        <v>0</v>
      </c>
      <c r="AA368">
        <f>VLOOKUP($A368,[1]taxonomy!$1:$1048576,25,0)</f>
        <v>0</v>
      </c>
      <c r="AB368" t="str">
        <f>VLOOKUP($A368,[1]taxonomy!$1:$1048576,3,0)</f>
        <v xml:space="preserve"> Cricetulus griseus (Chinese hamster) (Cricetulus barabensis griseus).</v>
      </c>
    </row>
    <row r="369" spans="1:28" x14ac:dyDescent="0.25">
      <c r="A369" t="s">
        <v>512</v>
      </c>
      <c r="B369" t="s">
        <v>513</v>
      </c>
      <c r="C369">
        <v>237</v>
      </c>
      <c r="D369" t="s">
        <v>12</v>
      </c>
      <c r="E369">
        <v>1</v>
      </c>
      <c r="F369">
        <v>72</v>
      </c>
      <c r="G369">
        <v>206</v>
      </c>
      <c r="H369" t="s">
        <v>13</v>
      </c>
      <c r="I369">
        <f t="shared" si="5"/>
        <v>72</v>
      </c>
      <c r="J369" t="str">
        <f>VLOOKUP($A369,[1]taxonomy!$1:$1048576,7,0)</f>
        <v>Eukaryota</v>
      </c>
      <c r="K369" t="str">
        <f>VLOOKUP($A369,[1]taxonomy!$1:$1048576,8,0)</f>
        <v xml:space="preserve"> Metazoa</v>
      </c>
      <c r="L369" t="str">
        <f>VLOOKUP($A369,[1]taxonomy!$1:$1048576,9,0)</f>
        <v xml:space="preserve"> Chordata</v>
      </c>
      <c r="M369" t="str">
        <f>VLOOKUP($A369,[1]taxonomy!$1:$1048576,10,0)</f>
        <v xml:space="preserve"> Craniata</v>
      </c>
      <c r="N369" t="str">
        <f>VLOOKUP($A369,[1]taxonomy!$1:$1048576,11,0)</f>
        <v xml:space="preserve"> Vertebrata</v>
      </c>
      <c r="O369" t="str">
        <f>VLOOKUP($A369,[1]taxonomy!$1:$1048576,12,0)</f>
        <v xml:space="preserve"> Euteleostomi</v>
      </c>
      <c r="P369" t="str">
        <f>VLOOKUP($A369,[1]taxonomy!$1:$1048576,13,0)</f>
        <v>Mammalia</v>
      </c>
      <c r="Q369" t="str">
        <f>VLOOKUP($A369,[1]taxonomy!$1:$1048576,14,0)</f>
        <v xml:space="preserve"> Eutheria</v>
      </c>
      <c r="R369" t="str">
        <f>VLOOKUP($A369,[1]taxonomy!$1:$1048576,15,0)</f>
        <v xml:space="preserve"> Euarchontoglires</v>
      </c>
      <c r="S369" t="str">
        <f>VLOOKUP($A369,[1]taxonomy!$1:$1048576,16,0)</f>
        <v xml:space="preserve"> Glires</v>
      </c>
      <c r="T369" t="str">
        <f>VLOOKUP($A369,[1]taxonomy!$1:$1048576,17,0)</f>
        <v xml:space="preserve"> Rodentia</v>
      </c>
      <c r="U369" t="str">
        <f>VLOOKUP($A369,[1]taxonomy!$1:$1048576,18,0)</f>
        <v xml:space="preserve"> Sciurognathi</v>
      </c>
      <c r="V369" t="str">
        <f>VLOOKUP($A369,[1]taxonomy!$1:$1048576,20,0)</f>
        <v xml:space="preserve"> Cricetidae</v>
      </c>
      <c r="W369" t="str">
        <f>VLOOKUP($A369,[1]taxonomy!$1:$1048576,21,0)</f>
        <v xml:space="preserve"> Cricetinae</v>
      </c>
      <c r="X369" t="str">
        <f>VLOOKUP($A369,[1]taxonomy!$1:$1048576,22,0)</f>
        <v xml:space="preserve"> Cricetulus.</v>
      </c>
      <c r="Y369">
        <f>VLOOKUP($A369,[1]taxonomy!$1:$1048576,23,0)</f>
        <v>0</v>
      </c>
      <c r="Z369">
        <f>VLOOKUP($A369,[1]taxonomy!$1:$1048576,24,0)</f>
        <v>0</v>
      </c>
      <c r="AA369">
        <f>VLOOKUP($A369,[1]taxonomy!$1:$1048576,25,0)</f>
        <v>0</v>
      </c>
      <c r="AB369" t="str">
        <f>VLOOKUP($A369,[1]taxonomy!$1:$1048576,3,0)</f>
        <v xml:space="preserve"> Cricetulus griseus (Chinese hamster) (Cricetulus barabensis griseus).</v>
      </c>
    </row>
    <row r="370" spans="1:28" x14ac:dyDescent="0.25">
      <c r="A370" t="s">
        <v>514</v>
      </c>
      <c r="B370" t="s">
        <v>515</v>
      </c>
      <c r="C370">
        <v>157</v>
      </c>
      <c r="D370" t="s">
        <v>10</v>
      </c>
      <c r="E370">
        <v>44</v>
      </c>
      <c r="F370">
        <v>153</v>
      </c>
      <c r="G370">
        <v>589</v>
      </c>
      <c r="H370" t="s">
        <v>11</v>
      </c>
      <c r="I370">
        <f t="shared" si="5"/>
        <v>110</v>
      </c>
      <c r="J370" t="str">
        <f>VLOOKUP($A370,[1]taxonomy!$1:$1048576,7,0)</f>
        <v>Eukaryota</v>
      </c>
      <c r="K370" t="str">
        <f>VLOOKUP($A370,[1]taxonomy!$1:$1048576,8,0)</f>
        <v xml:space="preserve"> Metazoa</v>
      </c>
      <c r="L370" t="str">
        <f>VLOOKUP($A370,[1]taxonomy!$1:$1048576,9,0)</f>
        <v xml:space="preserve"> Chordata</v>
      </c>
      <c r="M370" t="str">
        <f>VLOOKUP($A370,[1]taxonomy!$1:$1048576,10,0)</f>
        <v xml:space="preserve"> Craniata</v>
      </c>
      <c r="N370" t="str">
        <f>VLOOKUP($A370,[1]taxonomy!$1:$1048576,11,0)</f>
        <v xml:space="preserve"> Vertebrata</v>
      </c>
      <c r="O370" t="str">
        <f>VLOOKUP($A370,[1]taxonomy!$1:$1048576,12,0)</f>
        <v xml:space="preserve"> Euteleostomi</v>
      </c>
      <c r="P370" t="str">
        <f>VLOOKUP($A370,[1]taxonomy!$1:$1048576,13,0)</f>
        <v>Mammalia</v>
      </c>
      <c r="Q370" t="str">
        <f>VLOOKUP($A370,[1]taxonomy!$1:$1048576,14,0)</f>
        <v xml:space="preserve"> Eutheria</v>
      </c>
      <c r="R370" t="str">
        <f>VLOOKUP($A370,[1]taxonomy!$1:$1048576,15,0)</f>
        <v xml:space="preserve"> Euarchontoglires</v>
      </c>
      <c r="S370" t="str">
        <f>VLOOKUP($A370,[1]taxonomy!$1:$1048576,16,0)</f>
        <v xml:space="preserve"> Glires</v>
      </c>
      <c r="T370" t="str">
        <f>VLOOKUP($A370,[1]taxonomy!$1:$1048576,17,0)</f>
        <v xml:space="preserve"> Rodentia</v>
      </c>
      <c r="U370" t="str">
        <f>VLOOKUP($A370,[1]taxonomy!$1:$1048576,18,0)</f>
        <v xml:space="preserve"> Sciurognathi</v>
      </c>
      <c r="V370" t="str">
        <f>VLOOKUP($A370,[1]taxonomy!$1:$1048576,20,0)</f>
        <v xml:space="preserve"> Cricetidae</v>
      </c>
      <c r="W370" t="str">
        <f>VLOOKUP($A370,[1]taxonomy!$1:$1048576,21,0)</f>
        <v xml:space="preserve"> Cricetinae</v>
      </c>
      <c r="X370" t="str">
        <f>VLOOKUP($A370,[1]taxonomy!$1:$1048576,22,0)</f>
        <v xml:space="preserve"> Cricetulus.</v>
      </c>
      <c r="Y370">
        <f>VLOOKUP($A370,[1]taxonomy!$1:$1048576,23,0)</f>
        <v>0</v>
      </c>
      <c r="Z370">
        <f>VLOOKUP($A370,[1]taxonomy!$1:$1048576,24,0)</f>
        <v>0</v>
      </c>
      <c r="AA370">
        <f>VLOOKUP($A370,[1]taxonomy!$1:$1048576,25,0)</f>
        <v>0</v>
      </c>
      <c r="AB370" t="str">
        <f>VLOOKUP($A370,[1]taxonomy!$1:$1048576,3,0)</f>
        <v xml:space="preserve"> Cricetulus griseus (Chinese hamster) (Cricetulus barabensis griseus).</v>
      </c>
    </row>
    <row r="371" spans="1:28" x14ac:dyDescent="0.25">
      <c r="A371" t="s">
        <v>516</v>
      </c>
      <c r="B371" t="s">
        <v>517</v>
      </c>
      <c r="C371">
        <v>152</v>
      </c>
      <c r="D371" t="s">
        <v>10</v>
      </c>
      <c r="E371">
        <v>33</v>
      </c>
      <c r="F371">
        <v>148</v>
      </c>
      <c r="G371">
        <v>589</v>
      </c>
      <c r="H371" t="s">
        <v>11</v>
      </c>
      <c r="I371">
        <f t="shared" si="5"/>
        <v>116</v>
      </c>
      <c r="J371" t="str">
        <f>VLOOKUP($A371,[1]taxonomy!$1:$1048576,7,0)</f>
        <v>Eukaryota</v>
      </c>
      <c r="K371" t="str">
        <f>VLOOKUP($A371,[1]taxonomy!$1:$1048576,8,0)</f>
        <v xml:space="preserve"> Metazoa</v>
      </c>
      <c r="L371" t="str">
        <f>VLOOKUP($A371,[1]taxonomy!$1:$1048576,9,0)</f>
        <v xml:space="preserve"> Chordata</v>
      </c>
      <c r="M371" t="str">
        <f>VLOOKUP($A371,[1]taxonomy!$1:$1048576,10,0)</f>
        <v xml:space="preserve"> Craniata</v>
      </c>
      <c r="N371" t="str">
        <f>VLOOKUP($A371,[1]taxonomy!$1:$1048576,11,0)</f>
        <v xml:space="preserve"> Vertebrata</v>
      </c>
      <c r="O371" t="str">
        <f>VLOOKUP($A371,[1]taxonomy!$1:$1048576,12,0)</f>
        <v xml:space="preserve"> Euteleostomi</v>
      </c>
      <c r="P371" t="str">
        <f>VLOOKUP($A371,[1]taxonomy!$1:$1048576,13,0)</f>
        <v>Mammalia</v>
      </c>
      <c r="Q371" t="str">
        <f>VLOOKUP($A371,[1]taxonomy!$1:$1048576,14,0)</f>
        <v xml:space="preserve"> Eutheria</v>
      </c>
      <c r="R371" t="str">
        <f>VLOOKUP($A371,[1]taxonomy!$1:$1048576,15,0)</f>
        <v xml:space="preserve"> Euarchontoglires</v>
      </c>
      <c r="S371" t="str">
        <f>VLOOKUP($A371,[1]taxonomy!$1:$1048576,16,0)</f>
        <v xml:space="preserve"> Glires</v>
      </c>
      <c r="T371" t="str">
        <f>VLOOKUP($A371,[1]taxonomy!$1:$1048576,17,0)</f>
        <v xml:space="preserve"> Rodentia</v>
      </c>
      <c r="U371" t="str">
        <f>VLOOKUP($A371,[1]taxonomy!$1:$1048576,18,0)</f>
        <v xml:space="preserve"> Sciurognathi</v>
      </c>
      <c r="V371" t="str">
        <f>VLOOKUP($A371,[1]taxonomy!$1:$1048576,20,0)</f>
        <v xml:space="preserve"> Cricetidae</v>
      </c>
      <c r="W371" t="str">
        <f>VLOOKUP($A371,[1]taxonomy!$1:$1048576,21,0)</f>
        <v xml:space="preserve"> Cricetinae</v>
      </c>
      <c r="X371" t="str">
        <f>VLOOKUP($A371,[1]taxonomy!$1:$1048576,22,0)</f>
        <v xml:space="preserve"> Cricetulus.</v>
      </c>
      <c r="Y371">
        <f>VLOOKUP($A371,[1]taxonomy!$1:$1048576,23,0)</f>
        <v>0</v>
      </c>
      <c r="Z371">
        <f>VLOOKUP($A371,[1]taxonomy!$1:$1048576,24,0)</f>
        <v>0</v>
      </c>
      <c r="AA371">
        <f>VLOOKUP($A371,[1]taxonomy!$1:$1048576,25,0)</f>
        <v>0</v>
      </c>
      <c r="AB371" t="str">
        <f>VLOOKUP($A371,[1]taxonomy!$1:$1048576,3,0)</f>
        <v xml:space="preserve"> Cricetulus griseus (Chinese hamster) (Cricetulus barabensis griseus).</v>
      </c>
    </row>
    <row r="372" spans="1:28" x14ac:dyDescent="0.25">
      <c r="A372" t="s">
        <v>518</v>
      </c>
      <c r="B372" t="s">
        <v>519</v>
      </c>
      <c r="C372">
        <v>145</v>
      </c>
      <c r="D372" t="s">
        <v>10</v>
      </c>
      <c r="E372">
        <v>24</v>
      </c>
      <c r="F372">
        <v>141</v>
      </c>
      <c r="G372">
        <v>589</v>
      </c>
      <c r="H372" t="s">
        <v>11</v>
      </c>
      <c r="I372">
        <f t="shared" si="5"/>
        <v>118</v>
      </c>
      <c r="J372" t="str">
        <f>VLOOKUP($A372,[1]taxonomy!$1:$1048576,7,0)</f>
        <v>Eukaryota</v>
      </c>
      <c r="K372" t="str">
        <f>VLOOKUP($A372,[1]taxonomy!$1:$1048576,8,0)</f>
        <v xml:space="preserve"> Metazoa</v>
      </c>
      <c r="L372" t="str">
        <f>VLOOKUP($A372,[1]taxonomy!$1:$1048576,9,0)</f>
        <v xml:space="preserve"> Chordata</v>
      </c>
      <c r="M372" t="str">
        <f>VLOOKUP($A372,[1]taxonomy!$1:$1048576,10,0)</f>
        <v xml:space="preserve"> Craniata</v>
      </c>
      <c r="N372" t="str">
        <f>VLOOKUP($A372,[1]taxonomy!$1:$1048576,11,0)</f>
        <v xml:space="preserve"> Vertebrata</v>
      </c>
      <c r="O372" t="str">
        <f>VLOOKUP($A372,[1]taxonomy!$1:$1048576,12,0)</f>
        <v xml:space="preserve"> Euteleostomi</v>
      </c>
      <c r="P372" t="str">
        <f>VLOOKUP($A372,[1]taxonomy!$1:$1048576,13,0)</f>
        <v>Mammalia</v>
      </c>
      <c r="Q372" t="str">
        <f>VLOOKUP($A372,[1]taxonomy!$1:$1048576,14,0)</f>
        <v xml:space="preserve"> Eutheria</v>
      </c>
      <c r="R372" t="str">
        <f>VLOOKUP($A372,[1]taxonomy!$1:$1048576,15,0)</f>
        <v xml:space="preserve"> Euarchontoglires</v>
      </c>
      <c r="S372" t="str">
        <f>VLOOKUP($A372,[1]taxonomy!$1:$1048576,16,0)</f>
        <v xml:space="preserve"> Glires</v>
      </c>
      <c r="T372" t="str">
        <f>VLOOKUP($A372,[1]taxonomy!$1:$1048576,17,0)</f>
        <v xml:space="preserve"> Rodentia</v>
      </c>
      <c r="U372" t="str">
        <f>VLOOKUP($A372,[1]taxonomy!$1:$1048576,18,0)</f>
        <v xml:space="preserve"> Sciurognathi</v>
      </c>
      <c r="V372" t="str">
        <f>VLOOKUP($A372,[1]taxonomy!$1:$1048576,20,0)</f>
        <v xml:space="preserve"> Cricetidae</v>
      </c>
      <c r="W372" t="str">
        <f>VLOOKUP($A372,[1]taxonomy!$1:$1048576,21,0)</f>
        <v xml:space="preserve"> Cricetinae</v>
      </c>
      <c r="X372" t="str">
        <f>VLOOKUP($A372,[1]taxonomy!$1:$1048576,22,0)</f>
        <v xml:space="preserve"> Cricetulus.</v>
      </c>
      <c r="Y372">
        <f>VLOOKUP($A372,[1]taxonomy!$1:$1048576,23,0)</f>
        <v>0</v>
      </c>
      <c r="Z372">
        <f>VLOOKUP($A372,[1]taxonomy!$1:$1048576,24,0)</f>
        <v>0</v>
      </c>
      <c r="AA372">
        <f>VLOOKUP($A372,[1]taxonomy!$1:$1048576,25,0)</f>
        <v>0</v>
      </c>
      <c r="AB372" t="str">
        <f>VLOOKUP($A372,[1]taxonomy!$1:$1048576,3,0)</f>
        <v xml:space="preserve"> Cricetulus griseus (Chinese hamster) (Cricetulus barabensis griseus).</v>
      </c>
    </row>
    <row r="373" spans="1:28" x14ac:dyDescent="0.25">
      <c r="A373" t="s">
        <v>520</v>
      </c>
      <c r="B373" t="s">
        <v>521</v>
      </c>
      <c r="C373">
        <v>143</v>
      </c>
      <c r="D373" t="s">
        <v>10</v>
      </c>
      <c r="E373">
        <v>32</v>
      </c>
      <c r="F373">
        <v>139</v>
      </c>
      <c r="G373">
        <v>589</v>
      </c>
      <c r="H373" t="s">
        <v>11</v>
      </c>
      <c r="I373">
        <f t="shared" si="5"/>
        <v>108</v>
      </c>
      <c r="J373" t="str">
        <f>VLOOKUP($A373,[1]taxonomy!$1:$1048576,7,0)</f>
        <v>Eukaryota</v>
      </c>
      <c r="K373" t="str">
        <f>VLOOKUP($A373,[1]taxonomy!$1:$1048576,8,0)</f>
        <v xml:space="preserve"> Metazoa</v>
      </c>
      <c r="L373" t="str">
        <f>VLOOKUP($A373,[1]taxonomy!$1:$1048576,9,0)</f>
        <v xml:space="preserve"> Chordata</v>
      </c>
      <c r="M373" t="str">
        <f>VLOOKUP($A373,[1]taxonomy!$1:$1048576,10,0)</f>
        <v xml:space="preserve"> Craniata</v>
      </c>
      <c r="N373" t="str">
        <f>VLOOKUP($A373,[1]taxonomy!$1:$1048576,11,0)</f>
        <v xml:space="preserve"> Vertebrata</v>
      </c>
      <c r="O373" t="str">
        <f>VLOOKUP($A373,[1]taxonomy!$1:$1048576,12,0)</f>
        <v xml:space="preserve"> Euteleostomi</v>
      </c>
      <c r="P373" t="str">
        <f>VLOOKUP($A373,[1]taxonomy!$1:$1048576,13,0)</f>
        <v>Mammalia</v>
      </c>
      <c r="Q373" t="str">
        <f>VLOOKUP($A373,[1]taxonomy!$1:$1048576,14,0)</f>
        <v xml:space="preserve"> Eutheria</v>
      </c>
      <c r="R373" t="str">
        <f>VLOOKUP($A373,[1]taxonomy!$1:$1048576,15,0)</f>
        <v xml:space="preserve"> Euarchontoglires</v>
      </c>
      <c r="S373" t="str">
        <f>VLOOKUP($A373,[1]taxonomy!$1:$1048576,16,0)</f>
        <v xml:space="preserve"> Glires</v>
      </c>
      <c r="T373" t="str">
        <f>VLOOKUP($A373,[1]taxonomy!$1:$1048576,17,0)</f>
        <v xml:space="preserve"> Rodentia</v>
      </c>
      <c r="U373" t="str">
        <f>VLOOKUP($A373,[1]taxonomy!$1:$1048576,18,0)</f>
        <v xml:space="preserve"> Sciurognathi</v>
      </c>
      <c r="V373" t="str">
        <f>VLOOKUP($A373,[1]taxonomy!$1:$1048576,20,0)</f>
        <v xml:space="preserve"> Cricetidae</v>
      </c>
      <c r="W373" t="str">
        <f>VLOOKUP($A373,[1]taxonomy!$1:$1048576,21,0)</f>
        <v xml:space="preserve"> Cricetinae</v>
      </c>
      <c r="X373" t="str">
        <f>VLOOKUP($A373,[1]taxonomy!$1:$1048576,22,0)</f>
        <v xml:space="preserve"> Cricetulus.</v>
      </c>
      <c r="Y373">
        <f>VLOOKUP($A373,[1]taxonomy!$1:$1048576,23,0)</f>
        <v>0</v>
      </c>
      <c r="Z373">
        <f>VLOOKUP($A373,[1]taxonomy!$1:$1048576,24,0)</f>
        <v>0</v>
      </c>
      <c r="AA373">
        <f>VLOOKUP($A373,[1]taxonomy!$1:$1048576,25,0)</f>
        <v>0</v>
      </c>
      <c r="AB373" t="str">
        <f>VLOOKUP($A373,[1]taxonomy!$1:$1048576,3,0)</f>
        <v xml:space="preserve"> Cricetulus griseus (Chinese hamster) (Cricetulus barabensis griseus).</v>
      </c>
    </row>
    <row r="374" spans="1:28" x14ac:dyDescent="0.25">
      <c r="A374" t="s">
        <v>522</v>
      </c>
      <c r="B374" t="s">
        <v>523</v>
      </c>
      <c r="C374">
        <v>138</v>
      </c>
      <c r="D374" t="s">
        <v>10</v>
      </c>
      <c r="E374">
        <v>15</v>
      </c>
      <c r="F374">
        <v>134</v>
      </c>
      <c r="G374">
        <v>589</v>
      </c>
      <c r="H374" t="s">
        <v>11</v>
      </c>
      <c r="I374">
        <f t="shared" si="5"/>
        <v>120</v>
      </c>
      <c r="J374" t="str">
        <f>VLOOKUP($A374,[1]taxonomy!$1:$1048576,7,0)</f>
        <v>Eukaryota</v>
      </c>
      <c r="K374" t="str">
        <f>VLOOKUP($A374,[1]taxonomy!$1:$1048576,8,0)</f>
        <v xml:space="preserve"> Metazoa</v>
      </c>
      <c r="L374" t="str">
        <f>VLOOKUP($A374,[1]taxonomy!$1:$1048576,9,0)</f>
        <v xml:space="preserve"> Chordata</v>
      </c>
      <c r="M374" t="str">
        <f>VLOOKUP($A374,[1]taxonomy!$1:$1048576,10,0)</f>
        <v xml:space="preserve"> Craniata</v>
      </c>
      <c r="N374" t="str">
        <f>VLOOKUP($A374,[1]taxonomy!$1:$1048576,11,0)</f>
        <v xml:space="preserve"> Vertebrata</v>
      </c>
      <c r="O374" t="str">
        <f>VLOOKUP($A374,[1]taxonomy!$1:$1048576,12,0)</f>
        <v xml:space="preserve"> Euteleostomi</v>
      </c>
      <c r="P374" t="str">
        <f>VLOOKUP($A374,[1]taxonomy!$1:$1048576,13,0)</f>
        <v>Mammalia</v>
      </c>
      <c r="Q374" t="str">
        <f>VLOOKUP($A374,[1]taxonomy!$1:$1048576,14,0)</f>
        <v xml:space="preserve"> Eutheria</v>
      </c>
      <c r="R374" t="str">
        <f>VLOOKUP($A374,[1]taxonomy!$1:$1048576,15,0)</f>
        <v xml:space="preserve"> Euarchontoglires</v>
      </c>
      <c r="S374" t="str">
        <f>VLOOKUP($A374,[1]taxonomy!$1:$1048576,16,0)</f>
        <v xml:space="preserve"> Glires</v>
      </c>
      <c r="T374" t="str">
        <f>VLOOKUP($A374,[1]taxonomy!$1:$1048576,17,0)</f>
        <v xml:space="preserve"> Rodentia</v>
      </c>
      <c r="U374" t="str">
        <f>VLOOKUP($A374,[1]taxonomy!$1:$1048576,18,0)</f>
        <v xml:space="preserve"> Sciurognathi</v>
      </c>
      <c r="V374" t="str">
        <f>VLOOKUP($A374,[1]taxonomy!$1:$1048576,20,0)</f>
        <v xml:space="preserve"> Cricetidae</v>
      </c>
      <c r="W374" t="str">
        <f>VLOOKUP($A374,[1]taxonomy!$1:$1048576,21,0)</f>
        <v xml:space="preserve"> Cricetinae</v>
      </c>
      <c r="X374" t="str">
        <f>VLOOKUP($A374,[1]taxonomy!$1:$1048576,22,0)</f>
        <v xml:space="preserve"> Cricetulus.</v>
      </c>
      <c r="Y374">
        <f>VLOOKUP($A374,[1]taxonomy!$1:$1048576,23,0)</f>
        <v>0</v>
      </c>
      <c r="Z374">
        <f>VLOOKUP($A374,[1]taxonomy!$1:$1048576,24,0)</f>
        <v>0</v>
      </c>
      <c r="AA374">
        <f>VLOOKUP($A374,[1]taxonomy!$1:$1048576,25,0)</f>
        <v>0</v>
      </c>
      <c r="AB374" t="str">
        <f>VLOOKUP($A374,[1]taxonomy!$1:$1048576,3,0)</f>
        <v xml:space="preserve"> Cricetulus griseus (Chinese hamster) (Cricetulus barabensis griseus).</v>
      </c>
    </row>
    <row r="375" spans="1:28" x14ac:dyDescent="0.25">
      <c r="A375" t="s">
        <v>524</v>
      </c>
      <c r="B375" t="s">
        <v>525</v>
      </c>
      <c r="C375">
        <v>161</v>
      </c>
      <c r="D375" t="s">
        <v>10</v>
      </c>
      <c r="E375">
        <v>39</v>
      </c>
      <c r="F375">
        <v>156</v>
      </c>
      <c r="G375">
        <v>589</v>
      </c>
      <c r="H375" t="s">
        <v>11</v>
      </c>
      <c r="I375">
        <f t="shared" si="5"/>
        <v>118</v>
      </c>
      <c r="J375" t="str">
        <f>VLOOKUP($A375,[1]taxonomy!$1:$1048576,7,0)</f>
        <v>Eukaryota</v>
      </c>
      <c r="K375" t="str">
        <f>VLOOKUP($A375,[1]taxonomy!$1:$1048576,8,0)</f>
        <v xml:space="preserve"> Metazoa</v>
      </c>
      <c r="L375" t="str">
        <f>VLOOKUP($A375,[1]taxonomy!$1:$1048576,9,0)</f>
        <v xml:space="preserve"> Chordata</v>
      </c>
      <c r="M375" t="str">
        <f>VLOOKUP($A375,[1]taxonomy!$1:$1048576,10,0)</f>
        <v xml:space="preserve"> Craniata</v>
      </c>
      <c r="N375" t="str">
        <f>VLOOKUP($A375,[1]taxonomy!$1:$1048576,11,0)</f>
        <v xml:space="preserve"> Vertebrata</v>
      </c>
      <c r="O375" t="str">
        <f>VLOOKUP($A375,[1]taxonomy!$1:$1048576,12,0)</f>
        <v xml:space="preserve"> Euteleostomi</v>
      </c>
      <c r="P375" t="str">
        <f>VLOOKUP($A375,[1]taxonomy!$1:$1048576,13,0)</f>
        <v>Mammalia</v>
      </c>
      <c r="Q375" t="str">
        <f>VLOOKUP($A375,[1]taxonomy!$1:$1048576,14,0)</f>
        <v xml:space="preserve"> Eutheria</v>
      </c>
      <c r="R375" t="str">
        <f>VLOOKUP($A375,[1]taxonomy!$1:$1048576,15,0)</f>
        <v xml:space="preserve"> Laurasiatheria</v>
      </c>
      <c r="S375" t="str">
        <f>VLOOKUP($A375,[1]taxonomy!$1:$1048576,16,0)</f>
        <v xml:space="preserve"> Cetartiodactyla</v>
      </c>
      <c r="T375" t="str">
        <f>VLOOKUP($A375,[1]taxonomy!$1:$1048576,17,0)</f>
        <v xml:space="preserve"> Ruminantia</v>
      </c>
      <c r="U375" t="str">
        <f>VLOOKUP($A375,[1]taxonomy!$1:$1048576,18,0)</f>
        <v>Pecora</v>
      </c>
      <c r="V375" t="str">
        <f>VLOOKUP($A375,[1]taxonomy!$1:$1048576,20,0)</f>
        <v xml:space="preserve"> Bovinae</v>
      </c>
      <c r="W375" t="str">
        <f>VLOOKUP($A375,[1]taxonomy!$1:$1048576,21,0)</f>
        <v xml:space="preserve"> Bos.</v>
      </c>
      <c r="X375">
        <f>VLOOKUP($A375,[1]taxonomy!$1:$1048576,22,0)</f>
        <v>0</v>
      </c>
      <c r="Y375">
        <f>VLOOKUP($A375,[1]taxonomy!$1:$1048576,23,0)</f>
        <v>0</v>
      </c>
      <c r="Z375">
        <f>VLOOKUP($A375,[1]taxonomy!$1:$1048576,24,0)</f>
        <v>0</v>
      </c>
      <c r="AA375">
        <f>VLOOKUP($A375,[1]taxonomy!$1:$1048576,25,0)</f>
        <v>0</v>
      </c>
      <c r="AB375" t="str">
        <f>VLOOKUP($A375,[1]taxonomy!$1:$1048576,3,0)</f>
        <v xml:space="preserve"> Bos taurus (Bovine).</v>
      </c>
    </row>
    <row r="376" spans="1:28" x14ac:dyDescent="0.25">
      <c r="A376" t="s">
        <v>526</v>
      </c>
      <c r="B376" t="s">
        <v>527</v>
      </c>
      <c r="C376">
        <v>138</v>
      </c>
      <c r="D376" t="s">
        <v>10</v>
      </c>
      <c r="E376">
        <v>16</v>
      </c>
      <c r="F376">
        <v>134</v>
      </c>
      <c r="G376">
        <v>589</v>
      </c>
      <c r="H376" t="s">
        <v>11</v>
      </c>
      <c r="I376">
        <f t="shared" si="5"/>
        <v>119</v>
      </c>
      <c r="J376" t="str">
        <f>VLOOKUP($A376,[1]taxonomy!$1:$1048576,7,0)</f>
        <v>Eukaryota</v>
      </c>
      <c r="K376" t="str">
        <f>VLOOKUP($A376,[1]taxonomy!$1:$1048576,8,0)</f>
        <v xml:space="preserve"> Metazoa</v>
      </c>
      <c r="L376" t="str">
        <f>VLOOKUP($A376,[1]taxonomy!$1:$1048576,9,0)</f>
        <v xml:space="preserve"> Chordata</v>
      </c>
      <c r="M376" t="str">
        <f>VLOOKUP($A376,[1]taxonomy!$1:$1048576,10,0)</f>
        <v xml:space="preserve"> Craniata</v>
      </c>
      <c r="N376" t="str">
        <f>VLOOKUP($A376,[1]taxonomy!$1:$1048576,11,0)</f>
        <v xml:space="preserve"> Vertebrata</v>
      </c>
      <c r="O376" t="str">
        <f>VLOOKUP($A376,[1]taxonomy!$1:$1048576,12,0)</f>
        <v xml:space="preserve"> Euteleostomi</v>
      </c>
      <c r="P376" t="str">
        <f>VLOOKUP($A376,[1]taxonomy!$1:$1048576,13,0)</f>
        <v>Mammalia</v>
      </c>
      <c r="Q376" t="str">
        <f>VLOOKUP($A376,[1]taxonomy!$1:$1048576,14,0)</f>
        <v xml:space="preserve"> Eutheria</v>
      </c>
      <c r="R376" t="str">
        <f>VLOOKUP($A376,[1]taxonomy!$1:$1048576,15,0)</f>
        <v xml:space="preserve"> Laurasiatheria</v>
      </c>
      <c r="S376" t="str">
        <f>VLOOKUP($A376,[1]taxonomy!$1:$1048576,16,0)</f>
        <v xml:space="preserve"> Cetartiodactyla</v>
      </c>
      <c r="T376" t="str">
        <f>VLOOKUP($A376,[1]taxonomy!$1:$1048576,17,0)</f>
        <v xml:space="preserve"> Ruminantia</v>
      </c>
      <c r="U376" t="str">
        <f>VLOOKUP($A376,[1]taxonomy!$1:$1048576,18,0)</f>
        <v>Pecora</v>
      </c>
      <c r="V376" t="str">
        <f>VLOOKUP($A376,[1]taxonomy!$1:$1048576,20,0)</f>
        <v xml:space="preserve"> Bovinae</v>
      </c>
      <c r="W376" t="str">
        <f>VLOOKUP($A376,[1]taxonomy!$1:$1048576,21,0)</f>
        <v xml:space="preserve"> Bos.</v>
      </c>
      <c r="X376">
        <f>VLOOKUP($A376,[1]taxonomy!$1:$1048576,22,0)</f>
        <v>0</v>
      </c>
      <c r="Y376">
        <f>VLOOKUP($A376,[1]taxonomy!$1:$1048576,23,0)</f>
        <v>0</v>
      </c>
      <c r="Z376">
        <f>VLOOKUP($A376,[1]taxonomy!$1:$1048576,24,0)</f>
        <v>0</v>
      </c>
      <c r="AA376">
        <f>VLOOKUP($A376,[1]taxonomy!$1:$1048576,25,0)</f>
        <v>0</v>
      </c>
      <c r="AB376" t="str">
        <f>VLOOKUP($A376,[1]taxonomy!$1:$1048576,3,0)</f>
        <v xml:space="preserve"> Bos taurus (Bovine).</v>
      </c>
    </row>
    <row r="377" spans="1:28" x14ac:dyDescent="0.25">
      <c r="A377" t="s">
        <v>528</v>
      </c>
      <c r="B377" t="s">
        <v>529</v>
      </c>
      <c r="C377">
        <v>262</v>
      </c>
      <c r="D377" t="s">
        <v>10</v>
      </c>
      <c r="E377">
        <v>120</v>
      </c>
      <c r="F377">
        <v>246</v>
      </c>
      <c r="G377">
        <v>589</v>
      </c>
      <c r="H377" t="s">
        <v>11</v>
      </c>
      <c r="I377">
        <f t="shared" si="5"/>
        <v>127</v>
      </c>
      <c r="J377" t="str">
        <f>VLOOKUP($A377,[1]taxonomy!$1:$1048576,7,0)</f>
        <v>Eukaryota</v>
      </c>
      <c r="K377" t="str">
        <f>VLOOKUP($A377,[1]taxonomy!$1:$1048576,8,0)</f>
        <v xml:space="preserve"> Metazoa</v>
      </c>
      <c r="L377" t="str">
        <f>VLOOKUP($A377,[1]taxonomy!$1:$1048576,9,0)</f>
        <v xml:space="preserve"> Chordata</v>
      </c>
      <c r="M377" t="str">
        <f>VLOOKUP($A377,[1]taxonomy!$1:$1048576,10,0)</f>
        <v xml:space="preserve"> Craniata</v>
      </c>
      <c r="N377" t="str">
        <f>VLOOKUP($A377,[1]taxonomy!$1:$1048576,11,0)</f>
        <v xml:space="preserve"> Vertebrata</v>
      </c>
      <c r="O377" t="str">
        <f>VLOOKUP($A377,[1]taxonomy!$1:$1048576,12,0)</f>
        <v xml:space="preserve"> Euteleostomi</v>
      </c>
      <c r="P377" t="str">
        <f>VLOOKUP($A377,[1]taxonomy!$1:$1048576,13,0)</f>
        <v>Actinopterygii</v>
      </c>
      <c r="Q377" t="str">
        <f>VLOOKUP($A377,[1]taxonomy!$1:$1048576,14,0)</f>
        <v xml:space="preserve"> Neopterygii</v>
      </c>
      <c r="R377" t="str">
        <f>VLOOKUP($A377,[1]taxonomy!$1:$1048576,15,0)</f>
        <v xml:space="preserve"> Teleostei</v>
      </c>
      <c r="S377" t="str">
        <f>VLOOKUP($A377,[1]taxonomy!$1:$1048576,16,0)</f>
        <v xml:space="preserve"> Euteleostei</v>
      </c>
      <c r="T377" t="str">
        <f>VLOOKUP($A377,[1]taxonomy!$1:$1048576,17,0)</f>
        <v xml:space="preserve"> Neoteleostei</v>
      </c>
      <c r="U377" t="str">
        <f>VLOOKUP($A377,[1]taxonomy!$1:$1048576,18,0)</f>
        <v>Acanthomorpha</v>
      </c>
      <c r="V377" t="str">
        <f>VLOOKUP($A377,[1]taxonomy!$1:$1048576,20,0)</f>
        <v xml:space="preserve"> Percomorpha</v>
      </c>
      <c r="W377" t="str">
        <f>VLOOKUP($A377,[1]taxonomy!$1:$1048576,21,0)</f>
        <v xml:space="preserve"> Gasterosteiformes</v>
      </c>
      <c r="X377" t="str">
        <f>VLOOKUP($A377,[1]taxonomy!$1:$1048576,22,0)</f>
        <v>Gasterosteidae</v>
      </c>
      <c r="Y377" t="str">
        <f>VLOOKUP($A377,[1]taxonomy!$1:$1048576,23,0)</f>
        <v xml:space="preserve"> Gasterosteus.</v>
      </c>
      <c r="Z377">
        <f>VLOOKUP($A377,[1]taxonomy!$1:$1048576,24,0)</f>
        <v>0</v>
      </c>
      <c r="AA377">
        <f>VLOOKUP($A377,[1]taxonomy!$1:$1048576,25,0)</f>
        <v>0</v>
      </c>
      <c r="AB377" t="str">
        <f>VLOOKUP($A377,[1]taxonomy!$1:$1048576,3,0)</f>
        <v xml:space="preserve"> Gasterosteus aculeatus (Three-spined stickleback).</v>
      </c>
    </row>
    <row r="378" spans="1:28" x14ac:dyDescent="0.25">
      <c r="A378" t="s">
        <v>530</v>
      </c>
      <c r="B378" t="s">
        <v>531</v>
      </c>
      <c r="C378">
        <v>177</v>
      </c>
      <c r="D378" t="s">
        <v>10</v>
      </c>
      <c r="E378">
        <v>56</v>
      </c>
      <c r="F378">
        <v>171</v>
      </c>
      <c r="G378">
        <v>589</v>
      </c>
      <c r="H378" t="s">
        <v>11</v>
      </c>
      <c r="I378">
        <f t="shared" si="5"/>
        <v>116</v>
      </c>
      <c r="J378" t="str">
        <f>VLOOKUP($A378,[1]taxonomy!$1:$1048576,7,0)</f>
        <v>Eukaryota</v>
      </c>
      <c r="K378" t="str">
        <f>VLOOKUP($A378,[1]taxonomy!$1:$1048576,8,0)</f>
        <v xml:space="preserve"> Metazoa</v>
      </c>
      <c r="L378" t="str">
        <f>VLOOKUP($A378,[1]taxonomy!$1:$1048576,9,0)</f>
        <v xml:space="preserve"> Chordata</v>
      </c>
      <c r="M378" t="str">
        <f>VLOOKUP($A378,[1]taxonomy!$1:$1048576,10,0)</f>
        <v xml:space="preserve"> Craniata</v>
      </c>
      <c r="N378" t="str">
        <f>VLOOKUP($A378,[1]taxonomy!$1:$1048576,11,0)</f>
        <v xml:space="preserve"> Vertebrata</v>
      </c>
      <c r="O378" t="str">
        <f>VLOOKUP($A378,[1]taxonomy!$1:$1048576,12,0)</f>
        <v xml:space="preserve"> Euteleostomi</v>
      </c>
      <c r="P378" t="str">
        <f>VLOOKUP($A378,[1]taxonomy!$1:$1048576,13,0)</f>
        <v>Actinopterygii</v>
      </c>
      <c r="Q378" t="str">
        <f>VLOOKUP($A378,[1]taxonomy!$1:$1048576,14,0)</f>
        <v xml:space="preserve"> Neopterygii</v>
      </c>
      <c r="R378" t="str">
        <f>VLOOKUP($A378,[1]taxonomy!$1:$1048576,15,0)</f>
        <v xml:space="preserve"> Teleostei</v>
      </c>
      <c r="S378" t="str">
        <f>VLOOKUP($A378,[1]taxonomy!$1:$1048576,16,0)</f>
        <v xml:space="preserve"> Euteleostei</v>
      </c>
      <c r="T378" t="str">
        <f>VLOOKUP($A378,[1]taxonomy!$1:$1048576,17,0)</f>
        <v xml:space="preserve"> Neoteleostei</v>
      </c>
      <c r="U378" t="str">
        <f>VLOOKUP($A378,[1]taxonomy!$1:$1048576,18,0)</f>
        <v>Acanthomorpha</v>
      </c>
      <c r="V378" t="str">
        <f>VLOOKUP($A378,[1]taxonomy!$1:$1048576,20,0)</f>
        <v xml:space="preserve"> Percomorpha</v>
      </c>
      <c r="W378" t="str">
        <f>VLOOKUP($A378,[1]taxonomy!$1:$1048576,21,0)</f>
        <v xml:space="preserve"> Gasterosteiformes</v>
      </c>
      <c r="X378" t="str">
        <f>VLOOKUP($A378,[1]taxonomy!$1:$1048576,22,0)</f>
        <v>Gasterosteidae</v>
      </c>
      <c r="Y378" t="str">
        <f>VLOOKUP($A378,[1]taxonomy!$1:$1048576,23,0)</f>
        <v xml:space="preserve"> Gasterosteus.</v>
      </c>
      <c r="Z378">
        <f>VLOOKUP($A378,[1]taxonomy!$1:$1048576,24,0)</f>
        <v>0</v>
      </c>
      <c r="AA378">
        <f>VLOOKUP($A378,[1]taxonomy!$1:$1048576,25,0)</f>
        <v>0</v>
      </c>
      <c r="AB378" t="str">
        <f>VLOOKUP($A378,[1]taxonomy!$1:$1048576,3,0)</f>
        <v xml:space="preserve"> Gasterosteus aculeatus (Three-spined stickleback).</v>
      </c>
    </row>
    <row r="379" spans="1:28" x14ac:dyDescent="0.25">
      <c r="A379" t="s">
        <v>532</v>
      </c>
      <c r="B379" t="s">
        <v>533</v>
      </c>
      <c r="C379">
        <v>271</v>
      </c>
      <c r="D379" t="s">
        <v>10</v>
      </c>
      <c r="E379">
        <v>155</v>
      </c>
      <c r="F379">
        <v>266</v>
      </c>
      <c r="G379">
        <v>589</v>
      </c>
      <c r="H379" t="s">
        <v>11</v>
      </c>
      <c r="I379">
        <f t="shared" si="5"/>
        <v>112</v>
      </c>
      <c r="J379" t="str">
        <f>VLOOKUP($A379,[1]taxonomy!$1:$1048576,7,0)</f>
        <v>Eukaryota</v>
      </c>
      <c r="K379" t="str">
        <f>VLOOKUP($A379,[1]taxonomy!$1:$1048576,8,0)</f>
        <v xml:space="preserve"> Metazoa</v>
      </c>
      <c r="L379" t="str">
        <f>VLOOKUP($A379,[1]taxonomy!$1:$1048576,9,0)</f>
        <v xml:space="preserve"> Chordata</v>
      </c>
      <c r="M379" t="str">
        <f>VLOOKUP($A379,[1]taxonomy!$1:$1048576,10,0)</f>
        <v xml:space="preserve"> Craniata</v>
      </c>
      <c r="N379" t="str">
        <f>VLOOKUP($A379,[1]taxonomy!$1:$1048576,11,0)</f>
        <v xml:space="preserve"> Vertebrata</v>
      </c>
      <c r="O379" t="str">
        <f>VLOOKUP($A379,[1]taxonomy!$1:$1048576,12,0)</f>
        <v xml:space="preserve"> Euteleostomi</v>
      </c>
      <c r="P379" t="str">
        <f>VLOOKUP($A379,[1]taxonomy!$1:$1048576,13,0)</f>
        <v>Mammalia</v>
      </c>
      <c r="Q379" t="str">
        <f>VLOOKUP($A379,[1]taxonomy!$1:$1048576,14,0)</f>
        <v xml:space="preserve"> Eutheria</v>
      </c>
      <c r="R379" t="str">
        <f>VLOOKUP($A379,[1]taxonomy!$1:$1048576,15,0)</f>
        <v xml:space="preserve"> Euarchontoglires</v>
      </c>
      <c r="S379" t="str">
        <f>VLOOKUP($A379,[1]taxonomy!$1:$1048576,16,0)</f>
        <v xml:space="preserve"> Primates</v>
      </c>
      <c r="T379" t="str">
        <f>VLOOKUP($A379,[1]taxonomy!$1:$1048576,17,0)</f>
        <v xml:space="preserve"> Haplorrhini</v>
      </c>
      <c r="U379" t="str">
        <f>VLOOKUP($A379,[1]taxonomy!$1:$1048576,18,0)</f>
        <v>Catarrhini</v>
      </c>
      <c r="V379" t="str">
        <f>VLOOKUP($A379,[1]taxonomy!$1:$1048576,20,0)</f>
        <v xml:space="preserve"> Gorilla.</v>
      </c>
      <c r="W379">
        <f>VLOOKUP($A379,[1]taxonomy!$1:$1048576,21,0)</f>
        <v>0</v>
      </c>
      <c r="X379">
        <f>VLOOKUP($A379,[1]taxonomy!$1:$1048576,22,0)</f>
        <v>0</v>
      </c>
      <c r="Y379">
        <f>VLOOKUP($A379,[1]taxonomy!$1:$1048576,23,0)</f>
        <v>0</v>
      </c>
      <c r="Z379">
        <f>VLOOKUP($A379,[1]taxonomy!$1:$1048576,24,0)</f>
        <v>0</v>
      </c>
      <c r="AA379">
        <f>VLOOKUP($A379,[1]taxonomy!$1:$1048576,25,0)</f>
        <v>0</v>
      </c>
      <c r="AB379" t="str">
        <f>VLOOKUP($A379,[1]taxonomy!$1:$1048576,3,0)</f>
        <v xml:space="preserve"> Gorilla gorilla gorilla (Lowland gorilla).</v>
      </c>
    </row>
    <row r="380" spans="1:28" x14ac:dyDescent="0.25">
      <c r="A380" t="s">
        <v>532</v>
      </c>
      <c r="B380" t="s">
        <v>533</v>
      </c>
      <c r="C380">
        <v>271</v>
      </c>
      <c r="D380" t="s">
        <v>12</v>
      </c>
      <c r="E380">
        <v>1</v>
      </c>
      <c r="F380">
        <v>109</v>
      </c>
      <c r="G380">
        <v>206</v>
      </c>
      <c r="H380" t="s">
        <v>13</v>
      </c>
      <c r="I380">
        <f t="shared" si="5"/>
        <v>109</v>
      </c>
      <c r="J380" t="str">
        <f>VLOOKUP($A380,[1]taxonomy!$1:$1048576,7,0)</f>
        <v>Eukaryota</v>
      </c>
      <c r="K380" t="str">
        <f>VLOOKUP($A380,[1]taxonomy!$1:$1048576,8,0)</f>
        <v xml:space="preserve"> Metazoa</v>
      </c>
      <c r="L380" t="str">
        <f>VLOOKUP($A380,[1]taxonomy!$1:$1048576,9,0)</f>
        <v xml:space="preserve"> Chordata</v>
      </c>
      <c r="M380" t="str">
        <f>VLOOKUP($A380,[1]taxonomy!$1:$1048576,10,0)</f>
        <v xml:space="preserve"> Craniata</v>
      </c>
      <c r="N380" t="str">
        <f>VLOOKUP($A380,[1]taxonomy!$1:$1048576,11,0)</f>
        <v xml:space="preserve"> Vertebrata</v>
      </c>
      <c r="O380" t="str">
        <f>VLOOKUP($A380,[1]taxonomy!$1:$1048576,12,0)</f>
        <v xml:space="preserve"> Euteleostomi</v>
      </c>
      <c r="P380" t="str">
        <f>VLOOKUP($A380,[1]taxonomy!$1:$1048576,13,0)</f>
        <v>Mammalia</v>
      </c>
      <c r="Q380" t="str">
        <f>VLOOKUP($A380,[1]taxonomy!$1:$1048576,14,0)</f>
        <v xml:space="preserve"> Eutheria</v>
      </c>
      <c r="R380" t="str">
        <f>VLOOKUP($A380,[1]taxonomy!$1:$1048576,15,0)</f>
        <v xml:space="preserve"> Euarchontoglires</v>
      </c>
      <c r="S380" t="str">
        <f>VLOOKUP($A380,[1]taxonomy!$1:$1048576,16,0)</f>
        <v xml:space="preserve"> Primates</v>
      </c>
      <c r="T380" t="str">
        <f>VLOOKUP($A380,[1]taxonomy!$1:$1048576,17,0)</f>
        <v xml:space="preserve"> Haplorrhini</v>
      </c>
      <c r="U380" t="str">
        <f>VLOOKUP($A380,[1]taxonomy!$1:$1048576,18,0)</f>
        <v>Catarrhini</v>
      </c>
      <c r="V380" t="str">
        <f>VLOOKUP($A380,[1]taxonomy!$1:$1048576,20,0)</f>
        <v xml:space="preserve"> Gorilla.</v>
      </c>
      <c r="W380">
        <f>VLOOKUP($A380,[1]taxonomy!$1:$1048576,21,0)</f>
        <v>0</v>
      </c>
      <c r="X380">
        <f>VLOOKUP($A380,[1]taxonomy!$1:$1048576,22,0)</f>
        <v>0</v>
      </c>
      <c r="Y380">
        <f>VLOOKUP($A380,[1]taxonomy!$1:$1048576,23,0)</f>
        <v>0</v>
      </c>
      <c r="Z380">
        <f>VLOOKUP($A380,[1]taxonomy!$1:$1048576,24,0)</f>
        <v>0</v>
      </c>
      <c r="AA380">
        <f>VLOOKUP($A380,[1]taxonomy!$1:$1048576,25,0)</f>
        <v>0</v>
      </c>
      <c r="AB380" t="str">
        <f>VLOOKUP($A380,[1]taxonomy!$1:$1048576,3,0)</f>
        <v xml:space="preserve"> Gorilla gorilla gorilla (Lowland gorilla).</v>
      </c>
    </row>
    <row r="381" spans="1:28" x14ac:dyDescent="0.25">
      <c r="A381" t="s">
        <v>534</v>
      </c>
      <c r="B381" t="s">
        <v>535</v>
      </c>
      <c r="C381">
        <v>180</v>
      </c>
      <c r="D381" t="s">
        <v>10</v>
      </c>
      <c r="E381">
        <v>63</v>
      </c>
      <c r="F381">
        <v>176</v>
      </c>
      <c r="G381">
        <v>589</v>
      </c>
      <c r="H381" t="s">
        <v>11</v>
      </c>
      <c r="I381">
        <f t="shared" si="5"/>
        <v>114</v>
      </c>
      <c r="J381" t="str">
        <f>VLOOKUP($A381,[1]taxonomy!$1:$1048576,7,0)</f>
        <v>Eukaryota</v>
      </c>
      <c r="K381" t="str">
        <f>VLOOKUP($A381,[1]taxonomy!$1:$1048576,8,0)</f>
        <v xml:space="preserve"> Metazoa</v>
      </c>
      <c r="L381" t="str">
        <f>VLOOKUP($A381,[1]taxonomy!$1:$1048576,9,0)</f>
        <v xml:space="preserve"> Chordata</v>
      </c>
      <c r="M381" t="str">
        <f>VLOOKUP($A381,[1]taxonomy!$1:$1048576,10,0)</f>
        <v xml:space="preserve"> Craniata</v>
      </c>
      <c r="N381" t="str">
        <f>VLOOKUP($A381,[1]taxonomy!$1:$1048576,11,0)</f>
        <v xml:space="preserve"> Vertebrata</v>
      </c>
      <c r="O381" t="str">
        <f>VLOOKUP($A381,[1]taxonomy!$1:$1048576,12,0)</f>
        <v xml:space="preserve"> Euteleostomi</v>
      </c>
      <c r="P381" t="str">
        <f>VLOOKUP($A381,[1]taxonomy!$1:$1048576,13,0)</f>
        <v>Mammalia</v>
      </c>
      <c r="Q381" t="str">
        <f>VLOOKUP($A381,[1]taxonomy!$1:$1048576,14,0)</f>
        <v xml:space="preserve"> Eutheria</v>
      </c>
      <c r="R381" t="str">
        <f>VLOOKUP($A381,[1]taxonomy!$1:$1048576,15,0)</f>
        <v xml:space="preserve"> Euarchontoglires</v>
      </c>
      <c r="S381" t="str">
        <f>VLOOKUP($A381,[1]taxonomy!$1:$1048576,16,0)</f>
        <v xml:space="preserve"> Primates</v>
      </c>
      <c r="T381" t="str">
        <f>VLOOKUP($A381,[1]taxonomy!$1:$1048576,17,0)</f>
        <v xml:space="preserve"> Haplorrhini</v>
      </c>
      <c r="U381" t="str">
        <f>VLOOKUP($A381,[1]taxonomy!$1:$1048576,18,0)</f>
        <v>Catarrhini</v>
      </c>
      <c r="V381" t="str">
        <f>VLOOKUP($A381,[1]taxonomy!$1:$1048576,20,0)</f>
        <v xml:space="preserve"> Gorilla.</v>
      </c>
      <c r="W381">
        <f>VLOOKUP($A381,[1]taxonomy!$1:$1048576,21,0)</f>
        <v>0</v>
      </c>
      <c r="X381">
        <f>VLOOKUP($A381,[1]taxonomy!$1:$1048576,22,0)</f>
        <v>0</v>
      </c>
      <c r="Y381">
        <f>VLOOKUP($A381,[1]taxonomy!$1:$1048576,23,0)</f>
        <v>0</v>
      </c>
      <c r="Z381">
        <f>VLOOKUP($A381,[1]taxonomy!$1:$1048576,24,0)</f>
        <v>0</v>
      </c>
      <c r="AA381">
        <f>VLOOKUP($A381,[1]taxonomy!$1:$1048576,25,0)</f>
        <v>0</v>
      </c>
      <c r="AB381" t="str">
        <f>VLOOKUP($A381,[1]taxonomy!$1:$1048576,3,0)</f>
        <v xml:space="preserve"> Gorilla gorilla gorilla (Lowland gorilla).</v>
      </c>
    </row>
    <row r="382" spans="1:28" x14ac:dyDescent="0.25">
      <c r="A382" t="s">
        <v>536</v>
      </c>
      <c r="B382" t="s">
        <v>537</v>
      </c>
      <c r="C382">
        <v>269</v>
      </c>
      <c r="D382" t="s">
        <v>10</v>
      </c>
      <c r="E382">
        <v>147</v>
      </c>
      <c r="F382">
        <v>264</v>
      </c>
      <c r="G382">
        <v>589</v>
      </c>
      <c r="H382" t="s">
        <v>11</v>
      </c>
      <c r="I382">
        <f t="shared" si="5"/>
        <v>118</v>
      </c>
      <c r="J382" t="str">
        <f>VLOOKUP($A382,[1]taxonomy!$1:$1048576,7,0)</f>
        <v>Eukaryota</v>
      </c>
      <c r="K382" t="str">
        <f>VLOOKUP($A382,[1]taxonomy!$1:$1048576,8,0)</f>
        <v xml:space="preserve"> Metazoa</v>
      </c>
      <c r="L382" t="str">
        <f>VLOOKUP($A382,[1]taxonomy!$1:$1048576,9,0)</f>
        <v xml:space="preserve"> Chordata</v>
      </c>
      <c r="M382" t="str">
        <f>VLOOKUP($A382,[1]taxonomy!$1:$1048576,10,0)</f>
        <v xml:space="preserve"> Craniata</v>
      </c>
      <c r="N382" t="str">
        <f>VLOOKUP($A382,[1]taxonomy!$1:$1048576,11,0)</f>
        <v xml:space="preserve"> Vertebrata</v>
      </c>
      <c r="O382" t="str">
        <f>VLOOKUP($A382,[1]taxonomy!$1:$1048576,12,0)</f>
        <v xml:space="preserve"> Euteleostomi</v>
      </c>
      <c r="P382" t="str">
        <f>VLOOKUP($A382,[1]taxonomy!$1:$1048576,13,0)</f>
        <v>Mammalia</v>
      </c>
      <c r="Q382" t="str">
        <f>VLOOKUP($A382,[1]taxonomy!$1:$1048576,14,0)</f>
        <v xml:space="preserve"> Eutheria</v>
      </c>
      <c r="R382" t="str">
        <f>VLOOKUP($A382,[1]taxonomy!$1:$1048576,15,0)</f>
        <v xml:space="preserve"> Euarchontoglires</v>
      </c>
      <c r="S382" t="str">
        <f>VLOOKUP($A382,[1]taxonomy!$1:$1048576,16,0)</f>
        <v xml:space="preserve"> Primates</v>
      </c>
      <c r="T382" t="str">
        <f>VLOOKUP($A382,[1]taxonomy!$1:$1048576,17,0)</f>
        <v xml:space="preserve"> Haplorrhini</v>
      </c>
      <c r="U382" t="str">
        <f>VLOOKUP($A382,[1]taxonomy!$1:$1048576,18,0)</f>
        <v>Catarrhini</v>
      </c>
      <c r="V382" t="str">
        <f>VLOOKUP($A382,[1]taxonomy!$1:$1048576,20,0)</f>
        <v xml:space="preserve"> Gorilla.</v>
      </c>
      <c r="W382">
        <f>VLOOKUP($A382,[1]taxonomy!$1:$1048576,21,0)</f>
        <v>0</v>
      </c>
      <c r="X382">
        <f>VLOOKUP($A382,[1]taxonomy!$1:$1048576,22,0)</f>
        <v>0</v>
      </c>
      <c r="Y382">
        <f>VLOOKUP($A382,[1]taxonomy!$1:$1048576,23,0)</f>
        <v>0</v>
      </c>
      <c r="Z382">
        <f>VLOOKUP($A382,[1]taxonomy!$1:$1048576,24,0)</f>
        <v>0</v>
      </c>
      <c r="AA382">
        <f>VLOOKUP($A382,[1]taxonomy!$1:$1048576,25,0)</f>
        <v>0</v>
      </c>
      <c r="AB382" t="str">
        <f>VLOOKUP($A382,[1]taxonomy!$1:$1048576,3,0)</f>
        <v xml:space="preserve"> Gorilla gorilla gorilla (Lowland gorilla).</v>
      </c>
    </row>
    <row r="383" spans="1:28" x14ac:dyDescent="0.25">
      <c r="A383" t="s">
        <v>536</v>
      </c>
      <c r="B383" t="s">
        <v>537</v>
      </c>
      <c r="C383">
        <v>269</v>
      </c>
      <c r="D383" t="s">
        <v>12</v>
      </c>
      <c r="E383">
        <v>1</v>
      </c>
      <c r="F383">
        <v>103</v>
      </c>
      <c r="G383">
        <v>206</v>
      </c>
      <c r="H383" t="s">
        <v>13</v>
      </c>
      <c r="I383">
        <f t="shared" si="5"/>
        <v>103</v>
      </c>
      <c r="J383" t="str">
        <f>VLOOKUP($A383,[1]taxonomy!$1:$1048576,7,0)</f>
        <v>Eukaryota</v>
      </c>
      <c r="K383" t="str">
        <f>VLOOKUP($A383,[1]taxonomy!$1:$1048576,8,0)</f>
        <v xml:space="preserve"> Metazoa</v>
      </c>
      <c r="L383" t="str">
        <f>VLOOKUP($A383,[1]taxonomy!$1:$1048576,9,0)</f>
        <v xml:space="preserve"> Chordata</v>
      </c>
      <c r="M383" t="str">
        <f>VLOOKUP($A383,[1]taxonomy!$1:$1048576,10,0)</f>
        <v xml:space="preserve"> Craniata</v>
      </c>
      <c r="N383" t="str">
        <f>VLOOKUP($A383,[1]taxonomy!$1:$1048576,11,0)</f>
        <v xml:space="preserve"> Vertebrata</v>
      </c>
      <c r="O383" t="str">
        <f>VLOOKUP($A383,[1]taxonomy!$1:$1048576,12,0)</f>
        <v xml:space="preserve"> Euteleostomi</v>
      </c>
      <c r="P383" t="str">
        <f>VLOOKUP($A383,[1]taxonomy!$1:$1048576,13,0)</f>
        <v>Mammalia</v>
      </c>
      <c r="Q383" t="str">
        <f>VLOOKUP($A383,[1]taxonomy!$1:$1048576,14,0)</f>
        <v xml:space="preserve"> Eutheria</v>
      </c>
      <c r="R383" t="str">
        <f>VLOOKUP($A383,[1]taxonomy!$1:$1048576,15,0)</f>
        <v xml:space="preserve"> Euarchontoglires</v>
      </c>
      <c r="S383" t="str">
        <f>VLOOKUP($A383,[1]taxonomy!$1:$1048576,16,0)</f>
        <v xml:space="preserve"> Primates</v>
      </c>
      <c r="T383" t="str">
        <f>VLOOKUP($A383,[1]taxonomy!$1:$1048576,17,0)</f>
        <v xml:space="preserve"> Haplorrhini</v>
      </c>
      <c r="U383" t="str">
        <f>VLOOKUP($A383,[1]taxonomy!$1:$1048576,18,0)</f>
        <v>Catarrhini</v>
      </c>
      <c r="V383" t="str">
        <f>VLOOKUP($A383,[1]taxonomy!$1:$1048576,20,0)</f>
        <v xml:space="preserve"> Gorilla.</v>
      </c>
      <c r="W383">
        <f>VLOOKUP($A383,[1]taxonomy!$1:$1048576,21,0)</f>
        <v>0</v>
      </c>
      <c r="X383">
        <f>VLOOKUP($A383,[1]taxonomy!$1:$1048576,22,0)</f>
        <v>0</v>
      </c>
      <c r="Y383">
        <f>VLOOKUP($A383,[1]taxonomy!$1:$1048576,23,0)</f>
        <v>0</v>
      </c>
      <c r="Z383">
        <f>VLOOKUP($A383,[1]taxonomy!$1:$1048576,24,0)</f>
        <v>0</v>
      </c>
      <c r="AA383">
        <f>VLOOKUP($A383,[1]taxonomy!$1:$1048576,25,0)</f>
        <v>0</v>
      </c>
      <c r="AB383" t="str">
        <f>VLOOKUP($A383,[1]taxonomy!$1:$1048576,3,0)</f>
        <v xml:space="preserve"> Gorilla gorilla gorilla (Lowland gorilla).</v>
      </c>
    </row>
    <row r="384" spans="1:28" x14ac:dyDescent="0.25">
      <c r="A384" t="s">
        <v>538</v>
      </c>
      <c r="B384" t="s">
        <v>539</v>
      </c>
      <c r="C384">
        <v>152</v>
      </c>
      <c r="D384" t="s">
        <v>10</v>
      </c>
      <c r="E384">
        <v>32</v>
      </c>
      <c r="F384">
        <v>148</v>
      </c>
      <c r="G384">
        <v>589</v>
      </c>
      <c r="H384" t="s">
        <v>11</v>
      </c>
      <c r="I384">
        <f t="shared" si="5"/>
        <v>117</v>
      </c>
      <c r="J384" t="str">
        <f>VLOOKUP($A384,[1]taxonomy!$1:$1048576,7,0)</f>
        <v>Eukaryota</v>
      </c>
      <c r="K384" t="str">
        <f>VLOOKUP($A384,[1]taxonomy!$1:$1048576,8,0)</f>
        <v xml:space="preserve"> Metazoa</v>
      </c>
      <c r="L384" t="str">
        <f>VLOOKUP($A384,[1]taxonomy!$1:$1048576,9,0)</f>
        <v xml:space="preserve"> Chordata</v>
      </c>
      <c r="M384" t="str">
        <f>VLOOKUP($A384,[1]taxonomy!$1:$1048576,10,0)</f>
        <v xml:space="preserve"> Craniata</v>
      </c>
      <c r="N384" t="str">
        <f>VLOOKUP($A384,[1]taxonomy!$1:$1048576,11,0)</f>
        <v xml:space="preserve"> Vertebrata</v>
      </c>
      <c r="O384" t="str">
        <f>VLOOKUP($A384,[1]taxonomy!$1:$1048576,12,0)</f>
        <v xml:space="preserve"> Euteleostomi</v>
      </c>
      <c r="P384" t="str">
        <f>VLOOKUP($A384,[1]taxonomy!$1:$1048576,13,0)</f>
        <v>Mammalia</v>
      </c>
      <c r="Q384" t="str">
        <f>VLOOKUP($A384,[1]taxonomy!$1:$1048576,14,0)</f>
        <v xml:space="preserve"> Eutheria</v>
      </c>
      <c r="R384" t="str">
        <f>VLOOKUP($A384,[1]taxonomy!$1:$1048576,15,0)</f>
        <v xml:space="preserve"> Euarchontoglires</v>
      </c>
      <c r="S384" t="str">
        <f>VLOOKUP($A384,[1]taxonomy!$1:$1048576,16,0)</f>
        <v xml:space="preserve"> Primates</v>
      </c>
      <c r="T384" t="str">
        <f>VLOOKUP($A384,[1]taxonomy!$1:$1048576,17,0)</f>
        <v xml:space="preserve"> Haplorrhini</v>
      </c>
      <c r="U384" t="str">
        <f>VLOOKUP($A384,[1]taxonomy!$1:$1048576,18,0)</f>
        <v>Catarrhini</v>
      </c>
      <c r="V384" t="str">
        <f>VLOOKUP($A384,[1]taxonomy!$1:$1048576,20,0)</f>
        <v xml:space="preserve"> Gorilla.</v>
      </c>
      <c r="W384">
        <f>VLOOKUP($A384,[1]taxonomy!$1:$1048576,21,0)</f>
        <v>0</v>
      </c>
      <c r="X384">
        <f>VLOOKUP($A384,[1]taxonomy!$1:$1048576,22,0)</f>
        <v>0</v>
      </c>
      <c r="Y384">
        <f>VLOOKUP($A384,[1]taxonomy!$1:$1048576,23,0)</f>
        <v>0</v>
      </c>
      <c r="Z384">
        <f>VLOOKUP($A384,[1]taxonomy!$1:$1048576,24,0)</f>
        <v>0</v>
      </c>
      <c r="AA384">
        <f>VLOOKUP($A384,[1]taxonomy!$1:$1048576,25,0)</f>
        <v>0</v>
      </c>
      <c r="AB384" t="str">
        <f>VLOOKUP($A384,[1]taxonomy!$1:$1048576,3,0)</f>
        <v xml:space="preserve"> Gorilla gorilla gorilla (Lowland gorilla).</v>
      </c>
    </row>
    <row r="385" spans="1:28" x14ac:dyDescent="0.25">
      <c r="A385" t="s">
        <v>540</v>
      </c>
      <c r="B385" t="s">
        <v>541</v>
      </c>
      <c r="C385">
        <v>156</v>
      </c>
      <c r="D385" t="s">
        <v>10</v>
      </c>
      <c r="E385">
        <v>41</v>
      </c>
      <c r="F385">
        <v>152</v>
      </c>
      <c r="G385">
        <v>589</v>
      </c>
      <c r="H385" t="s">
        <v>11</v>
      </c>
      <c r="I385">
        <f t="shared" si="5"/>
        <v>112</v>
      </c>
      <c r="J385" t="str">
        <f>VLOOKUP($A385,[1]taxonomy!$1:$1048576,7,0)</f>
        <v>Eukaryota</v>
      </c>
      <c r="K385" t="str">
        <f>VLOOKUP($A385,[1]taxonomy!$1:$1048576,8,0)</f>
        <v xml:space="preserve"> Metazoa</v>
      </c>
      <c r="L385" t="str">
        <f>VLOOKUP($A385,[1]taxonomy!$1:$1048576,9,0)</f>
        <v xml:space="preserve"> Chordata</v>
      </c>
      <c r="M385" t="str">
        <f>VLOOKUP($A385,[1]taxonomy!$1:$1048576,10,0)</f>
        <v xml:space="preserve"> Craniata</v>
      </c>
      <c r="N385" t="str">
        <f>VLOOKUP($A385,[1]taxonomy!$1:$1048576,11,0)</f>
        <v xml:space="preserve"> Vertebrata</v>
      </c>
      <c r="O385" t="str">
        <f>VLOOKUP($A385,[1]taxonomy!$1:$1048576,12,0)</f>
        <v xml:space="preserve"> Euteleostomi</v>
      </c>
      <c r="P385" t="str">
        <f>VLOOKUP($A385,[1]taxonomy!$1:$1048576,13,0)</f>
        <v>Mammalia</v>
      </c>
      <c r="Q385" t="str">
        <f>VLOOKUP($A385,[1]taxonomy!$1:$1048576,14,0)</f>
        <v xml:space="preserve"> Eutheria</v>
      </c>
      <c r="R385" t="str">
        <f>VLOOKUP($A385,[1]taxonomy!$1:$1048576,15,0)</f>
        <v xml:space="preserve"> Euarchontoglires</v>
      </c>
      <c r="S385" t="str">
        <f>VLOOKUP($A385,[1]taxonomy!$1:$1048576,16,0)</f>
        <v xml:space="preserve"> Primates</v>
      </c>
      <c r="T385" t="str">
        <f>VLOOKUP($A385,[1]taxonomy!$1:$1048576,17,0)</f>
        <v xml:space="preserve"> Haplorrhini</v>
      </c>
      <c r="U385" t="str">
        <f>VLOOKUP($A385,[1]taxonomy!$1:$1048576,18,0)</f>
        <v>Catarrhini</v>
      </c>
      <c r="V385" t="str">
        <f>VLOOKUP($A385,[1]taxonomy!$1:$1048576,20,0)</f>
        <v xml:space="preserve"> Gorilla.</v>
      </c>
      <c r="W385">
        <f>VLOOKUP($A385,[1]taxonomy!$1:$1048576,21,0)</f>
        <v>0</v>
      </c>
      <c r="X385">
        <f>VLOOKUP($A385,[1]taxonomy!$1:$1048576,22,0)</f>
        <v>0</v>
      </c>
      <c r="Y385">
        <f>VLOOKUP($A385,[1]taxonomy!$1:$1048576,23,0)</f>
        <v>0</v>
      </c>
      <c r="Z385">
        <f>VLOOKUP($A385,[1]taxonomy!$1:$1048576,24,0)</f>
        <v>0</v>
      </c>
      <c r="AA385">
        <f>VLOOKUP($A385,[1]taxonomy!$1:$1048576,25,0)</f>
        <v>0</v>
      </c>
      <c r="AB385" t="str">
        <f>VLOOKUP($A385,[1]taxonomy!$1:$1048576,3,0)</f>
        <v xml:space="preserve"> Gorilla gorilla gorilla (Lowland gorilla).</v>
      </c>
    </row>
    <row r="386" spans="1:28" x14ac:dyDescent="0.25">
      <c r="A386" t="s">
        <v>542</v>
      </c>
      <c r="B386" t="s">
        <v>543</v>
      </c>
      <c r="C386">
        <v>193</v>
      </c>
      <c r="D386" t="s">
        <v>10</v>
      </c>
      <c r="E386">
        <v>72</v>
      </c>
      <c r="F386">
        <v>185</v>
      </c>
      <c r="G386">
        <v>589</v>
      </c>
      <c r="H386" t="s">
        <v>11</v>
      </c>
      <c r="I386">
        <f t="shared" si="5"/>
        <v>114</v>
      </c>
      <c r="J386" t="str">
        <f>VLOOKUP($A386,[1]taxonomy!$1:$1048576,7,0)</f>
        <v>Eukaryota</v>
      </c>
      <c r="K386" t="str">
        <f>VLOOKUP($A386,[1]taxonomy!$1:$1048576,8,0)</f>
        <v xml:space="preserve"> Metazoa</v>
      </c>
      <c r="L386" t="str">
        <f>VLOOKUP($A386,[1]taxonomy!$1:$1048576,9,0)</f>
        <v xml:space="preserve"> Chordata</v>
      </c>
      <c r="M386" t="str">
        <f>VLOOKUP($A386,[1]taxonomy!$1:$1048576,10,0)</f>
        <v xml:space="preserve"> Craniata</v>
      </c>
      <c r="N386" t="str">
        <f>VLOOKUP($A386,[1]taxonomy!$1:$1048576,11,0)</f>
        <v xml:space="preserve"> Vertebrata</v>
      </c>
      <c r="O386" t="str">
        <f>VLOOKUP($A386,[1]taxonomy!$1:$1048576,12,0)</f>
        <v xml:space="preserve"> Euteleostomi</v>
      </c>
      <c r="P386" t="str">
        <f>VLOOKUP($A386,[1]taxonomy!$1:$1048576,13,0)</f>
        <v>Mammalia</v>
      </c>
      <c r="Q386" t="str">
        <f>VLOOKUP($A386,[1]taxonomy!$1:$1048576,14,0)</f>
        <v xml:space="preserve"> Eutheria</v>
      </c>
      <c r="R386" t="str">
        <f>VLOOKUP($A386,[1]taxonomy!$1:$1048576,15,0)</f>
        <v xml:space="preserve"> Euarchontoglires</v>
      </c>
      <c r="S386" t="str">
        <f>VLOOKUP($A386,[1]taxonomy!$1:$1048576,16,0)</f>
        <v xml:space="preserve"> Primates</v>
      </c>
      <c r="T386" t="str">
        <f>VLOOKUP($A386,[1]taxonomy!$1:$1048576,17,0)</f>
        <v xml:space="preserve"> Haplorrhini</v>
      </c>
      <c r="U386" t="str">
        <f>VLOOKUP($A386,[1]taxonomy!$1:$1048576,18,0)</f>
        <v>Catarrhini</v>
      </c>
      <c r="V386" t="str">
        <f>VLOOKUP($A386,[1]taxonomy!$1:$1048576,20,0)</f>
        <v xml:space="preserve"> Gorilla.</v>
      </c>
      <c r="W386">
        <f>VLOOKUP($A386,[1]taxonomy!$1:$1048576,21,0)</f>
        <v>0</v>
      </c>
      <c r="X386">
        <f>VLOOKUP($A386,[1]taxonomy!$1:$1048576,22,0)</f>
        <v>0</v>
      </c>
      <c r="Y386">
        <f>VLOOKUP($A386,[1]taxonomy!$1:$1048576,23,0)</f>
        <v>0</v>
      </c>
      <c r="Z386">
        <f>VLOOKUP($A386,[1]taxonomy!$1:$1048576,24,0)</f>
        <v>0</v>
      </c>
      <c r="AA386">
        <f>VLOOKUP($A386,[1]taxonomy!$1:$1048576,25,0)</f>
        <v>0</v>
      </c>
      <c r="AB386" t="str">
        <f>VLOOKUP($A386,[1]taxonomy!$1:$1048576,3,0)</f>
        <v xml:space="preserve"> Gorilla gorilla gorilla (Lowland gorilla).</v>
      </c>
    </row>
    <row r="387" spans="1:28" x14ac:dyDescent="0.25">
      <c r="A387" t="s">
        <v>542</v>
      </c>
      <c r="B387" t="s">
        <v>543</v>
      </c>
      <c r="C387">
        <v>193</v>
      </c>
      <c r="D387" t="s">
        <v>27</v>
      </c>
      <c r="E387">
        <v>1</v>
      </c>
      <c r="F387">
        <v>69</v>
      </c>
      <c r="G387">
        <v>45</v>
      </c>
      <c r="H387" t="s">
        <v>27</v>
      </c>
      <c r="I387">
        <f t="shared" ref="I387:I450" si="6">F387-E387+1</f>
        <v>69</v>
      </c>
      <c r="J387" t="str">
        <f>VLOOKUP($A387,[1]taxonomy!$1:$1048576,7,0)</f>
        <v>Eukaryota</v>
      </c>
      <c r="K387" t="str">
        <f>VLOOKUP($A387,[1]taxonomy!$1:$1048576,8,0)</f>
        <v xml:space="preserve"> Metazoa</v>
      </c>
      <c r="L387" t="str">
        <f>VLOOKUP($A387,[1]taxonomy!$1:$1048576,9,0)</f>
        <v xml:space="preserve"> Chordata</v>
      </c>
      <c r="M387" t="str">
        <f>VLOOKUP($A387,[1]taxonomy!$1:$1048576,10,0)</f>
        <v xml:space="preserve"> Craniata</v>
      </c>
      <c r="N387" t="str">
        <f>VLOOKUP($A387,[1]taxonomy!$1:$1048576,11,0)</f>
        <v xml:space="preserve"> Vertebrata</v>
      </c>
      <c r="O387" t="str">
        <f>VLOOKUP($A387,[1]taxonomy!$1:$1048576,12,0)</f>
        <v xml:space="preserve"> Euteleostomi</v>
      </c>
      <c r="P387" t="str">
        <f>VLOOKUP($A387,[1]taxonomy!$1:$1048576,13,0)</f>
        <v>Mammalia</v>
      </c>
      <c r="Q387" t="str">
        <f>VLOOKUP($A387,[1]taxonomy!$1:$1048576,14,0)</f>
        <v xml:space="preserve"> Eutheria</v>
      </c>
      <c r="R387" t="str">
        <f>VLOOKUP($A387,[1]taxonomy!$1:$1048576,15,0)</f>
        <v xml:space="preserve"> Euarchontoglires</v>
      </c>
      <c r="S387" t="str">
        <f>VLOOKUP($A387,[1]taxonomy!$1:$1048576,16,0)</f>
        <v xml:space="preserve"> Primates</v>
      </c>
      <c r="T387" t="str">
        <f>VLOOKUP($A387,[1]taxonomy!$1:$1048576,17,0)</f>
        <v xml:space="preserve"> Haplorrhini</v>
      </c>
      <c r="U387" t="str">
        <f>VLOOKUP($A387,[1]taxonomy!$1:$1048576,18,0)</f>
        <v>Catarrhini</v>
      </c>
      <c r="V387" t="str">
        <f>VLOOKUP($A387,[1]taxonomy!$1:$1048576,20,0)</f>
        <v xml:space="preserve"> Gorilla.</v>
      </c>
      <c r="W387">
        <f>VLOOKUP($A387,[1]taxonomy!$1:$1048576,21,0)</f>
        <v>0</v>
      </c>
      <c r="X387">
        <f>VLOOKUP($A387,[1]taxonomy!$1:$1048576,22,0)</f>
        <v>0</v>
      </c>
      <c r="Y387">
        <f>VLOOKUP($A387,[1]taxonomy!$1:$1048576,23,0)</f>
        <v>0</v>
      </c>
      <c r="Z387">
        <f>VLOOKUP($A387,[1]taxonomy!$1:$1048576,24,0)</f>
        <v>0</v>
      </c>
      <c r="AA387">
        <f>VLOOKUP($A387,[1]taxonomy!$1:$1048576,25,0)</f>
        <v>0</v>
      </c>
      <c r="AB387" t="str">
        <f>VLOOKUP($A387,[1]taxonomy!$1:$1048576,3,0)</f>
        <v xml:space="preserve"> Gorilla gorilla gorilla (Lowland gorilla).</v>
      </c>
    </row>
    <row r="388" spans="1:28" x14ac:dyDescent="0.25">
      <c r="A388" t="s">
        <v>544</v>
      </c>
      <c r="B388" t="s">
        <v>545</v>
      </c>
      <c r="C388">
        <v>169</v>
      </c>
      <c r="D388" t="s">
        <v>10</v>
      </c>
      <c r="E388">
        <v>50</v>
      </c>
      <c r="F388">
        <v>165</v>
      </c>
      <c r="G388">
        <v>589</v>
      </c>
      <c r="H388" t="s">
        <v>11</v>
      </c>
      <c r="I388">
        <f t="shared" si="6"/>
        <v>116</v>
      </c>
      <c r="J388" t="str">
        <f>VLOOKUP($A388,[1]taxonomy!$1:$1048576,7,0)</f>
        <v>Eukaryota</v>
      </c>
      <c r="K388" t="str">
        <f>VLOOKUP($A388,[1]taxonomy!$1:$1048576,8,0)</f>
        <v xml:space="preserve"> Metazoa</v>
      </c>
      <c r="L388" t="str">
        <f>VLOOKUP($A388,[1]taxonomy!$1:$1048576,9,0)</f>
        <v xml:space="preserve"> Chordata</v>
      </c>
      <c r="M388" t="str">
        <f>VLOOKUP($A388,[1]taxonomy!$1:$1048576,10,0)</f>
        <v xml:space="preserve"> Craniata</v>
      </c>
      <c r="N388" t="str">
        <f>VLOOKUP($A388,[1]taxonomy!$1:$1048576,11,0)</f>
        <v xml:space="preserve"> Vertebrata</v>
      </c>
      <c r="O388" t="str">
        <f>VLOOKUP($A388,[1]taxonomy!$1:$1048576,12,0)</f>
        <v xml:space="preserve"> Euteleostomi</v>
      </c>
      <c r="P388" t="str">
        <f>VLOOKUP($A388,[1]taxonomy!$1:$1048576,13,0)</f>
        <v>Mammalia</v>
      </c>
      <c r="Q388" t="str">
        <f>VLOOKUP($A388,[1]taxonomy!$1:$1048576,14,0)</f>
        <v xml:space="preserve"> Eutheria</v>
      </c>
      <c r="R388" t="str">
        <f>VLOOKUP($A388,[1]taxonomy!$1:$1048576,15,0)</f>
        <v xml:space="preserve"> Euarchontoglires</v>
      </c>
      <c r="S388" t="str">
        <f>VLOOKUP($A388,[1]taxonomy!$1:$1048576,16,0)</f>
        <v xml:space="preserve"> Primates</v>
      </c>
      <c r="T388" t="str">
        <f>VLOOKUP($A388,[1]taxonomy!$1:$1048576,17,0)</f>
        <v xml:space="preserve"> Haplorrhini</v>
      </c>
      <c r="U388" t="str">
        <f>VLOOKUP($A388,[1]taxonomy!$1:$1048576,18,0)</f>
        <v>Catarrhini</v>
      </c>
      <c r="V388" t="str">
        <f>VLOOKUP($A388,[1]taxonomy!$1:$1048576,20,0)</f>
        <v xml:space="preserve"> Gorilla.</v>
      </c>
      <c r="W388">
        <f>VLOOKUP($A388,[1]taxonomy!$1:$1048576,21,0)</f>
        <v>0</v>
      </c>
      <c r="X388">
        <f>VLOOKUP($A388,[1]taxonomy!$1:$1048576,22,0)</f>
        <v>0</v>
      </c>
      <c r="Y388">
        <f>VLOOKUP($A388,[1]taxonomy!$1:$1048576,23,0)</f>
        <v>0</v>
      </c>
      <c r="Z388">
        <f>VLOOKUP($A388,[1]taxonomy!$1:$1048576,24,0)</f>
        <v>0</v>
      </c>
      <c r="AA388">
        <f>VLOOKUP($A388,[1]taxonomy!$1:$1048576,25,0)</f>
        <v>0</v>
      </c>
      <c r="AB388" t="str">
        <f>VLOOKUP($A388,[1]taxonomy!$1:$1048576,3,0)</f>
        <v xml:space="preserve"> Gorilla gorilla gorilla (Lowland gorilla).</v>
      </c>
    </row>
    <row r="389" spans="1:28" x14ac:dyDescent="0.25">
      <c r="A389" t="s">
        <v>546</v>
      </c>
      <c r="B389" t="s">
        <v>547</v>
      </c>
      <c r="C389">
        <v>160</v>
      </c>
      <c r="D389" t="s">
        <v>10</v>
      </c>
      <c r="E389">
        <v>42</v>
      </c>
      <c r="F389">
        <v>156</v>
      </c>
      <c r="G389">
        <v>589</v>
      </c>
      <c r="H389" t="s">
        <v>11</v>
      </c>
      <c r="I389">
        <f t="shared" si="6"/>
        <v>115</v>
      </c>
      <c r="J389" t="str">
        <f>VLOOKUP($A389,[1]taxonomy!$1:$1048576,7,0)</f>
        <v>Eukaryota</v>
      </c>
      <c r="K389" t="str">
        <f>VLOOKUP($A389,[1]taxonomy!$1:$1048576,8,0)</f>
        <v xml:space="preserve"> Metazoa</v>
      </c>
      <c r="L389" t="str">
        <f>VLOOKUP($A389,[1]taxonomy!$1:$1048576,9,0)</f>
        <v xml:space="preserve"> Chordata</v>
      </c>
      <c r="M389" t="str">
        <f>VLOOKUP($A389,[1]taxonomy!$1:$1048576,10,0)</f>
        <v xml:space="preserve"> Craniata</v>
      </c>
      <c r="N389" t="str">
        <f>VLOOKUP($A389,[1]taxonomy!$1:$1048576,11,0)</f>
        <v xml:space="preserve"> Vertebrata</v>
      </c>
      <c r="O389" t="str">
        <f>VLOOKUP($A389,[1]taxonomy!$1:$1048576,12,0)</f>
        <v xml:space="preserve"> Euteleostomi</v>
      </c>
      <c r="P389" t="str">
        <f>VLOOKUP($A389,[1]taxonomy!$1:$1048576,13,0)</f>
        <v>Mammalia</v>
      </c>
      <c r="Q389" t="str">
        <f>VLOOKUP($A389,[1]taxonomy!$1:$1048576,14,0)</f>
        <v xml:space="preserve"> Eutheria</v>
      </c>
      <c r="R389" t="str">
        <f>VLOOKUP($A389,[1]taxonomy!$1:$1048576,15,0)</f>
        <v xml:space="preserve"> Euarchontoglires</v>
      </c>
      <c r="S389" t="str">
        <f>VLOOKUP($A389,[1]taxonomy!$1:$1048576,16,0)</f>
        <v xml:space="preserve"> Primates</v>
      </c>
      <c r="T389" t="str">
        <f>VLOOKUP($A389,[1]taxonomy!$1:$1048576,17,0)</f>
        <v xml:space="preserve"> Haplorrhini</v>
      </c>
      <c r="U389" t="str">
        <f>VLOOKUP($A389,[1]taxonomy!$1:$1048576,18,0)</f>
        <v>Catarrhini</v>
      </c>
      <c r="V389" t="str">
        <f>VLOOKUP($A389,[1]taxonomy!$1:$1048576,20,0)</f>
        <v xml:space="preserve"> Gorilla.</v>
      </c>
      <c r="W389">
        <f>VLOOKUP($A389,[1]taxonomy!$1:$1048576,21,0)</f>
        <v>0</v>
      </c>
      <c r="X389">
        <f>VLOOKUP($A389,[1]taxonomy!$1:$1048576,22,0)</f>
        <v>0</v>
      </c>
      <c r="Y389">
        <f>VLOOKUP($A389,[1]taxonomy!$1:$1048576,23,0)</f>
        <v>0</v>
      </c>
      <c r="Z389">
        <f>VLOOKUP($A389,[1]taxonomy!$1:$1048576,24,0)</f>
        <v>0</v>
      </c>
      <c r="AA389">
        <f>VLOOKUP($A389,[1]taxonomy!$1:$1048576,25,0)</f>
        <v>0</v>
      </c>
      <c r="AB389" t="str">
        <f>VLOOKUP($A389,[1]taxonomy!$1:$1048576,3,0)</f>
        <v xml:space="preserve"> Gorilla gorilla gorilla (Lowland gorilla).</v>
      </c>
    </row>
    <row r="390" spans="1:28" x14ac:dyDescent="0.25">
      <c r="A390" t="s">
        <v>548</v>
      </c>
      <c r="B390" t="s">
        <v>549</v>
      </c>
      <c r="C390">
        <v>218</v>
      </c>
      <c r="D390" t="s">
        <v>10</v>
      </c>
      <c r="E390">
        <v>83</v>
      </c>
      <c r="F390">
        <v>203</v>
      </c>
      <c r="G390">
        <v>589</v>
      </c>
      <c r="H390" t="s">
        <v>11</v>
      </c>
      <c r="I390">
        <f t="shared" si="6"/>
        <v>121</v>
      </c>
      <c r="J390" t="str">
        <f>VLOOKUP($A390,[1]taxonomy!$1:$1048576,7,0)</f>
        <v>Eukaryota</v>
      </c>
      <c r="K390" t="str">
        <f>VLOOKUP($A390,[1]taxonomy!$1:$1048576,8,0)</f>
        <v xml:space="preserve"> Metazoa</v>
      </c>
      <c r="L390" t="str">
        <f>VLOOKUP($A390,[1]taxonomy!$1:$1048576,9,0)</f>
        <v xml:space="preserve"> Chordata</v>
      </c>
      <c r="M390" t="str">
        <f>VLOOKUP($A390,[1]taxonomy!$1:$1048576,10,0)</f>
        <v xml:space="preserve"> Craniata</v>
      </c>
      <c r="N390" t="str">
        <f>VLOOKUP($A390,[1]taxonomy!$1:$1048576,11,0)</f>
        <v xml:space="preserve"> Vertebrata</v>
      </c>
      <c r="O390" t="str">
        <f>VLOOKUP($A390,[1]taxonomy!$1:$1048576,12,0)</f>
        <v xml:space="preserve"> Euteleostomi</v>
      </c>
      <c r="P390" t="str">
        <f>VLOOKUP($A390,[1]taxonomy!$1:$1048576,13,0)</f>
        <v>Mammalia</v>
      </c>
      <c r="Q390" t="str">
        <f>VLOOKUP($A390,[1]taxonomy!$1:$1048576,14,0)</f>
        <v xml:space="preserve"> Eutheria</v>
      </c>
      <c r="R390" t="str">
        <f>VLOOKUP($A390,[1]taxonomy!$1:$1048576,15,0)</f>
        <v xml:space="preserve"> Euarchontoglires</v>
      </c>
      <c r="S390" t="str">
        <f>VLOOKUP($A390,[1]taxonomy!$1:$1048576,16,0)</f>
        <v xml:space="preserve"> Primates</v>
      </c>
      <c r="T390" t="str">
        <f>VLOOKUP($A390,[1]taxonomy!$1:$1048576,17,0)</f>
        <v xml:space="preserve"> Haplorrhini</v>
      </c>
      <c r="U390" t="str">
        <f>VLOOKUP($A390,[1]taxonomy!$1:$1048576,18,0)</f>
        <v>Catarrhini</v>
      </c>
      <c r="V390" t="str">
        <f>VLOOKUP($A390,[1]taxonomy!$1:$1048576,20,0)</f>
        <v xml:space="preserve"> Gorilla.</v>
      </c>
      <c r="W390">
        <f>VLOOKUP($A390,[1]taxonomy!$1:$1048576,21,0)</f>
        <v>0</v>
      </c>
      <c r="X390">
        <f>VLOOKUP($A390,[1]taxonomy!$1:$1048576,22,0)</f>
        <v>0</v>
      </c>
      <c r="Y390">
        <f>VLOOKUP($A390,[1]taxonomy!$1:$1048576,23,0)</f>
        <v>0</v>
      </c>
      <c r="Z390">
        <f>VLOOKUP($A390,[1]taxonomy!$1:$1048576,24,0)</f>
        <v>0</v>
      </c>
      <c r="AA390">
        <f>VLOOKUP($A390,[1]taxonomy!$1:$1048576,25,0)</f>
        <v>0</v>
      </c>
      <c r="AB390" t="str">
        <f>VLOOKUP($A390,[1]taxonomy!$1:$1048576,3,0)</f>
        <v xml:space="preserve"> Gorilla gorilla gorilla (Lowland gorilla).</v>
      </c>
    </row>
    <row r="391" spans="1:28" x14ac:dyDescent="0.25">
      <c r="A391" t="s">
        <v>550</v>
      </c>
      <c r="B391" t="s">
        <v>551</v>
      </c>
      <c r="C391">
        <v>157</v>
      </c>
      <c r="D391" t="s">
        <v>10</v>
      </c>
      <c r="E391">
        <v>35</v>
      </c>
      <c r="F391">
        <v>153</v>
      </c>
      <c r="G391">
        <v>589</v>
      </c>
      <c r="H391" t="s">
        <v>11</v>
      </c>
      <c r="I391">
        <f t="shared" si="6"/>
        <v>119</v>
      </c>
      <c r="J391" t="str">
        <f>VLOOKUP($A391,[1]taxonomy!$1:$1048576,7,0)</f>
        <v>Eukaryota</v>
      </c>
      <c r="K391" t="str">
        <f>VLOOKUP($A391,[1]taxonomy!$1:$1048576,8,0)</f>
        <v xml:space="preserve"> Metazoa</v>
      </c>
      <c r="L391" t="str">
        <f>VLOOKUP($A391,[1]taxonomy!$1:$1048576,9,0)</f>
        <v xml:space="preserve"> Chordata</v>
      </c>
      <c r="M391" t="str">
        <f>VLOOKUP($A391,[1]taxonomy!$1:$1048576,10,0)</f>
        <v xml:space="preserve"> Craniata</v>
      </c>
      <c r="N391" t="str">
        <f>VLOOKUP($A391,[1]taxonomy!$1:$1048576,11,0)</f>
        <v xml:space="preserve"> Vertebrata</v>
      </c>
      <c r="O391" t="str">
        <f>VLOOKUP($A391,[1]taxonomy!$1:$1048576,12,0)</f>
        <v xml:space="preserve"> Euteleostomi</v>
      </c>
      <c r="P391" t="str">
        <f>VLOOKUP($A391,[1]taxonomy!$1:$1048576,13,0)</f>
        <v>Mammalia</v>
      </c>
      <c r="Q391" t="str">
        <f>VLOOKUP($A391,[1]taxonomy!$1:$1048576,14,0)</f>
        <v xml:space="preserve"> Eutheria</v>
      </c>
      <c r="R391" t="str">
        <f>VLOOKUP($A391,[1]taxonomy!$1:$1048576,15,0)</f>
        <v xml:space="preserve"> Euarchontoglires</v>
      </c>
      <c r="S391" t="str">
        <f>VLOOKUP($A391,[1]taxonomy!$1:$1048576,16,0)</f>
        <v xml:space="preserve"> Primates</v>
      </c>
      <c r="T391" t="str">
        <f>VLOOKUP($A391,[1]taxonomy!$1:$1048576,17,0)</f>
        <v xml:space="preserve"> Haplorrhini</v>
      </c>
      <c r="U391" t="str">
        <f>VLOOKUP($A391,[1]taxonomy!$1:$1048576,18,0)</f>
        <v>Catarrhini</v>
      </c>
      <c r="V391" t="str">
        <f>VLOOKUP($A391,[1]taxonomy!$1:$1048576,20,0)</f>
        <v xml:space="preserve"> Gorilla.</v>
      </c>
      <c r="W391">
        <f>VLOOKUP($A391,[1]taxonomy!$1:$1048576,21,0)</f>
        <v>0</v>
      </c>
      <c r="X391">
        <f>VLOOKUP($A391,[1]taxonomy!$1:$1048576,22,0)</f>
        <v>0</v>
      </c>
      <c r="Y391">
        <f>VLOOKUP($A391,[1]taxonomy!$1:$1048576,23,0)</f>
        <v>0</v>
      </c>
      <c r="Z391">
        <f>VLOOKUP($A391,[1]taxonomy!$1:$1048576,24,0)</f>
        <v>0</v>
      </c>
      <c r="AA391">
        <f>VLOOKUP($A391,[1]taxonomy!$1:$1048576,25,0)</f>
        <v>0</v>
      </c>
      <c r="AB391" t="str">
        <f>VLOOKUP($A391,[1]taxonomy!$1:$1048576,3,0)</f>
        <v xml:space="preserve"> Gorilla gorilla gorilla (Lowland gorilla).</v>
      </c>
    </row>
    <row r="392" spans="1:28" x14ac:dyDescent="0.25">
      <c r="A392" t="s">
        <v>552</v>
      </c>
      <c r="B392" t="s">
        <v>553</v>
      </c>
      <c r="C392">
        <v>193</v>
      </c>
      <c r="D392" t="s">
        <v>10</v>
      </c>
      <c r="E392">
        <v>72</v>
      </c>
      <c r="F392">
        <v>185</v>
      </c>
      <c r="G392">
        <v>589</v>
      </c>
      <c r="H392" t="s">
        <v>11</v>
      </c>
      <c r="I392">
        <f t="shared" si="6"/>
        <v>114</v>
      </c>
      <c r="J392" t="str">
        <f>VLOOKUP($A392,[1]taxonomy!$1:$1048576,7,0)</f>
        <v>Eukaryota</v>
      </c>
      <c r="K392" t="str">
        <f>VLOOKUP($A392,[1]taxonomy!$1:$1048576,8,0)</f>
        <v xml:space="preserve"> Metazoa</v>
      </c>
      <c r="L392" t="str">
        <f>VLOOKUP($A392,[1]taxonomy!$1:$1048576,9,0)</f>
        <v xml:space="preserve"> Chordata</v>
      </c>
      <c r="M392" t="str">
        <f>VLOOKUP($A392,[1]taxonomy!$1:$1048576,10,0)</f>
        <v xml:space="preserve"> Craniata</v>
      </c>
      <c r="N392" t="str">
        <f>VLOOKUP($A392,[1]taxonomy!$1:$1048576,11,0)</f>
        <v xml:space="preserve"> Vertebrata</v>
      </c>
      <c r="O392" t="str">
        <f>VLOOKUP($A392,[1]taxonomy!$1:$1048576,12,0)</f>
        <v xml:space="preserve"> Euteleostomi</v>
      </c>
      <c r="P392" t="str">
        <f>VLOOKUP($A392,[1]taxonomy!$1:$1048576,13,0)</f>
        <v>Mammalia</v>
      </c>
      <c r="Q392" t="str">
        <f>VLOOKUP($A392,[1]taxonomy!$1:$1048576,14,0)</f>
        <v xml:space="preserve"> Eutheria</v>
      </c>
      <c r="R392" t="str">
        <f>VLOOKUP($A392,[1]taxonomy!$1:$1048576,15,0)</f>
        <v xml:space="preserve"> Euarchontoglires</v>
      </c>
      <c r="S392" t="str">
        <f>VLOOKUP($A392,[1]taxonomy!$1:$1048576,16,0)</f>
        <v xml:space="preserve"> Primates</v>
      </c>
      <c r="T392" t="str">
        <f>VLOOKUP($A392,[1]taxonomy!$1:$1048576,17,0)</f>
        <v xml:space="preserve"> Haplorrhini</v>
      </c>
      <c r="U392" t="str">
        <f>VLOOKUP($A392,[1]taxonomy!$1:$1048576,18,0)</f>
        <v>Catarrhini</v>
      </c>
      <c r="V392" t="str">
        <f>VLOOKUP($A392,[1]taxonomy!$1:$1048576,20,0)</f>
        <v xml:space="preserve"> Gorilla.</v>
      </c>
      <c r="W392">
        <f>VLOOKUP($A392,[1]taxonomy!$1:$1048576,21,0)</f>
        <v>0</v>
      </c>
      <c r="X392">
        <f>VLOOKUP($A392,[1]taxonomy!$1:$1048576,22,0)</f>
        <v>0</v>
      </c>
      <c r="Y392">
        <f>VLOOKUP($A392,[1]taxonomy!$1:$1048576,23,0)</f>
        <v>0</v>
      </c>
      <c r="Z392">
        <f>VLOOKUP($A392,[1]taxonomy!$1:$1048576,24,0)</f>
        <v>0</v>
      </c>
      <c r="AA392">
        <f>VLOOKUP($A392,[1]taxonomy!$1:$1048576,25,0)</f>
        <v>0</v>
      </c>
      <c r="AB392" t="str">
        <f>VLOOKUP($A392,[1]taxonomy!$1:$1048576,3,0)</f>
        <v xml:space="preserve"> Gorilla gorilla gorilla (Lowland gorilla).</v>
      </c>
    </row>
    <row r="393" spans="1:28" x14ac:dyDescent="0.25">
      <c r="A393" t="s">
        <v>552</v>
      </c>
      <c r="B393" t="s">
        <v>553</v>
      </c>
      <c r="C393">
        <v>193</v>
      </c>
      <c r="D393" t="s">
        <v>27</v>
      </c>
      <c r="E393">
        <v>1</v>
      </c>
      <c r="F393">
        <v>69</v>
      </c>
      <c r="G393">
        <v>45</v>
      </c>
      <c r="H393" t="s">
        <v>27</v>
      </c>
      <c r="I393">
        <f t="shared" si="6"/>
        <v>69</v>
      </c>
      <c r="J393" t="str">
        <f>VLOOKUP($A393,[1]taxonomy!$1:$1048576,7,0)</f>
        <v>Eukaryota</v>
      </c>
      <c r="K393" t="str">
        <f>VLOOKUP($A393,[1]taxonomy!$1:$1048576,8,0)</f>
        <v xml:space="preserve"> Metazoa</v>
      </c>
      <c r="L393" t="str">
        <f>VLOOKUP($A393,[1]taxonomy!$1:$1048576,9,0)</f>
        <v xml:space="preserve"> Chordata</v>
      </c>
      <c r="M393" t="str">
        <f>VLOOKUP($A393,[1]taxonomy!$1:$1048576,10,0)</f>
        <v xml:space="preserve"> Craniata</v>
      </c>
      <c r="N393" t="str">
        <f>VLOOKUP($A393,[1]taxonomy!$1:$1048576,11,0)</f>
        <v xml:space="preserve"> Vertebrata</v>
      </c>
      <c r="O393" t="str">
        <f>VLOOKUP($A393,[1]taxonomy!$1:$1048576,12,0)</f>
        <v xml:space="preserve"> Euteleostomi</v>
      </c>
      <c r="P393" t="str">
        <f>VLOOKUP($A393,[1]taxonomy!$1:$1048576,13,0)</f>
        <v>Mammalia</v>
      </c>
      <c r="Q393" t="str">
        <f>VLOOKUP($A393,[1]taxonomy!$1:$1048576,14,0)</f>
        <v xml:space="preserve"> Eutheria</v>
      </c>
      <c r="R393" t="str">
        <f>VLOOKUP($A393,[1]taxonomy!$1:$1048576,15,0)</f>
        <v xml:space="preserve"> Euarchontoglires</v>
      </c>
      <c r="S393" t="str">
        <f>VLOOKUP($A393,[1]taxonomy!$1:$1048576,16,0)</f>
        <v xml:space="preserve"> Primates</v>
      </c>
      <c r="T393" t="str">
        <f>VLOOKUP($A393,[1]taxonomy!$1:$1048576,17,0)</f>
        <v xml:space="preserve"> Haplorrhini</v>
      </c>
      <c r="U393" t="str">
        <f>VLOOKUP($A393,[1]taxonomy!$1:$1048576,18,0)</f>
        <v>Catarrhini</v>
      </c>
      <c r="V393" t="str">
        <f>VLOOKUP($A393,[1]taxonomy!$1:$1048576,20,0)</f>
        <v xml:space="preserve"> Gorilla.</v>
      </c>
      <c r="W393">
        <f>VLOOKUP($A393,[1]taxonomy!$1:$1048576,21,0)</f>
        <v>0</v>
      </c>
      <c r="X393">
        <f>VLOOKUP($A393,[1]taxonomy!$1:$1048576,22,0)</f>
        <v>0</v>
      </c>
      <c r="Y393">
        <f>VLOOKUP($A393,[1]taxonomy!$1:$1048576,23,0)</f>
        <v>0</v>
      </c>
      <c r="Z393">
        <f>VLOOKUP($A393,[1]taxonomy!$1:$1048576,24,0)</f>
        <v>0</v>
      </c>
      <c r="AA393">
        <f>VLOOKUP($A393,[1]taxonomy!$1:$1048576,25,0)</f>
        <v>0</v>
      </c>
      <c r="AB393" t="str">
        <f>VLOOKUP($A393,[1]taxonomy!$1:$1048576,3,0)</f>
        <v xml:space="preserve"> Gorilla gorilla gorilla (Lowland gorilla).</v>
      </c>
    </row>
    <row r="394" spans="1:28" x14ac:dyDescent="0.25">
      <c r="A394" t="s">
        <v>554</v>
      </c>
      <c r="B394" t="s">
        <v>555</v>
      </c>
      <c r="C394">
        <v>268</v>
      </c>
      <c r="D394" t="s">
        <v>10</v>
      </c>
      <c r="E394">
        <v>156</v>
      </c>
      <c r="F394">
        <v>265</v>
      </c>
      <c r="G394">
        <v>589</v>
      </c>
      <c r="H394" t="s">
        <v>11</v>
      </c>
      <c r="I394">
        <f t="shared" si="6"/>
        <v>110</v>
      </c>
      <c r="J394" t="str">
        <f>VLOOKUP($A394,[1]taxonomy!$1:$1048576,7,0)</f>
        <v>Eukaryota</v>
      </c>
      <c r="K394" t="str">
        <f>VLOOKUP($A394,[1]taxonomy!$1:$1048576,8,0)</f>
        <v xml:space="preserve"> Metazoa</v>
      </c>
      <c r="L394" t="str">
        <f>VLOOKUP($A394,[1]taxonomy!$1:$1048576,9,0)</f>
        <v xml:space="preserve"> Chordata</v>
      </c>
      <c r="M394" t="str">
        <f>VLOOKUP($A394,[1]taxonomy!$1:$1048576,10,0)</f>
        <v xml:space="preserve"> Craniata</v>
      </c>
      <c r="N394" t="str">
        <f>VLOOKUP($A394,[1]taxonomy!$1:$1048576,11,0)</f>
        <v xml:space="preserve"> Vertebrata</v>
      </c>
      <c r="O394" t="str">
        <f>VLOOKUP($A394,[1]taxonomy!$1:$1048576,12,0)</f>
        <v xml:space="preserve"> Euteleostomi</v>
      </c>
      <c r="P394" t="str">
        <f>VLOOKUP($A394,[1]taxonomy!$1:$1048576,13,0)</f>
        <v>Mammalia</v>
      </c>
      <c r="Q394" t="str">
        <f>VLOOKUP($A394,[1]taxonomy!$1:$1048576,14,0)</f>
        <v xml:space="preserve"> Eutheria</v>
      </c>
      <c r="R394" t="str">
        <f>VLOOKUP($A394,[1]taxonomy!$1:$1048576,15,0)</f>
        <v xml:space="preserve"> Afrotheria</v>
      </c>
      <c r="S394" t="str">
        <f>VLOOKUP($A394,[1]taxonomy!$1:$1048576,16,0)</f>
        <v xml:space="preserve"> Proboscidea</v>
      </c>
      <c r="T394" t="str">
        <f>VLOOKUP($A394,[1]taxonomy!$1:$1048576,17,0)</f>
        <v xml:space="preserve"> Elephantidae</v>
      </c>
      <c r="U394" t="str">
        <f>VLOOKUP($A394,[1]taxonomy!$1:$1048576,18,0)</f>
        <v xml:space="preserve"> Loxodonta.</v>
      </c>
      <c r="V394">
        <f>VLOOKUP($A394,[1]taxonomy!$1:$1048576,20,0)</f>
        <v>0</v>
      </c>
      <c r="W394">
        <f>VLOOKUP($A394,[1]taxonomy!$1:$1048576,21,0)</f>
        <v>0</v>
      </c>
      <c r="X394">
        <f>VLOOKUP($A394,[1]taxonomy!$1:$1048576,22,0)</f>
        <v>0</v>
      </c>
      <c r="Y394">
        <f>VLOOKUP($A394,[1]taxonomy!$1:$1048576,23,0)</f>
        <v>0</v>
      </c>
      <c r="Z394">
        <f>VLOOKUP($A394,[1]taxonomy!$1:$1048576,24,0)</f>
        <v>0</v>
      </c>
      <c r="AA394">
        <f>VLOOKUP($A394,[1]taxonomy!$1:$1048576,25,0)</f>
        <v>0</v>
      </c>
      <c r="AB394" t="str">
        <f>VLOOKUP($A394,[1]taxonomy!$1:$1048576,3,0)</f>
        <v xml:space="preserve"> Loxodonta africana (African elephant).</v>
      </c>
    </row>
    <row r="395" spans="1:28" x14ac:dyDescent="0.25">
      <c r="A395" t="s">
        <v>554</v>
      </c>
      <c r="B395" t="s">
        <v>555</v>
      </c>
      <c r="C395">
        <v>268</v>
      </c>
      <c r="D395" t="s">
        <v>12</v>
      </c>
      <c r="E395">
        <v>1</v>
      </c>
      <c r="F395">
        <v>109</v>
      </c>
      <c r="G395">
        <v>206</v>
      </c>
      <c r="H395" t="s">
        <v>13</v>
      </c>
      <c r="I395">
        <f t="shared" si="6"/>
        <v>109</v>
      </c>
      <c r="J395" t="str">
        <f>VLOOKUP($A395,[1]taxonomy!$1:$1048576,7,0)</f>
        <v>Eukaryota</v>
      </c>
      <c r="K395" t="str">
        <f>VLOOKUP($A395,[1]taxonomy!$1:$1048576,8,0)</f>
        <v xml:space="preserve"> Metazoa</v>
      </c>
      <c r="L395" t="str">
        <f>VLOOKUP($A395,[1]taxonomy!$1:$1048576,9,0)</f>
        <v xml:space="preserve"> Chordata</v>
      </c>
      <c r="M395" t="str">
        <f>VLOOKUP($A395,[1]taxonomy!$1:$1048576,10,0)</f>
        <v xml:space="preserve"> Craniata</v>
      </c>
      <c r="N395" t="str">
        <f>VLOOKUP($A395,[1]taxonomy!$1:$1048576,11,0)</f>
        <v xml:space="preserve"> Vertebrata</v>
      </c>
      <c r="O395" t="str">
        <f>VLOOKUP($A395,[1]taxonomy!$1:$1048576,12,0)</f>
        <v xml:space="preserve"> Euteleostomi</v>
      </c>
      <c r="P395" t="str">
        <f>VLOOKUP($A395,[1]taxonomy!$1:$1048576,13,0)</f>
        <v>Mammalia</v>
      </c>
      <c r="Q395" t="str">
        <f>VLOOKUP($A395,[1]taxonomy!$1:$1048576,14,0)</f>
        <v xml:space="preserve"> Eutheria</v>
      </c>
      <c r="R395" t="str">
        <f>VLOOKUP($A395,[1]taxonomy!$1:$1048576,15,0)</f>
        <v xml:space="preserve"> Afrotheria</v>
      </c>
      <c r="S395" t="str">
        <f>VLOOKUP($A395,[1]taxonomy!$1:$1048576,16,0)</f>
        <v xml:space="preserve"> Proboscidea</v>
      </c>
      <c r="T395" t="str">
        <f>VLOOKUP($A395,[1]taxonomy!$1:$1048576,17,0)</f>
        <v xml:space="preserve"> Elephantidae</v>
      </c>
      <c r="U395" t="str">
        <f>VLOOKUP($A395,[1]taxonomy!$1:$1048576,18,0)</f>
        <v xml:space="preserve"> Loxodonta.</v>
      </c>
      <c r="V395">
        <f>VLOOKUP($A395,[1]taxonomy!$1:$1048576,20,0)</f>
        <v>0</v>
      </c>
      <c r="W395">
        <f>VLOOKUP($A395,[1]taxonomy!$1:$1048576,21,0)</f>
        <v>0</v>
      </c>
      <c r="X395">
        <f>VLOOKUP($A395,[1]taxonomy!$1:$1048576,22,0)</f>
        <v>0</v>
      </c>
      <c r="Y395">
        <f>VLOOKUP($A395,[1]taxonomy!$1:$1048576,23,0)</f>
        <v>0</v>
      </c>
      <c r="Z395">
        <f>VLOOKUP($A395,[1]taxonomy!$1:$1048576,24,0)</f>
        <v>0</v>
      </c>
      <c r="AA395">
        <f>VLOOKUP($A395,[1]taxonomy!$1:$1048576,25,0)</f>
        <v>0</v>
      </c>
      <c r="AB395" t="str">
        <f>VLOOKUP($A395,[1]taxonomy!$1:$1048576,3,0)</f>
        <v xml:space="preserve"> Loxodonta africana (African elephant).</v>
      </c>
    </row>
    <row r="396" spans="1:28" x14ac:dyDescent="0.25">
      <c r="A396" t="s">
        <v>556</v>
      </c>
      <c r="B396" t="s">
        <v>557</v>
      </c>
      <c r="C396">
        <v>262</v>
      </c>
      <c r="D396" t="s">
        <v>10</v>
      </c>
      <c r="E396">
        <v>140</v>
      </c>
      <c r="F396">
        <v>257</v>
      </c>
      <c r="G396">
        <v>589</v>
      </c>
      <c r="H396" t="s">
        <v>11</v>
      </c>
      <c r="I396">
        <f t="shared" si="6"/>
        <v>118</v>
      </c>
      <c r="J396" t="str">
        <f>VLOOKUP($A396,[1]taxonomy!$1:$1048576,7,0)</f>
        <v>Eukaryota</v>
      </c>
      <c r="K396" t="str">
        <f>VLOOKUP($A396,[1]taxonomy!$1:$1048576,8,0)</f>
        <v xml:space="preserve"> Metazoa</v>
      </c>
      <c r="L396" t="str">
        <f>VLOOKUP($A396,[1]taxonomy!$1:$1048576,9,0)</f>
        <v xml:space="preserve"> Chordata</v>
      </c>
      <c r="M396" t="str">
        <f>VLOOKUP($A396,[1]taxonomy!$1:$1048576,10,0)</f>
        <v xml:space="preserve"> Craniata</v>
      </c>
      <c r="N396" t="str">
        <f>VLOOKUP($A396,[1]taxonomy!$1:$1048576,11,0)</f>
        <v xml:space="preserve"> Vertebrata</v>
      </c>
      <c r="O396" t="str">
        <f>VLOOKUP($A396,[1]taxonomy!$1:$1048576,12,0)</f>
        <v xml:space="preserve"> Euteleostomi</v>
      </c>
      <c r="P396" t="str">
        <f>VLOOKUP($A396,[1]taxonomy!$1:$1048576,13,0)</f>
        <v>Mammalia</v>
      </c>
      <c r="Q396" t="str">
        <f>VLOOKUP($A396,[1]taxonomy!$1:$1048576,14,0)</f>
        <v xml:space="preserve"> Eutheria</v>
      </c>
      <c r="R396" t="str">
        <f>VLOOKUP($A396,[1]taxonomy!$1:$1048576,15,0)</f>
        <v xml:space="preserve"> Afrotheria</v>
      </c>
      <c r="S396" t="str">
        <f>VLOOKUP($A396,[1]taxonomy!$1:$1048576,16,0)</f>
        <v xml:space="preserve"> Proboscidea</v>
      </c>
      <c r="T396" t="str">
        <f>VLOOKUP($A396,[1]taxonomy!$1:$1048576,17,0)</f>
        <v xml:space="preserve"> Elephantidae</v>
      </c>
      <c r="U396" t="str">
        <f>VLOOKUP($A396,[1]taxonomy!$1:$1048576,18,0)</f>
        <v xml:space="preserve"> Loxodonta.</v>
      </c>
      <c r="V396">
        <f>VLOOKUP($A396,[1]taxonomy!$1:$1048576,20,0)</f>
        <v>0</v>
      </c>
      <c r="W396">
        <f>VLOOKUP($A396,[1]taxonomy!$1:$1048576,21,0)</f>
        <v>0</v>
      </c>
      <c r="X396">
        <f>VLOOKUP($A396,[1]taxonomy!$1:$1048576,22,0)</f>
        <v>0</v>
      </c>
      <c r="Y396">
        <f>VLOOKUP($A396,[1]taxonomy!$1:$1048576,23,0)</f>
        <v>0</v>
      </c>
      <c r="Z396">
        <f>VLOOKUP($A396,[1]taxonomy!$1:$1048576,24,0)</f>
        <v>0</v>
      </c>
      <c r="AA396">
        <f>VLOOKUP($A396,[1]taxonomy!$1:$1048576,25,0)</f>
        <v>0</v>
      </c>
      <c r="AB396" t="str">
        <f>VLOOKUP($A396,[1]taxonomy!$1:$1048576,3,0)</f>
        <v xml:space="preserve"> Loxodonta africana (African elephant).</v>
      </c>
    </row>
    <row r="397" spans="1:28" x14ac:dyDescent="0.25">
      <c r="A397" t="s">
        <v>556</v>
      </c>
      <c r="B397" t="s">
        <v>557</v>
      </c>
      <c r="C397">
        <v>262</v>
      </c>
      <c r="D397" t="s">
        <v>12</v>
      </c>
      <c r="E397">
        <v>1</v>
      </c>
      <c r="F397">
        <v>100</v>
      </c>
      <c r="G397">
        <v>206</v>
      </c>
      <c r="H397" t="s">
        <v>13</v>
      </c>
      <c r="I397">
        <f t="shared" si="6"/>
        <v>100</v>
      </c>
      <c r="J397" t="str">
        <f>VLOOKUP($A397,[1]taxonomy!$1:$1048576,7,0)</f>
        <v>Eukaryota</v>
      </c>
      <c r="K397" t="str">
        <f>VLOOKUP($A397,[1]taxonomy!$1:$1048576,8,0)</f>
        <v xml:space="preserve"> Metazoa</v>
      </c>
      <c r="L397" t="str">
        <f>VLOOKUP($A397,[1]taxonomy!$1:$1048576,9,0)</f>
        <v xml:space="preserve"> Chordata</v>
      </c>
      <c r="M397" t="str">
        <f>VLOOKUP($A397,[1]taxonomy!$1:$1048576,10,0)</f>
        <v xml:space="preserve"> Craniata</v>
      </c>
      <c r="N397" t="str">
        <f>VLOOKUP($A397,[1]taxonomy!$1:$1048576,11,0)</f>
        <v xml:space="preserve"> Vertebrata</v>
      </c>
      <c r="O397" t="str">
        <f>VLOOKUP($A397,[1]taxonomy!$1:$1048576,12,0)</f>
        <v xml:space="preserve"> Euteleostomi</v>
      </c>
      <c r="P397" t="str">
        <f>VLOOKUP($A397,[1]taxonomy!$1:$1048576,13,0)</f>
        <v>Mammalia</v>
      </c>
      <c r="Q397" t="str">
        <f>VLOOKUP($A397,[1]taxonomy!$1:$1048576,14,0)</f>
        <v xml:space="preserve"> Eutheria</v>
      </c>
      <c r="R397" t="str">
        <f>VLOOKUP($A397,[1]taxonomy!$1:$1048576,15,0)</f>
        <v xml:space="preserve"> Afrotheria</v>
      </c>
      <c r="S397" t="str">
        <f>VLOOKUP($A397,[1]taxonomy!$1:$1048576,16,0)</f>
        <v xml:space="preserve"> Proboscidea</v>
      </c>
      <c r="T397" t="str">
        <f>VLOOKUP($A397,[1]taxonomy!$1:$1048576,17,0)</f>
        <v xml:space="preserve"> Elephantidae</v>
      </c>
      <c r="U397" t="str">
        <f>VLOOKUP($A397,[1]taxonomy!$1:$1048576,18,0)</f>
        <v xml:space="preserve"> Loxodonta.</v>
      </c>
      <c r="V397">
        <f>VLOOKUP($A397,[1]taxonomy!$1:$1048576,20,0)</f>
        <v>0</v>
      </c>
      <c r="W397">
        <f>VLOOKUP($A397,[1]taxonomy!$1:$1048576,21,0)</f>
        <v>0</v>
      </c>
      <c r="X397">
        <f>VLOOKUP($A397,[1]taxonomy!$1:$1048576,22,0)</f>
        <v>0</v>
      </c>
      <c r="Y397">
        <f>VLOOKUP($A397,[1]taxonomy!$1:$1048576,23,0)</f>
        <v>0</v>
      </c>
      <c r="Z397">
        <f>VLOOKUP($A397,[1]taxonomy!$1:$1048576,24,0)</f>
        <v>0</v>
      </c>
      <c r="AA397">
        <f>VLOOKUP($A397,[1]taxonomy!$1:$1048576,25,0)</f>
        <v>0</v>
      </c>
      <c r="AB397" t="str">
        <f>VLOOKUP($A397,[1]taxonomy!$1:$1048576,3,0)</f>
        <v xml:space="preserve"> Loxodonta africana (African elephant).</v>
      </c>
    </row>
    <row r="398" spans="1:28" x14ac:dyDescent="0.25">
      <c r="A398" t="s">
        <v>558</v>
      </c>
      <c r="B398" t="s">
        <v>559</v>
      </c>
      <c r="C398">
        <v>156</v>
      </c>
      <c r="D398" t="s">
        <v>10</v>
      </c>
      <c r="E398">
        <v>35</v>
      </c>
      <c r="F398">
        <v>152</v>
      </c>
      <c r="G398">
        <v>589</v>
      </c>
      <c r="H398" t="s">
        <v>11</v>
      </c>
      <c r="I398">
        <f t="shared" si="6"/>
        <v>118</v>
      </c>
      <c r="J398" t="str">
        <f>VLOOKUP($A398,[1]taxonomy!$1:$1048576,7,0)</f>
        <v>Eukaryota</v>
      </c>
      <c r="K398" t="str">
        <f>VLOOKUP($A398,[1]taxonomy!$1:$1048576,8,0)</f>
        <v xml:space="preserve"> Metazoa</v>
      </c>
      <c r="L398" t="str">
        <f>VLOOKUP($A398,[1]taxonomy!$1:$1048576,9,0)</f>
        <v xml:space="preserve"> Chordata</v>
      </c>
      <c r="M398" t="str">
        <f>VLOOKUP($A398,[1]taxonomy!$1:$1048576,10,0)</f>
        <v xml:space="preserve"> Craniata</v>
      </c>
      <c r="N398" t="str">
        <f>VLOOKUP($A398,[1]taxonomy!$1:$1048576,11,0)</f>
        <v xml:space="preserve"> Vertebrata</v>
      </c>
      <c r="O398" t="str">
        <f>VLOOKUP($A398,[1]taxonomy!$1:$1048576,12,0)</f>
        <v xml:space="preserve"> Euteleostomi</v>
      </c>
      <c r="P398" t="str">
        <f>VLOOKUP($A398,[1]taxonomy!$1:$1048576,13,0)</f>
        <v>Mammalia</v>
      </c>
      <c r="Q398" t="str">
        <f>VLOOKUP($A398,[1]taxonomy!$1:$1048576,14,0)</f>
        <v xml:space="preserve"> Eutheria</v>
      </c>
      <c r="R398" t="str">
        <f>VLOOKUP($A398,[1]taxonomy!$1:$1048576,15,0)</f>
        <v xml:space="preserve"> Afrotheria</v>
      </c>
      <c r="S398" t="str">
        <f>VLOOKUP($A398,[1]taxonomy!$1:$1048576,16,0)</f>
        <v xml:space="preserve"> Proboscidea</v>
      </c>
      <c r="T398" t="str">
        <f>VLOOKUP($A398,[1]taxonomy!$1:$1048576,17,0)</f>
        <v xml:space="preserve"> Elephantidae</v>
      </c>
      <c r="U398" t="str">
        <f>VLOOKUP($A398,[1]taxonomy!$1:$1048576,18,0)</f>
        <v xml:space="preserve"> Loxodonta.</v>
      </c>
      <c r="V398">
        <f>VLOOKUP($A398,[1]taxonomy!$1:$1048576,20,0)</f>
        <v>0</v>
      </c>
      <c r="W398">
        <f>VLOOKUP($A398,[1]taxonomy!$1:$1048576,21,0)</f>
        <v>0</v>
      </c>
      <c r="X398">
        <f>VLOOKUP($A398,[1]taxonomy!$1:$1048576,22,0)</f>
        <v>0</v>
      </c>
      <c r="Y398">
        <f>VLOOKUP($A398,[1]taxonomy!$1:$1048576,23,0)</f>
        <v>0</v>
      </c>
      <c r="Z398">
        <f>VLOOKUP($A398,[1]taxonomy!$1:$1048576,24,0)</f>
        <v>0</v>
      </c>
      <c r="AA398">
        <f>VLOOKUP($A398,[1]taxonomy!$1:$1048576,25,0)</f>
        <v>0</v>
      </c>
      <c r="AB398" t="str">
        <f>VLOOKUP($A398,[1]taxonomy!$1:$1048576,3,0)</f>
        <v xml:space="preserve"> Loxodonta africana (African elephant).</v>
      </c>
    </row>
    <row r="399" spans="1:28" x14ac:dyDescent="0.25">
      <c r="A399" t="s">
        <v>560</v>
      </c>
      <c r="B399" t="s">
        <v>561</v>
      </c>
      <c r="C399">
        <v>152</v>
      </c>
      <c r="D399" t="s">
        <v>10</v>
      </c>
      <c r="E399">
        <v>33</v>
      </c>
      <c r="F399">
        <v>148</v>
      </c>
      <c r="G399">
        <v>589</v>
      </c>
      <c r="H399" t="s">
        <v>11</v>
      </c>
      <c r="I399">
        <f t="shared" si="6"/>
        <v>116</v>
      </c>
      <c r="J399" t="str">
        <f>VLOOKUP($A399,[1]taxonomy!$1:$1048576,7,0)</f>
        <v>Eukaryota</v>
      </c>
      <c r="K399" t="str">
        <f>VLOOKUP($A399,[1]taxonomy!$1:$1048576,8,0)</f>
        <v xml:space="preserve"> Metazoa</v>
      </c>
      <c r="L399" t="str">
        <f>VLOOKUP($A399,[1]taxonomy!$1:$1048576,9,0)</f>
        <v xml:space="preserve"> Chordata</v>
      </c>
      <c r="M399" t="str">
        <f>VLOOKUP($A399,[1]taxonomy!$1:$1048576,10,0)</f>
        <v xml:space="preserve"> Craniata</v>
      </c>
      <c r="N399" t="str">
        <f>VLOOKUP($A399,[1]taxonomy!$1:$1048576,11,0)</f>
        <v xml:space="preserve"> Vertebrata</v>
      </c>
      <c r="O399" t="str">
        <f>VLOOKUP($A399,[1]taxonomy!$1:$1048576,12,0)</f>
        <v xml:space="preserve"> Euteleostomi</v>
      </c>
      <c r="P399" t="str">
        <f>VLOOKUP($A399,[1]taxonomy!$1:$1048576,13,0)</f>
        <v>Mammalia</v>
      </c>
      <c r="Q399" t="str">
        <f>VLOOKUP($A399,[1]taxonomy!$1:$1048576,14,0)</f>
        <v xml:space="preserve"> Eutheria</v>
      </c>
      <c r="R399" t="str">
        <f>VLOOKUP($A399,[1]taxonomy!$1:$1048576,15,0)</f>
        <v xml:space="preserve"> Afrotheria</v>
      </c>
      <c r="S399" t="str">
        <f>VLOOKUP($A399,[1]taxonomy!$1:$1048576,16,0)</f>
        <v xml:space="preserve"> Proboscidea</v>
      </c>
      <c r="T399" t="str">
        <f>VLOOKUP($A399,[1]taxonomy!$1:$1048576,17,0)</f>
        <v xml:space="preserve"> Elephantidae</v>
      </c>
      <c r="U399" t="str">
        <f>VLOOKUP($A399,[1]taxonomy!$1:$1048576,18,0)</f>
        <v xml:space="preserve"> Loxodonta.</v>
      </c>
      <c r="V399">
        <f>VLOOKUP($A399,[1]taxonomy!$1:$1048576,20,0)</f>
        <v>0</v>
      </c>
      <c r="W399">
        <f>VLOOKUP($A399,[1]taxonomy!$1:$1048576,21,0)</f>
        <v>0</v>
      </c>
      <c r="X399">
        <f>VLOOKUP($A399,[1]taxonomy!$1:$1048576,22,0)</f>
        <v>0</v>
      </c>
      <c r="Y399">
        <f>VLOOKUP($A399,[1]taxonomy!$1:$1048576,23,0)</f>
        <v>0</v>
      </c>
      <c r="Z399">
        <f>VLOOKUP($A399,[1]taxonomy!$1:$1048576,24,0)</f>
        <v>0</v>
      </c>
      <c r="AA399">
        <f>VLOOKUP($A399,[1]taxonomy!$1:$1048576,25,0)</f>
        <v>0</v>
      </c>
      <c r="AB399" t="str">
        <f>VLOOKUP($A399,[1]taxonomy!$1:$1048576,3,0)</f>
        <v xml:space="preserve"> Loxodonta africana (African elephant).</v>
      </c>
    </row>
    <row r="400" spans="1:28" x14ac:dyDescent="0.25">
      <c r="A400" t="s">
        <v>562</v>
      </c>
      <c r="B400" t="s">
        <v>563</v>
      </c>
      <c r="C400">
        <v>148</v>
      </c>
      <c r="D400" t="s">
        <v>10</v>
      </c>
      <c r="E400">
        <v>27</v>
      </c>
      <c r="F400">
        <v>144</v>
      </c>
      <c r="G400">
        <v>589</v>
      </c>
      <c r="H400" t="s">
        <v>11</v>
      </c>
      <c r="I400">
        <f t="shared" si="6"/>
        <v>118</v>
      </c>
      <c r="J400" t="str">
        <f>VLOOKUP($A400,[1]taxonomy!$1:$1048576,7,0)</f>
        <v>Eukaryota</v>
      </c>
      <c r="K400" t="str">
        <f>VLOOKUP($A400,[1]taxonomy!$1:$1048576,8,0)</f>
        <v xml:space="preserve"> Metazoa</v>
      </c>
      <c r="L400" t="str">
        <f>VLOOKUP($A400,[1]taxonomy!$1:$1048576,9,0)</f>
        <v xml:space="preserve"> Chordata</v>
      </c>
      <c r="M400" t="str">
        <f>VLOOKUP($A400,[1]taxonomy!$1:$1048576,10,0)</f>
        <v xml:space="preserve"> Craniata</v>
      </c>
      <c r="N400" t="str">
        <f>VLOOKUP($A400,[1]taxonomy!$1:$1048576,11,0)</f>
        <v xml:space="preserve"> Vertebrata</v>
      </c>
      <c r="O400" t="str">
        <f>VLOOKUP($A400,[1]taxonomy!$1:$1048576,12,0)</f>
        <v xml:space="preserve"> Euteleostomi</v>
      </c>
      <c r="P400" t="str">
        <f>VLOOKUP($A400,[1]taxonomy!$1:$1048576,13,0)</f>
        <v>Mammalia</v>
      </c>
      <c r="Q400" t="str">
        <f>VLOOKUP($A400,[1]taxonomy!$1:$1048576,14,0)</f>
        <v xml:space="preserve"> Eutheria</v>
      </c>
      <c r="R400" t="str">
        <f>VLOOKUP($A400,[1]taxonomy!$1:$1048576,15,0)</f>
        <v xml:space="preserve"> Afrotheria</v>
      </c>
      <c r="S400" t="str">
        <f>VLOOKUP($A400,[1]taxonomy!$1:$1048576,16,0)</f>
        <v xml:space="preserve"> Proboscidea</v>
      </c>
      <c r="T400" t="str">
        <f>VLOOKUP($A400,[1]taxonomy!$1:$1048576,17,0)</f>
        <v xml:space="preserve"> Elephantidae</v>
      </c>
      <c r="U400" t="str">
        <f>VLOOKUP($A400,[1]taxonomy!$1:$1048576,18,0)</f>
        <v xml:space="preserve"> Loxodonta.</v>
      </c>
      <c r="V400">
        <f>VLOOKUP($A400,[1]taxonomy!$1:$1048576,20,0)</f>
        <v>0</v>
      </c>
      <c r="W400">
        <f>VLOOKUP($A400,[1]taxonomy!$1:$1048576,21,0)</f>
        <v>0</v>
      </c>
      <c r="X400">
        <f>VLOOKUP($A400,[1]taxonomy!$1:$1048576,22,0)</f>
        <v>0</v>
      </c>
      <c r="Y400">
        <f>VLOOKUP($A400,[1]taxonomy!$1:$1048576,23,0)</f>
        <v>0</v>
      </c>
      <c r="Z400">
        <f>VLOOKUP($A400,[1]taxonomy!$1:$1048576,24,0)</f>
        <v>0</v>
      </c>
      <c r="AA400">
        <f>VLOOKUP($A400,[1]taxonomy!$1:$1048576,25,0)</f>
        <v>0</v>
      </c>
      <c r="AB400" t="str">
        <f>VLOOKUP($A400,[1]taxonomy!$1:$1048576,3,0)</f>
        <v xml:space="preserve"> Loxodonta africana (African elephant).</v>
      </c>
    </row>
    <row r="401" spans="1:28" x14ac:dyDescent="0.25">
      <c r="A401" t="s">
        <v>564</v>
      </c>
      <c r="B401" t="s">
        <v>565</v>
      </c>
      <c r="C401">
        <v>191</v>
      </c>
      <c r="D401" t="s">
        <v>10</v>
      </c>
      <c r="E401">
        <v>69</v>
      </c>
      <c r="F401">
        <v>183</v>
      </c>
      <c r="G401">
        <v>589</v>
      </c>
      <c r="H401" t="s">
        <v>11</v>
      </c>
      <c r="I401">
        <f t="shared" si="6"/>
        <v>115</v>
      </c>
      <c r="J401" t="str">
        <f>VLOOKUP($A401,[1]taxonomy!$1:$1048576,7,0)</f>
        <v>Eukaryota</v>
      </c>
      <c r="K401" t="str">
        <f>VLOOKUP($A401,[1]taxonomy!$1:$1048576,8,0)</f>
        <v xml:space="preserve"> Metazoa</v>
      </c>
      <c r="L401" t="str">
        <f>VLOOKUP($A401,[1]taxonomy!$1:$1048576,9,0)</f>
        <v xml:space="preserve"> Chordata</v>
      </c>
      <c r="M401" t="str">
        <f>VLOOKUP($A401,[1]taxonomy!$1:$1048576,10,0)</f>
        <v xml:space="preserve"> Craniata</v>
      </c>
      <c r="N401" t="str">
        <f>VLOOKUP($A401,[1]taxonomy!$1:$1048576,11,0)</f>
        <v xml:space="preserve"> Vertebrata</v>
      </c>
      <c r="O401" t="str">
        <f>VLOOKUP($A401,[1]taxonomy!$1:$1048576,12,0)</f>
        <v xml:space="preserve"> Euteleostomi</v>
      </c>
      <c r="P401" t="str">
        <f>VLOOKUP($A401,[1]taxonomy!$1:$1048576,13,0)</f>
        <v>Mammalia</v>
      </c>
      <c r="Q401" t="str">
        <f>VLOOKUP($A401,[1]taxonomy!$1:$1048576,14,0)</f>
        <v xml:space="preserve"> Eutheria</v>
      </c>
      <c r="R401" t="str">
        <f>VLOOKUP($A401,[1]taxonomy!$1:$1048576,15,0)</f>
        <v xml:space="preserve"> Afrotheria</v>
      </c>
      <c r="S401" t="str">
        <f>VLOOKUP($A401,[1]taxonomy!$1:$1048576,16,0)</f>
        <v xml:space="preserve"> Proboscidea</v>
      </c>
      <c r="T401" t="str">
        <f>VLOOKUP($A401,[1]taxonomy!$1:$1048576,17,0)</f>
        <v xml:space="preserve"> Elephantidae</v>
      </c>
      <c r="U401" t="str">
        <f>VLOOKUP($A401,[1]taxonomy!$1:$1048576,18,0)</f>
        <v xml:space="preserve"> Loxodonta.</v>
      </c>
      <c r="V401">
        <f>VLOOKUP($A401,[1]taxonomy!$1:$1048576,20,0)</f>
        <v>0</v>
      </c>
      <c r="W401">
        <f>VLOOKUP($A401,[1]taxonomy!$1:$1048576,21,0)</f>
        <v>0</v>
      </c>
      <c r="X401">
        <f>VLOOKUP($A401,[1]taxonomy!$1:$1048576,22,0)</f>
        <v>0</v>
      </c>
      <c r="Y401">
        <f>VLOOKUP($A401,[1]taxonomy!$1:$1048576,23,0)</f>
        <v>0</v>
      </c>
      <c r="Z401">
        <f>VLOOKUP($A401,[1]taxonomy!$1:$1048576,24,0)</f>
        <v>0</v>
      </c>
      <c r="AA401">
        <f>VLOOKUP($A401,[1]taxonomy!$1:$1048576,25,0)</f>
        <v>0</v>
      </c>
      <c r="AB401" t="str">
        <f>VLOOKUP($A401,[1]taxonomy!$1:$1048576,3,0)</f>
        <v xml:space="preserve"> Loxodonta africana (African elephant).</v>
      </c>
    </row>
    <row r="402" spans="1:28" x14ac:dyDescent="0.25">
      <c r="A402" t="s">
        <v>564</v>
      </c>
      <c r="B402" t="s">
        <v>565</v>
      </c>
      <c r="C402">
        <v>191</v>
      </c>
      <c r="D402" t="s">
        <v>27</v>
      </c>
      <c r="E402">
        <v>1</v>
      </c>
      <c r="F402">
        <v>66</v>
      </c>
      <c r="G402">
        <v>45</v>
      </c>
      <c r="H402" t="s">
        <v>27</v>
      </c>
      <c r="I402">
        <f t="shared" si="6"/>
        <v>66</v>
      </c>
      <c r="J402" t="str">
        <f>VLOOKUP($A402,[1]taxonomy!$1:$1048576,7,0)</f>
        <v>Eukaryota</v>
      </c>
      <c r="K402" t="str">
        <f>VLOOKUP($A402,[1]taxonomy!$1:$1048576,8,0)</f>
        <v xml:space="preserve"> Metazoa</v>
      </c>
      <c r="L402" t="str">
        <f>VLOOKUP($A402,[1]taxonomy!$1:$1048576,9,0)</f>
        <v xml:space="preserve"> Chordata</v>
      </c>
      <c r="M402" t="str">
        <f>VLOOKUP($A402,[1]taxonomy!$1:$1048576,10,0)</f>
        <v xml:space="preserve"> Craniata</v>
      </c>
      <c r="N402" t="str">
        <f>VLOOKUP($A402,[1]taxonomy!$1:$1048576,11,0)</f>
        <v xml:space="preserve"> Vertebrata</v>
      </c>
      <c r="O402" t="str">
        <f>VLOOKUP($A402,[1]taxonomy!$1:$1048576,12,0)</f>
        <v xml:space="preserve"> Euteleostomi</v>
      </c>
      <c r="P402" t="str">
        <f>VLOOKUP($A402,[1]taxonomy!$1:$1048576,13,0)</f>
        <v>Mammalia</v>
      </c>
      <c r="Q402" t="str">
        <f>VLOOKUP($A402,[1]taxonomy!$1:$1048576,14,0)</f>
        <v xml:space="preserve"> Eutheria</v>
      </c>
      <c r="R402" t="str">
        <f>VLOOKUP($A402,[1]taxonomy!$1:$1048576,15,0)</f>
        <v xml:space="preserve"> Afrotheria</v>
      </c>
      <c r="S402" t="str">
        <f>VLOOKUP($A402,[1]taxonomy!$1:$1048576,16,0)</f>
        <v xml:space="preserve"> Proboscidea</v>
      </c>
      <c r="T402" t="str">
        <f>VLOOKUP($A402,[1]taxonomy!$1:$1048576,17,0)</f>
        <v xml:space="preserve"> Elephantidae</v>
      </c>
      <c r="U402" t="str">
        <f>VLOOKUP($A402,[1]taxonomy!$1:$1048576,18,0)</f>
        <v xml:space="preserve"> Loxodonta.</v>
      </c>
      <c r="V402">
        <f>VLOOKUP($A402,[1]taxonomy!$1:$1048576,20,0)</f>
        <v>0</v>
      </c>
      <c r="W402">
        <f>VLOOKUP($A402,[1]taxonomy!$1:$1048576,21,0)</f>
        <v>0</v>
      </c>
      <c r="X402">
        <f>VLOOKUP($A402,[1]taxonomy!$1:$1048576,22,0)</f>
        <v>0</v>
      </c>
      <c r="Y402">
        <f>VLOOKUP($A402,[1]taxonomy!$1:$1048576,23,0)</f>
        <v>0</v>
      </c>
      <c r="Z402">
        <f>VLOOKUP($A402,[1]taxonomy!$1:$1048576,24,0)</f>
        <v>0</v>
      </c>
      <c r="AA402">
        <f>VLOOKUP($A402,[1]taxonomy!$1:$1048576,25,0)</f>
        <v>0</v>
      </c>
      <c r="AB402" t="str">
        <f>VLOOKUP($A402,[1]taxonomy!$1:$1048576,3,0)</f>
        <v xml:space="preserve"> Loxodonta africana (African elephant).</v>
      </c>
    </row>
    <row r="403" spans="1:28" x14ac:dyDescent="0.25">
      <c r="A403" t="s">
        <v>566</v>
      </c>
      <c r="B403" t="s">
        <v>567</v>
      </c>
      <c r="C403">
        <v>175</v>
      </c>
      <c r="D403" t="s">
        <v>10</v>
      </c>
      <c r="E403">
        <v>60</v>
      </c>
      <c r="F403">
        <v>171</v>
      </c>
      <c r="G403">
        <v>589</v>
      </c>
      <c r="H403" t="s">
        <v>11</v>
      </c>
      <c r="I403">
        <f t="shared" si="6"/>
        <v>112</v>
      </c>
      <c r="J403" t="str">
        <f>VLOOKUP($A403,[1]taxonomy!$1:$1048576,7,0)</f>
        <v>Eukaryota</v>
      </c>
      <c r="K403" t="str">
        <f>VLOOKUP($A403,[1]taxonomy!$1:$1048576,8,0)</f>
        <v xml:space="preserve"> Metazoa</v>
      </c>
      <c r="L403" t="str">
        <f>VLOOKUP($A403,[1]taxonomy!$1:$1048576,9,0)</f>
        <v xml:space="preserve"> Chordata</v>
      </c>
      <c r="M403" t="str">
        <f>VLOOKUP($A403,[1]taxonomy!$1:$1048576,10,0)</f>
        <v xml:space="preserve"> Craniata</v>
      </c>
      <c r="N403" t="str">
        <f>VLOOKUP($A403,[1]taxonomy!$1:$1048576,11,0)</f>
        <v xml:space="preserve"> Vertebrata</v>
      </c>
      <c r="O403" t="str">
        <f>VLOOKUP($A403,[1]taxonomy!$1:$1048576,12,0)</f>
        <v xml:space="preserve"> Euteleostomi</v>
      </c>
      <c r="P403" t="str">
        <f>VLOOKUP($A403,[1]taxonomy!$1:$1048576,13,0)</f>
        <v>Mammalia</v>
      </c>
      <c r="Q403" t="str">
        <f>VLOOKUP($A403,[1]taxonomy!$1:$1048576,14,0)</f>
        <v xml:space="preserve"> Eutheria</v>
      </c>
      <c r="R403" t="str">
        <f>VLOOKUP($A403,[1]taxonomy!$1:$1048576,15,0)</f>
        <v xml:space="preserve"> Afrotheria</v>
      </c>
      <c r="S403" t="str">
        <f>VLOOKUP($A403,[1]taxonomy!$1:$1048576,16,0)</f>
        <v xml:space="preserve"> Proboscidea</v>
      </c>
      <c r="T403" t="str">
        <f>VLOOKUP($A403,[1]taxonomy!$1:$1048576,17,0)</f>
        <v xml:space="preserve"> Elephantidae</v>
      </c>
      <c r="U403" t="str">
        <f>VLOOKUP($A403,[1]taxonomy!$1:$1048576,18,0)</f>
        <v xml:space="preserve"> Loxodonta.</v>
      </c>
      <c r="V403">
        <f>VLOOKUP($A403,[1]taxonomy!$1:$1048576,20,0)</f>
        <v>0</v>
      </c>
      <c r="W403">
        <f>VLOOKUP($A403,[1]taxonomy!$1:$1048576,21,0)</f>
        <v>0</v>
      </c>
      <c r="X403">
        <f>VLOOKUP($A403,[1]taxonomy!$1:$1048576,22,0)</f>
        <v>0</v>
      </c>
      <c r="Y403">
        <f>VLOOKUP($A403,[1]taxonomy!$1:$1048576,23,0)</f>
        <v>0</v>
      </c>
      <c r="Z403">
        <f>VLOOKUP($A403,[1]taxonomy!$1:$1048576,24,0)</f>
        <v>0</v>
      </c>
      <c r="AA403">
        <f>VLOOKUP($A403,[1]taxonomy!$1:$1048576,25,0)</f>
        <v>0</v>
      </c>
      <c r="AB403" t="str">
        <f>VLOOKUP($A403,[1]taxonomy!$1:$1048576,3,0)</f>
        <v xml:space="preserve"> Loxodonta africana (African elephant).</v>
      </c>
    </row>
    <row r="404" spans="1:28" x14ac:dyDescent="0.25">
      <c r="A404" t="s">
        <v>568</v>
      </c>
      <c r="B404" t="s">
        <v>569</v>
      </c>
      <c r="C404">
        <v>195</v>
      </c>
      <c r="D404" t="s">
        <v>10</v>
      </c>
      <c r="E404">
        <v>73</v>
      </c>
      <c r="F404">
        <v>187</v>
      </c>
      <c r="G404">
        <v>589</v>
      </c>
      <c r="H404" t="s">
        <v>11</v>
      </c>
      <c r="I404">
        <f t="shared" si="6"/>
        <v>115</v>
      </c>
      <c r="J404" t="str">
        <f>VLOOKUP($A404,[1]taxonomy!$1:$1048576,7,0)</f>
        <v>Eukaryota</v>
      </c>
      <c r="K404" t="str">
        <f>VLOOKUP($A404,[1]taxonomy!$1:$1048576,8,0)</f>
        <v xml:space="preserve"> Metazoa</v>
      </c>
      <c r="L404" t="str">
        <f>VLOOKUP($A404,[1]taxonomy!$1:$1048576,9,0)</f>
        <v xml:space="preserve"> Chordata</v>
      </c>
      <c r="M404" t="str">
        <f>VLOOKUP($A404,[1]taxonomy!$1:$1048576,10,0)</f>
        <v xml:space="preserve"> Craniata</v>
      </c>
      <c r="N404" t="str">
        <f>VLOOKUP($A404,[1]taxonomy!$1:$1048576,11,0)</f>
        <v xml:space="preserve"> Vertebrata</v>
      </c>
      <c r="O404" t="str">
        <f>VLOOKUP($A404,[1]taxonomy!$1:$1048576,12,0)</f>
        <v xml:space="preserve"> Euteleostomi</v>
      </c>
      <c r="P404" t="str">
        <f>VLOOKUP($A404,[1]taxonomy!$1:$1048576,13,0)</f>
        <v>Mammalia</v>
      </c>
      <c r="Q404" t="str">
        <f>VLOOKUP($A404,[1]taxonomy!$1:$1048576,14,0)</f>
        <v xml:space="preserve"> Eutheria</v>
      </c>
      <c r="R404" t="str">
        <f>VLOOKUP($A404,[1]taxonomy!$1:$1048576,15,0)</f>
        <v xml:space="preserve"> Afrotheria</v>
      </c>
      <c r="S404" t="str">
        <f>VLOOKUP($A404,[1]taxonomy!$1:$1048576,16,0)</f>
        <v xml:space="preserve"> Proboscidea</v>
      </c>
      <c r="T404" t="str">
        <f>VLOOKUP($A404,[1]taxonomy!$1:$1048576,17,0)</f>
        <v xml:space="preserve"> Elephantidae</v>
      </c>
      <c r="U404" t="str">
        <f>VLOOKUP($A404,[1]taxonomy!$1:$1048576,18,0)</f>
        <v xml:space="preserve"> Loxodonta.</v>
      </c>
      <c r="V404">
        <f>VLOOKUP($A404,[1]taxonomy!$1:$1048576,20,0)</f>
        <v>0</v>
      </c>
      <c r="W404">
        <f>VLOOKUP($A404,[1]taxonomy!$1:$1048576,21,0)</f>
        <v>0</v>
      </c>
      <c r="X404">
        <f>VLOOKUP($A404,[1]taxonomy!$1:$1048576,22,0)</f>
        <v>0</v>
      </c>
      <c r="Y404">
        <f>VLOOKUP($A404,[1]taxonomy!$1:$1048576,23,0)</f>
        <v>0</v>
      </c>
      <c r="Z404">
        <f>VLOOKUP($A404,[1]taxonomy!$1:$1048576,24,0)</f>
        <v>0</v>
      </c>
      <c r="AA404">
        <f>VLOOKUP($A404,[1]taxonomy!$1:$1048576,25,0)</f>
        <v>0</v>
      </c>
      <c r="AB404" t="str">
        <f>VLOOKUP($A404,[1]taxonomy!$1:$1048576,3,0)</f>
        <v xml:space="preserve"> Loxodonta africana (African elephant).</v>
      </c>
    </row>
    <row r="405" spans="1:28" x14ac:dyDescent="0.25">
      <c r="A405" t="s">
        <v>568</v>
      </c>
      <c r="B405" t="s">
        <v>569</v>
      </c>
      <c r="C405">
        <v>195</v>
      </c>
      <c r="D405" t="s">
        <v>27</v>
      </c>
      <c r="E405">
        <v>1</v>
      </c>
      <c r="F405">
        <v>70</v>
      </c>
      <c r="G405">
        <v>45</v>
      </c>
      <c r="H405" t="s">
        <v>27</v>
      </c>
      <c r="I405">
        <f t="shared" si="6"/>
        <v>70</v>
      </c>
      <c r="J405" t="str">
        <f>VLOOKUP($A405,[1]taxonomy!$1:$1048576,7,0)</f>
        <v>Eukaryota</v>
      </c>
      <c r="K405" t="str">
        <f>VLOOKUP($A405,[1]taxonomy!$1:$1048576,8,0)</f>
        <v xml:space="preserve"> Metazoa</v>
      </c>
      <c r="L405" t="str">
        <f>VLOOKUP($A405,[1]taxonomy!$1:$1048576,9,0)</f>
        <v xml:space="preserve"> Chordata</v>
      </c>
      <c r="M405" t="str">
        <f>VLOOKUP($A405,[1]taxonomy!$1:$1048576,10,0)</f>
        <v xml:space="preserve"> Craniata</v>
      </c>
      <c r="N405" t="str">
        <f>VLOOKUP($A405,[1]taxonomy!$1:$1048576,11,0)</f>
        <v xml:space="preserve"> Vertebrata</v>
      </c>
      <c r="O405" t="str">
        <f>VLOOKUP($A405,[1]taxonomy!$1:$1048576,12,0)</f>
        <v xml:space="preserve"> Euteleostomi</v>
      </c>
      <c r="P405" t="str">
        <f>VLOOKUP($A405,[1]taxonomy!$1:$1048576,13,0)</f>
        <v>Mammalia</v>
      </c>
      <c r="Q405" t="str">
        <f>VLOOKUP($A405,[1]taxonomy!$1:$1048576,14,0)</f>
        <v xml:space="preserve"> Eutheria</v>
      </c>
      <c r="R405" t="str">
        <f>VLOOKUP($A405,[1]taxonomy!$1:$1048576,15,0)</f>
        <v xml:space="preserve"> Afrotheria</v>
      </c>
      <c r="S405" t="str">
        <f>VLOOKUP($A405,[1]taxonomy!$1:$1048576,16,0)</f>
        <v xml:space="preserve"> Proboscidea</v>
      </c>
      <c r="T405" t="str">
        <f>VLOOKUP($A405,[1]taxonomy!$1:$1048576,17,0)</f>
        <v xml:space="preserve"> Elephantidae</v>
      </c>
      <c r="U405" t="str">
        <f>VLOOKUP($A405,[1]taxonomy!$1:$1048576,18,0)</f>
        <v xml:space="preserve"> Loxodonta.</v>
      </c>
      <c r="V405">
        <f>VLOOKUP($A405,[1]taxonomy!$1:$1048576,20,0)</f>
        <v>0</v>
      </c>
      <c r="W405">
        <f>VLOOKUP($A405,[1]taxonomy!$1:$1048576,21,0)</f>
        <v>0</v>
      </c>
      <c r="X405">
        <f>VLOOKUP($A405,[1]taxonomy!$1:$1048576,22,0)</f>
        <v>0</v>
      </c>
      <c r="Y405">
        <f>VLOOKUP($A405,[1]taxonomy!$1:$1048576,23,0)</f>
        <v>0</v>
      </c>
      <c r="Z405">
        <f>VLOOKUP($A405,[1]taxonomy!$1:$1048576,24,0)</f>
        <v>0</v>
      </c>
      <c r="AA405">
        <f>VLOOKUP($A405,[1]taxonomy!$1:$1048576,25,0)</f>
        <v>0</v>
      </c>
      <c r="AB405" t="str">
        <f>VLOOKUP($A405,[1]taxonomy!$1:$1048576,3,0)</f>
        <v xml:space="preserve"> Loxodonta africana (African elephant).</v>
      </c>
    </row>
    <row r="406" spans="1:28" x14ac:dyDescent="0.25">
      <c r="A406" t="s">
        <v>570</v>
      </c>
      <c r="B406" t="s">
        <v>571</v>
      </c>
      <c r="C406">
        <v>175</v>
      </c>
      <c r="D406" t="s">
        <v>10</v>
      </c>
      <c r="E406">
        <v>57</v>
      </c>
      <c r="F406">
        <v>171</v>
      </c>
      <c r="G406">
        <v>589</v>
      </c>
      <c r="H406" t="s">
        <v>11</v>
      </c>
      <c r="I406">
        <f t="shared" si="6"/>
        <v>115</v>
      </c>
      <c r="J406" t="str">
        <f>VLOOKUP($A406,[1]taxonomy!$1:$1048576,7,0)</f>
        <v>Eukaryota</v>
      </c>
      <c r="K406" t="str">
        <f>VLOOKUP($A406,[1]taxonomy!$1:$1048576,8,0)</f>
        <v xml:space="preserve"> Metazoa</v>
      </c>
      <c r="L406" t="str">
        <f>VLOOKUP($A406,[1]taxonomy!$1:$1048576,9,0)</f>
        <v xml:space="preserve"> Chordata</v>
      </c>
      <c r="M406" t="str">
        <f>VLOOKUP($A406,[1]taxonomy!$1:$1048576,10,0)</f>
        <v xml:space="preserve"> Craniata</v>
      </c>
      <c r="N406" t="str">
        <f>VLOOKUP($A406,[1]taxonomy!$1:$1048576,11,0)</f>
        <v xml:space="preserve"> Vertebrata</v>
      </c>
      <c r="O406" t="str">
        <f>VLOOKUP($A406,[1]taxonomy!$1:$1048576,12,0)</f>
        <v xml:space="preserve"> Euteleostomi</v>
      </c>
      <c r="P406" t="str">
        <f>VLOOKUP($A406,[1]taxonomy!$1:$1048576,13,0)</f>
        <v>Mammalia</v>
      </c>
      <c r="Q406" t="str">
        <f>VLOOKUP($A406,[1]taxonomy!$1:$1048576,14,0)</f>
        <v xml:space="preserve"> Eutheria</v>
      </c>
      <c r="R406" t="str">
        <f>VLOOKUP($A406,[1]taxonomy!$1:$1048576,15,0)</f>
        <v xml:space="preserve"> Afrotheria</v>
      </c>
      <c r="S406" t="str">
        <f>VLOOKUP($A406,[1]taxonomy!$1:$1048576,16,0)</f>
        <v xml:space="preserve"> Proboscidea</v>
      </c>
      <c r="T406" t="str">
        <f>VLOOKUP($A406,[1]taxonomy!$1:$1048576,17,0)</f>
        <v xml:space="preserve"> Elephantidae</v>
      </c>
      <c r="U406" t="str">
        <f>VLOOKUP($A406,[1]taxonomy!$1:$1048576,18,0)</f>
        <v xml:space="preserve"> Loxodonta.</v>
      </c>
      <c r="V406">
        <f>VLOOKUP($A406,[1]taxonomy!$1:$1048576,20,0)</f>
        <v>0</v>
      </c>
      <c r="W406">
        <f>VLOOKUP($A406,[1]taxonomy!$1:$1048576,21,0)</f>
        <v>0</v>
      </c>
      <c r="X406">
        <f>VLOOKUP($A406,[1]taxonomy!$1:$1048576,22,0)</f>
        <v>0</v>
      </c>
      <c r="Y406">
        <f>VLOOKUP($A406,[1]taxonomy!$1:$1048576,23,0)</f>
        <v>0</v>
      </c>
      <c r="Z406">
        <f>VLOOKUP($A406,[1]taxonomy!$1:$1048576,24,0)</f>
        <v>0</v>
      </c>
      <c r="AA406">
        <f>VLOOKUP($A406,[1]taxonomy!$1:$1048576,25,0)</f>
        <v>0</v>
      </c>
      <c r="AB406" t="str">
        <f>VLOOKUP($A406,[1]taxonomy!$1:$1048576,3,0)</f>
        <v xml:space="preserve"> Loxodonta africana (African elephant).</v>
      </c>
    </row>
    <row r="407" spans="1:28" x14ac:dyDescent="0.25">
      <c r="A407" t="s">
        <v>572</v>
      </c>
      <c r="B407" t="s">
        <v>573</v>
      </c>
      <c r="C407">
        <v>160</v>
      </c>
      <c r="D407" t="s">
        <v>10</v>
      </c>
      <c r="E407">
        <v>43</v>
      </c>
      <c r="F407">
        <v>156</v>
      </c>
      <c r="G407">
        <v>589</v>
      </c>
      <c r="H407" t="s">
        <v>11</v>
      </c>
      <c r="I407">
        <f t="shared" si="6"/>
        <v>114</v>
      </c>
      <c r="J407" t="str">
        <f>VLOOKUP($A407,[1]taxonomy!$1:$1048576,7,0)</f>
        <v>Eukaryota</v>
      </c>
      <c r="K407" t="str">
        <f>VLOOKUP($A407,[1]taxonomy!$1:$1048576,8,0)</f>
        <v xml:space="preserve"> Metazoa</v>
      </c>
      <c r="L407" t="str">
        <f>VLOOKUP($A407,[1]taxonomy!$1:$1048576,9,0)</f>
        <v xml:space="preserve"> Chordata</v>
      </c>
      <c r="M407" t="str">
        <f>VLOOKUP($A407,[1]taxonomy!$1:$1048576,10,0)</f>
        <v xml:space="preserve"> Craniata</v>
      </c>
      <c r="N407" t="str">
        <f>VLOOKUP($A407,[1]taxonomy!$1:$1048576,11,0)</f>
        <v xml:space="preserve"> Vertebrata</v>
      </c>
      <c r="O407" t="str">
        <f>VLOOKUP($A407,[1]taxonomy!$1:$1048576,12,0)</f>
        <v xml:space="preserve"> Euteleostomi</v>
      </c>
      <c r="P407" t="str">
        <f>VLOOKUP($A407,[1]taxonomy!$1:$1048576,13,0)</f>
        <v>Mammalia</v>
      </c>
      <c r="Q407" t="str">
        <f>VLOOKUP($A407,[1]taxonomy!$1:$1048576,14,0)</f>
        <v xml:space="preserve"> Eutheria</v>
      </c>
      <c r="R407" t="str">
        <f>VLOOKUP($A407,[1]taxonomy!$1:$1048576,15,0)</f>
        <v xml:space="preserve"> Afrotheria</v>
      </c>
      <c r="S407" t="str">
        <f>VLOOKUP($A407,[1]taxonomy!$1:$1048576,16,0)</f>
        <v xml:space="preserve"> Proboscidea</v>
      </c>
      <c r="T407" t="str">
        <f>VLOOKUP($A407,[1]taxonomy!$1:$1048576,17,0)</f>
        <v xml:space="preserve"> Elephantidae</v>
      </c>
      <c r="U407" t="str">
        <f>VLOOKUP($A407,[1]taxonomy!$1:$1048576,18,0)</f>
        <v xml:space="preserve"> Loxodonta.</v>
      </c>
      <c r="V407">
        <f>VLOOKUP($A407,[1]taxonomy!$1:$1048576,20,0)</f>
        <v>0</v>
      </c>
      <c r="W407">
        <f>VLOOKUP($A407,[1]taxonomy!$1:$1048576,21,0)</f>
        <v>0</v>
      </c>
      <c r="X407">
        <f>VLOOKUP($A407,[1]taxonomy!$1:$1048576,22,0)</f>
        <v>0</v>
      </c>
      <c r="Y407">
        <f>VLOOKUP($A407,[1]taxonomy!$1:$1048576,23,0)</f>
        <v>0</v>
      </c>
      <c r="Z407">
        <f>VLOOKUP($A407,[1]taxonomy!$1:$1048576,24,0)</f>
        <v>0</v>
      </c>
      <c r="AA407">
        <f>VLOOKUP($A407,[1]taxonomy!$1:$1048576,25,0)</f>
        <v>0</v>
      </c>
      <c r="AB407" t="str">
        <f>VLOOKUP($A407,[1]taxonomy!$1:$1048576,3,0)</f>
        <v xml:space="preserve"> Loxodonta africana (African elephant).</v>
      </c>
    </row>
    <row r="408" spans="1:28" x14ac:dyDescent="0.25">
      <c r="A408" t="s">
        <v>574</v>
      </c>
      <c r="B408" t="s">
        <v>575</v>
      </c>
      <c r="C408">
        <v>261</v>
      </c>
      <c r="D408" t="s">
        <v>10</v>
      </c>
      <c r="E408">
        <v>144</v>
      </c>
      <c r="F408">
        <v>257</v>
      </c>
      <c r="G408">
        <v>589</v>
      </c>
      <c r="H408" t="s">
        <v>11</v>
      </c>
      <c r="I408">
        <f t="shared" si="6"/>
        <v>114</v>
      </c>
      <c r="J408" t="str">
        <f>VLOOKUP($A408,[1]taxonomy!$1:$1048576,7,0)</f>
        <v>Eukaryota</v>
      </c>
      <c r="K408" t="str">
        <f>VLOOKUP($A408,[1]taxonomy!$1:$1048576,8,0)</f>
        <v xml:space="preserve"> Metazoa</v>
      </c>
      <c r="L408" t="str">
        <f>VLOOKUP($A408,[1]taxonomy!$1:$1048576,9,0)</f>
        <v xml:space="preserve"> Chordata</v>
      </c>
      <c r="M408" t="str">
        <f>VLOOKUP($A408,[1]taxonomy!$1:$1048576,10,0)</f>
        <v xml:space="preserve"> Craniata</v>
      </c>
      <c r="N408" t="str">
        <f>VLOOKUP($A408,[1]taxonomy!$1:$1048576,11,0)</f>
        <v xml:space="preserve"> Vertebrata</v>
      </c>
      <c r="O408" t="str">
        <f>VLOOKUP($A408,[1]taxonomy!$1:$1048576,12,0)</f>
        <v xml:space="preserve"> Euteleostomi</v>
      </c>
      <c r="P408" t="str">
        <f>VLOOKUP($A408,[1]taxonomy!$1:$1048576,13,0)</f>
        <v>Mammalia</v>
      </c>
      <c r="Q408" t="str">
        <f>VLOOKUP($A408,[1]taxonomy!$1:$1048576,14,0)</f>
        <v xml:space="preserve"> Metatheria</v>
      </c>
      <c r="R408" t="str">
        <f>VLOOKUP($A408,[1]taxonomy!$1:$1048576,15,0)</f>
        <v xml:space="preserve"> Dasyuromorphia</v>
      </c>
      <c r="S408" t="str">
        <f>VLOOKUP($A408,[1]taxonomy!$1:$1048576,16,0)</f>
        <v xml:space="preserve"> Dasyuridae</v>
      </c>
      <c r="T408" t="str">
        <f>VLOOKUP($A408,[1]taxonomy!$1:$1048576,17,0)</f>
        <v xml:space="preserve"> Sarcophilus.</v>
      </c>
      <c r="U408">
        <f>VLOOKUP($A408,[1]taxonomy!$1:$1048576,18,0)</f>
        <v>0</v>
      </c>
      <c r="V408">
        <f>VLOOKUP($A408,[1]taxonomy!$1:$1048576,20,0)</f>
        <v>0</v>
      </c>
      <c r="W408">
        <f>VLOOKUP($A408,[1]taxonomy!$1:$1048576,21,0)</f>
        <v>0</v>
      </c>
      <c r="X408">
        <f>VLOOKUP($A408,[1]taxonomy!$1:$1048576,22,0)</f>
        <v>0</v>
      </c>
      <c r="Y408">
        <f>VLOOKUP($A408,[1]taxonomy!$1:$1048576,23,0)</f>
        <v>0</v>
      </c>
      <c r="Z408">
        <f>VLOOKUP($A408,[1]taxonomy!$1:$1048576,24,0)</f>
        <v>0</v>
      </c>
      <c r="AA408">
        <f>VLOOKUP($A408,[1]taxonomy!$1:$1048576,25,0)</f>
        <v>0</v>
      </c>
      <c r="AB408" t="str">
        <f>VLOOKUP($A408,[1]taxonomy!$1:$1048576,3,0)</f>
        <v xml:space="preserve"> Sarcophilus harrisii (Tasmanian devil) (Sarcophilus laniarius).</v>
      </c>
    </row>
    <row r="409" spans="1:28" x14ac:dyDescent="0.25">
      <c r="A409" t="s">
        <v>574</v>
      </c>
      <c r="B409" t="s">
        <v>575</v>
      </c>
      <c r="C409">
        <v>261</v>
      </c>
      <c r="D409" t="s">
        <v>12</v>
      </c>
      <c r="E409">
        <v>1</v>
      </c>
      <c r="F409">
        <v>104</v>
      </c>
      <c r="G409">
        <v>206</v>
      </c>
      <c r="H409" t="s">
        <v>13</v>
      </c>
      <c r="I409">
        <f t="shared" si="6"/>
        <v>104</v>
      </c>
      <c r="J409" t="str">
        <f>VLOOKUP($A409,[1]taxonomy!$1:$1048576,7,0)</f>
        <v>Eukaryota</v>
      </c>
      <c r="K409" t="str">
        <f>VLOOKUP($A409,[1]taxonomy!$1:$1048576,8,0)</f>
        <v xml:space="preserve"> Metazoa</v>
      </c>
      <c r="L409" t="str">
        <f>VLOOKUP($A409,[1]taxonomy!$1:$1048576,9,0)</f>
        <v xml:space="preserve"> Chordata</v>
      </c>
      <c r="M409" t="str">
        <f>VLOOKUP($A409,[1]taxonomy!$1:$1048576,10,0)</f>
        <v xml:space="preserve"> Craniata</v>
      </c>
      <c r="N409" t="str">
        <f>VLOOKUP($A409,[1]taxonomy!$1:$1048576,11,0)</f>
        <v xml:space="preserve"> Vertebrata</v>
      </c>
      <c r="O409" t="str">
        <f>VLOOKUP($A409,[1]taxonomy!$1:$1048576,12,0)</f>
        <v xml:space="preserve"> Euteleostomi</v>
      </c>
      <c r="P409" t="str">
        <f>VLOOKUP($A409,[1]taxonomy!$1:$1048576,13,0)</f>
        <v>Mammalia</v>
      </c>
      <c r="Q409" t="str">
        <f>VLOOKUP($A409,[1]taxonomy!$1:$1048576,14,0)</f>
        <v xml:space="preserve"> Metatheria</v>
      </c>
      <c r="R409" t="str">
        <f>VLOOKUP($A409,[1]taxonomy!$1:$1048576,15,0)</f>
        <v xml:space="preserve"> Dasyuromorphia</v>
      </c>
      <c r="S409" t="str">
        <f>VLOOKUP($A409,[1]taxonomy!$1:$1048576,16,0)</f>
        <v xml:space="preserve"> Dasyuridae</v>
      </c>
      <c r="T409" t="str">
        <f>VLOOKUP($A409,[1]taxonomy!$1:$1048576,17,0)</f>
        <v xml:space="preserve"> Sarcophilus.</v>
      </c>
      <c r="U409">
        <f>VLOOKUP($A409,[1]taxonomy!$1:$1048576,18,0)</f>
        <v>0</v>
      </c>
      <c r="V409">
        <f>VLOOKUP($A409,[1]taxonomy!$1:$1048576,20,0)</f>
        <v>0</v>
      </c>
      <c r="W409">
        <f>VLOOKUP($A409,[1]taxonomy!$1:$1048576,21,0)</f>
        <v>0</v>
      </c>
      <c r="X409">
        <f>VLOOKUP($A409,[1]taxonomy!$1:$1048576,22,0)</f>
        <v>0</v>
      </c>
      <c r="Y409">
        <f>VLOOKUP($A409,[1]taxonomy!$1:$1048576,23,0)</f>
        <v>0</v>
      </c>
      <c r="Z409">
        <f>VLOOKUP($A409,[1]taxonomy!$1:$1048576,24,0)</f>
        <v>0</v>
      </c>
      <c r="AA409">
        <f>VLOOKUP($A409,[1]taxonomy!$1:$1048576,25,0)</f>
        <v>0</v>
      </c>
      <c r="AB409" t="str">
        <f>VLOOKUP($A409,[1]taxonomy!$1:$1048576,3,0)</f>
        <v xml:space="preserve"> Sarcophilus harrisii (Tasmanian devil) (Sarcophilus laniarius).</v>
      </c>
    </row>
    <row r="410" spans="1:28" x14ac:dyDescent="0.25">
      <c r="A410" t="s">
        <v>576</v>
      </c>
      <c r="B410" t="s">
        <v>577</v>
      </c>
      <c r="C410">
        <v>273</v>
      </c>
      <c r="D410" t="s">
        <v>10</v>
      </c>
      <c r="E410">
        <v>150</v>
      </c>
      <c r="F410">
        <v>265</v>
      </c>
      <c r="G410">
        <v>589</v>
      </c>
      <c r="H410" t="s">
        <v>11</v>
      </c>
      <c r="I410">
        <f t="shared" si="6"/>
        <v>116</v>
      </c>
      <c r="J410" t="str">
        <f>VLOOKUP($A410,[1]taxonomy!$1:$1048576,7,0)</f>
        <v>Eukaryota</v>
      </c>
      <c r="K410" t="str">
        <f>VLOOKUP($A410,[1]taxonomy!$1:$1048576,8,0)</f>
        <v xml:space="preserve"> Metazoa</v>
      </c>
      <c r="L410" t="str">
        <f>VLOOKUP($A410,[1]taxonomy!$1:$1048576,9,0)</f>
        <v xml:space="preserve"> Chordata</v>
      </c>
      <c r="M410" t="str">
        <f>VLOOKUP($A410,[1]taxonomy!$1:$1048576,10,0)</f>
        <v xml:space="preserve"> Craniata</v>
      </c>
      <c r="N410" t="str">
        <f>VLOOKUP($A410,[1]taxonomy!$1:$1048576,11,0)</f>
        <v xml:space="preserve"> Vertebrata</v>
      </c>
      <c r="O410" t="str">
        <f>VLOOKUP($A410,[1]taxonomy!$1:$1048576,12,0)</f>
        <v xml:space="preserve"> Euteleostomi</v>
      </c>
      <c r="P410" t="str">
        <f>VLOOKUP($A410,[1]taxonomy!$1:$1048576,13,0)</f>
        <v>Mammalia</v>
      </c>
      <c r="Q410" t="str">
        <f>VLOOKUP($A410,[1]taxonomy!$1:$1048576,14,0)</f>
        <v xml:space="preserve"> Metatheria</v>
      </c>
      <c r="R410" t="str">
        <f>VLOOKUP($A410,[1]taxonomy!$1:$1048576,15,0)</f>
        <v xml:space="preserve"> Dasyuromorphia</v>
      </c>
      <c r="S410" t="str">
        <f>VLOOKUP($A410,[1]taxonomy!$1:$1048576,16,0)</f>
        <v xml:space="preserve"> Dasyuridae</v>
      </c>
      <c r="T410" t="str">
        <f>VLOOKUP($A410,[1]taxonomy!$1:$1048576,17,0)</f>
        <v xml:space="preserve"> Sarcophilus.</v>
      </c>
      <c r="U410">
        <f>VLOOKUP($A410,[1]taxonomy!$1:$1048576,18,0)</f>
        <v>0</v>
      </c>
      <c r="V410">
        <f>VLOOKUP($A410,[1]taxonomy!$1:$1048576,20,0)</f>
        <v>0</v>
      </c>
      <c r="W410">
        <f>VLOOKUP($A410,[1]taxonomy!$1:$1048576,21,0)</f>
        <v>0</v>
      </c>
      <c r="X410">
        <f>VLOOKUP($A410,[1]taxonomy!$1:$1048576,22,0)</f>
        <v>0</v>
      </c>
      <c r="Y410">
        <f>VLOOKUP($A410,[1]taxonomy!$1:$1048576,23,0)</f>
        <v>0</v>
      </c>
      <c r="Z410">
        <f>VLOOKUP($A410,[1]taxonomy!$1:$1048576,24,0)</f>
        <v>0</v>
      </c>
      <c r="AA410">
        <f>VLOOKUP($A410,[1]taxonomy!$1:$1048576,25,0)</f>
        <v>0</v>
      </c>
      <c r="AB410" t="str">
        <f>VLOOKUP($A410,[1]taxonomy!$1:$1048576,3,0)</f>
        <v xml:space="preserve"> Sarcophilus harrisii (Tasmanian devil) (Sarcophilus laniarius).</v>
      </c>
    </row>
    <row r="411" spans="1:28" x14ac:dyDescent="0.25">
      <c r="A411" t="s">
        <v>576</v>
      </c>
      <c r="B411" t="s">
        <v>577</v>
      </c>
      <c r="C411">
        <v>273</v>
      </c>
      <c r="D411" t="s">
        <v>12</v>
      </c>
      <c r="E411">
        <v>1</v>
      </c>
      <c r="F411">
        <v>105</v>
      </c>
      <c r="G411">
        <v>206</v>
      </c>
      <c r="H411" t="s">
        <v>13</v>
      </c>
      <c r="I411">
        <f t="shared" si="6"/>
        <v>105</v>
      </c>
      <c r="J411" t="str">
        <f>VLOOKUP($A411,[1]taxonomy!$1:$1048576,7,0)</f>
        <v>Eukaryota</v>
      </c>
      <c r="K411" t="str">
        <f>VLOOKUP($A411,[1]taxonomy!$1:$1048576,8,0)</f>
        <v xml:space="preserve"> Metazoa</v>
      </c>
      <c r="L411" t="str">
        <f>VLOOKUP($A411,[1]taxonomy!$1:$1048576,9,0)</f>
        <v xml:space="preserve"> Chordata</v>
      </c>
      <c r="M411" t="str">
        <f>VLOOKUP($A411,[1]taxonomy!$1:$1048576,10,0)</f>
        <v xml:space="preserve"> Craniata</v>
      </c>
      <c r="N411" t="str">
        <f>VLOOKUP($A411,[1]taxonomy!$1:$1048576,11,0)</f>
        <v xml:space="preserve"> Vertebrata</v>
      </c>
      <c r="O411" t="str">
        <f>VLOOKUP($A411,[1]taxonomy!$1:$1048576,12,0)</f>
        <v xml:space="preserve"> Euteleostomi</v>
      </c>
      <c r="P411" t="str">
        <f>VLOOKUP($A411,[1]taxonomy!$1:$1048576,13,0)</f>
        <v>Mammalia</v>
      </c>
      <c r="Q411" t="str">
        <f>VLOOKUP($A411,[1]taxonomy!$1:$1048576,14,0)</f>
        <v xml:space="preserve"> Metatheria</v>
      </c>
      <c r="R411" t="str">
        <f>VLOOKUP($A411,[1]taxonomy!$1:$1048576,15,0)</f>
        <v xml:space="preserve"> Dasyuromorphia</v>
      </c>
      <c r="S411" t="str">
        <f>VLOOKUP($A411,[1]taxonomy!$1:$1048576,16,0)</f>
        <v xml:space="preserve"> Dasyuridae</v>
      </c>
      <c r="T411" t="str">
        <f>VLOOKUP($A411,[1]taxonomy!$1:$1048576,17,0)</f>
        <v xml:space="preserve"> Sarcophilus.</v>
      </c>
      <c r="U411">
        <f>VLOOKUP($A411,[1]taxonomy!$1:$1048576,18,0)</f>
        <v>0</v>
      </c>
      <c r="V411">
        <f>VLOOKUP($A411,[1]taxonomy!$1:$1048576,20,0)</f>
        <v>0</v>
      </c>
      <c r="W411">
        <f>VLOOKUP($A411,[1]taxonomy!$1:$1048576,21,0)</f>
        <v>0</v>
      </c>
      <c r="X411">
        <f>VLOOKUP($A411,[1]taxonomy!$1:$1048576,22,0)</f>
        <v>0</v>
      </c>
      <c r="Y411">
        <f>VLOOKUP($A411,[1]taxonomy!$1:$1048576,23,0)</f>
        <v>0</v>
      </c>
      <c r="Z411">
        <f>VLOOKUP($A411,[1]taxonomy!$1:$1048576,24,0)</f>
        <v>0</v>
      </c>
      <c r="AA411">
        <f>VLOOKUP($A411,[1]taxonomy!$1:$1048576,25,0)</f>
        <v>0</v>
      </c>
      <c r="AB411" t="str">
        <f>VLOOKUP($A411,[1]taxonomy!$1:$1048576,3,0)</f>
        <v xml:space="preserve"> Sarcophilus harrisii (Tasmanian devil) (Sarcophilus laniarius).</v>
      </c>
    </row>
    <row r="412" spans="1:28" x14ac:dyDescent="0.25">
      <c r="A412" t="s">
        <v>578</v>
      </c>
      <c r="B412" t="s">
        <v>579</v>
      </c>
      <c r="C412">
        <v>177</v>
      </c>
      <c r="D412" t="s">
        <v>10</v>
      </c>
      <c r="E412">
        <v>48</v>
      </c>
      <c r="F412">
        <v>164</v>
      </c>
      <c r="G412">
        <v>589</v>
      </c>
      <c r="H412" t="s">
        <v>11</v>
      </c>
      <c r="I412">
        <f t="shared" si="6"/>
        <v>117</v>
      </c>
      <c r="J412" t="str">
        <f>VLOOKUP($A412,[1]taxonomy!$1:$1048576,7,0)</f>
        <v>Eukaryota</v>
      </c>
      <c r="K412" t="str">
        <f>VLOOKUP($A412,[1]taxonomy!$1:$1048576,8,0)</f>
        <v xml:space="preserve"> Metazoa</v>
      </c>
      <c r="L412" t="str">
        <f>VLOOKUP($A412,[1]taxonomy!$1:$1048576,9,0)</f>
        <v xml:space="preserve"> Chordata</v>
      </c>
      <c r="M412" t="str">
        <f>VLOOKUP($A412,[1]taxonomy!$1:$1048576,10,0)</f>
        <v xml:space="preserve"> Craniata</v>
      </c>
      <c r="N412" t="str">
        <f>VLOOKUP($A412,[1]taxonomy!$1:$1048576,11,0)</f>
        <v xml:space="preserve"> Vertebrata</v>
      </c>
      <c r="O412" t="str">
        <f>VLOOKUP($A412,[1]taxonomy!$1:$1048576,12,0)</f>
        <v xml:space="preserve"> Euteleostomi</v>
      </c>
      <c r="P412" t="str">
        <f>VLOOKUP($A412,[1]taxonomy!$1:$1048576,13,0)</f>
        <v>Mammalia</v>
      </c>
      <c r="Q412" t="str">
        <f>VLOOKUP($A412,[1]taxonomy!$1:$1048576,14,0)</f>
        <v xml:space="preserve"> Metatheria</v>
      </c>
      <c r="R412" t="str">
        <f>VLOOKUP($A412,[1]taxonomy!$1:$1048576,15,0)</f>
        <v xml:space="preserve"> Dasyuromorphia</v>
      </c>
      <c r="S412" t="str">
        <f>VLOOKUP($A412,[1]taxonomy!$1:$1048576,16,0)</f>
        <v xml:space="preserve"> Dasyuridae</v>
      </c>
      <c r="T412" t="str">
        <f>VLOOKUP($A412,[1]taxonomy!$1:$1048576,17,0)</f>
        <v xml:space="preserve"> Sarcophilus.</v>
      </c>
      <c r="U412">
        <f>VLOOKUP($A412,[1]taxonomy!$1:$1048576,18,0)</f>
        <v>0</v>
      </c>
      <c r="V412">
        <f>VLOOKUP($A412,[1]taxonomy!$1:$1048576,20,0)</f>
        <v>0</v>
      </c>
      <c r="W412">
        <f>VLOOKUP($A412,[1]taxonomy!$1:$1048576,21,0)</f>
        <v>0</v>
      </c>
      <c r="X412">
        <f>VLOOKUP($A412,[1]taxonomy!$1:$1048576,22,0)</f>
        <v>0</v>
      </c>
      <c r="Y412">
        <f>VLOOKUP($A412,[1]taxonomy!$1:$1048576,23,0)</f>
        <v>0</v>
      </c>
      <c r="Z412">
        <f>VLOOKUP($A412,[1]taxonomy!$1:$1048576,24,0)</f>
        <v>0</v>
      </c>
      <c r="AA412">
        <f>VLOOKUP($A412,[1]taxonomy!$1:$1048576,25,0)</f>
        <v>0</v>
      </c>
      <c r="AB412" t="str">
        <f>VLOOKUP($A412,[1]taxonomy!$1:$1048576,3,0)</f>
        <v xml:space="preserve"> Sarcophilus harrisii (Tasmanian devil) (Sarcophilus laniarius).</v>
      </c>
    </row>
    <row r="413" spans="1:28" x14ac:dyDescent="0.25">
      <c r="A413" t="s">
        <v>580</v>
      </c>
      <c r="B413" t="s">
        <v>581</v>
      </c>
      <c r="C413">
        <v>160</v>
      </c>
      <c r="D413" t="s">
        <v>10</v>
      </c>
      <c r="E413">
        <v>55</v>
      </c>
      <c r="F413">
        <v>158</v>
      </c>
      <c r="G413">
        <v>589</v>
      </c>
      <c r="H413" t="s">
        <v>11</v>
      </c>
      <c r="I413">
        <f t="shared" si="6"/>
        <v>104</v>
      </c>
      <c r="J413" t="str">
        <f>VLOOKUP($A413,[1]taxonomy!$1:$1048576,7,0)</f>
        <v>Eukaryota</v>
      </c>
      <c r="K413" t="str">
        <f>VLOOKUP($A413,[1]taxonomy!$1:$1048576,8,0)</f>
        <v xml:space="preserve"> Metazoa</v>
      </c>
      <c r="L413" t="str">
        <f>VLOOKUP($A413,[1]taxonomy!$1:$1048576,9,0)</f>
        <v xml:space="preserve"> Chordata</v>
      </c>
      <c r="M413" t="str">
        <f>VLOOKUP($A413,[1]taxonomy!$1:$1048576,10,0)</f>
        <v xml:space="preserve"> Craniata</v>
      </c>
      <c r="N413" t="str">
        <f>VLOOKUP($A413,[1]taxonomy!$1:$1048576,11,0)</f>
        <v xml:space="preserve"> Vertebrata</v>
      </c>
      <c r="O413" t="str">
        <f>VLOOKUP($A413,[1]taxonomy!$1:$1048576,12,0)</f>
        <v xml:space="preserve"> Euteleostomi</v>
      </c>
      <c r="P413" t="str">
        <f>VLOOKUP($A413,[1]taxonomy!$1:$1048576,13,0)</f>
        <v>Mammalia</v>
      </c>
      <c r="Q413" t="str">
        <f>VLOOKUP($A413,[1]taxonomy!$1:$1048576,14,0)</f>
        <v xml:space="preserve"> Metatheria</v>
      </c>
      <c r="R413" t="str">
        <f>VLOOKUP($A413,[1]taxonomy!$1:$1048576,15,0)</f>
        <v xml:space="preserve"> Dasyuromorphia</v>
      </c>
      <c r="S413" t="str">
        <f>VLOOKUP($A413,[1]taxonomy!$1:$1048576,16,0)</f>
        <v xml:space="preserve"> Dasyuridae</v>
      </c>
      <c r="T413" t="str">
        <f>VLOOKUP($A413,[1]taxonomy!$1:$1048576,17,0)</f>
        <v xml:space="preserve"> Sarcophilus.</v>
      </c>
      <c r="U413">
        <f>VLOOKUP($A413,[1]taxonomy!$1:$1048576,18,0)</f>
        <v>0</v>
      </c>
      <c r="V413">
        <f>VLOOKUP($A413,[1]taxonomy!$1:$1048576,20,0)</f>
        <v>0</v>
      </c>
      <c r="W413">
        <f>VLOOKUP($A413,[1]taxonomy!$1:$1048576,21,0)</f>
        <v>0</v>
      </c>
      <c r="X413">
        <f>VLOOKUP($A413,[1]taxonomy!$1:$1048576,22,0)</f>
        <v>0</v>
      </c>
      <c r="Y413">
        <f>VLOOKUP($A413,[1]taxonomy!$1:$1048576,23,0)</f>
        <v>0</v>
      </c>
      <c r="Z413">
        <f>VLOOKUP($A413,[1]taxonomy!$1:$1048576,24,0)</f>
        <v>0</v>
      </c>
      <c r="AA413">
        <f>VLOOKUP($A413,[1]taxonomy!$1:$1048576,25,0)</f>
        <v>0</v>
      </c>
      <c r="AB413" t="str">
        <f>VLOOKUP($A413,[1]taxonomy!$1:$1048576,3,0)</f>
        <v xml:space="preserve"> Sarcophilus harrisii (Tasmanian devil) (Sarcophilus laniarius).</v>
      </c>
    </row>
    <row r="414" spans="1:28" x14ac:dyDescent="0.25">
      <c r="A414" t="s">
        <v>582</v>
      </c>
      <c r="B414" t="s">
        <v>583</v>
      </c>
      <c r="C414">
        <v>154</v>
      </c>
      <c r="D414" t="s">
        <v>10</v>
      </c>
      <c r="E414">
        <v>37</v>
      </c>
      <c r="F414">
        <v>150</v>
      </c>
      <c r="G414">
        <v>589</v>
      </c>
      <c r="H414" t="s">
        <v>11</v>
      </c>
      <c r="I414">
        <f t="shared" si="6"/>
        <v>114</v>
      </c>
      <c r="J414" t="str">
        <f>VLOOKUP($A414,[1]taxonomy!$1:$1048576,7,0)</f>
        <v>Eukaryota</v>
      </c>
      <c r="K414" t="str">
        <f>VLOOKUP($A414,[1]taxonomy!$1:$1048576,8,0)</f>
        <v xml:space="preserve"> Metazoa</v>
      </c>
      <c r="L414" t="str">
        <f>VLOOKUP($A414,[1]taxonomy!$1:$1048576,9,0)</f>
        <v xml:space="preserve"> Chordata</v>
      </c>
      <c r="M414" t="str">
        <f>VLOOKUP($A414,[1]taxonomy!$1:$1048576,10,0)</f>
        <v xml:space="preserve"> Craniata</v>
      </c>
      <c r="N414" t="str">
        <f>VLOOKUP($A414,[1]taxonomy!$1:$1048576,11,0)</f>
        <v xml:space="preserve"> Vertebrata</v>
      </c>
      <c r="O414" t="str">
        <f>VLOOKUP($A414,[1]taxonomy!$1:$1048576,12,0)</f>
        <v xml:space="preserve"> Euteleostomi</v>
      </c>
      <c r="P414" t="str">
        <f>VLOOKUP($A414,[1]taxonomy!$1:$1048576,13,0)</f>
        <v>Mammalia</v>
      </c>
      <c r="Q414" t="str">
        <f>VLOOKUP($A414,[1]taxonomy!$1:$1048576,14,0)</f>
        <v xml:space="preserve"> Metatheria</v>
      </c>
      <c r="R414" t="str">
        <f>VLOOKUP($A414,[1]taxonomy!$1:$1048576,15,0)</f>
        <v xml:space="preserve"> Dasyuromorphia</v>
      </c>
      <c r="S414" t="str">
        <f>VLOOKUP($A414,[1]taxonomy!$1:$1048576,16,0)</f>
        <v xml:space="preserve"> Dasyuridae</v>
      </c>
      <c r="T414" t="str">
        <f>VLOOKUP($A414,[1]taxonomy!$1:$1048576,17,0)</f>
        <v xml:space="preserve"> Sarcophilus.</v>
      </c>
      <c r="U414">
        <f>VLOOKUP($A414,[1]taxonomy!$1:$1048576,18,0)</f>
        <v>0</v>
      </c>
      <c r="V414">
        <f>VLOOKUP($A414,[1]taxonomy!$1:$1048576,20,0)</f>
        <v>0</v>
      </c>
      <c r="W414">
        <f>VLOOKUP($A414,[1]taxonomy!$1:$1048576,21,0)</f>
        <v>0</v>
      </c>
      <c r="X414">
        <f>VLOOKUP($A414,[1]taxonomy!$1:$1048576,22,0)</f>
        <v>0</v>
      </c>
      <c r="Y414">
        <f>VLOOKUP($A414,[1]taxonomy!$1:$1048576,23,0)</f>
        <v>0</v>
      </c>
      <c r="Z414">
        <f>VLOOKUP($A414,[1]taxonomy!$1:$1048576,24,0)</f>
        <v>0</v>
      </c>
      <c r="AA414">
        <f>VLOOKUP($A414,[1]taxonomy!$1:$1048576,25,0)</f>
        <v>0</v>
      </c>
      <c r="AB414" t="str">
        <f>VLOOKUP($A414,[1]taxonomy!$1:$1048576,3,0)</f>
        <v xml:space="preserve"> Sarcophilus harrisii (Tasmanian devil) (Sarcophilus laniarius).</v>
      </c>
    </row>
    <row r="415" spans="1:28" x14ac:dyDescent="0.25">
      <c r="A415" t="s">
        <v>584</v>
      </c>
      <c r="B415" t="s">
        <v>585</v>
      </c>
      <c r="C415">
        <v>152</v>
      </c>
      <c r="D415" t="s">
        <v>10</v>
      </c>
      <c r="E415">
        <v>41</v>
      </c>
      <c r="F415">
        <v>148</v>
      </c>
      <c r="G415">
        <v>589</v>
      </c>
      <c r="H415" t="s">
        <v>11</v>
      </c>
      <c r="I415">
        <f t="shared" si="6"/>
        <v>108</v>
      </c>
      <c r="J415" t="str">
        <f>VLOOKUP($A415,[1]taxonomy!$1:$1048576,7,0)</f>
        <v>Eukaryota</v>
      </c>
      <c r="K415" t="str">
        <f>VLOOKUP($A415,[1]taxonomy!$1:$1048576,8,0)</f>
        <v xml:space="preserve"> Metazoa</v>
      </c>
      <c r="L415" t="str">
        <f>VLOOKUP($A415,[1]taxonomy!$1:$1048576,9,0)</f>
        <v xml:space="preserve"> Chordata</v>
      </c>
      <c r="M415" t="str">
        <f>VLOOKUP($A415,[1]taxonomy!$1:$1048576,10,0)</f>
        <v xml:space="preserve"> Craniata</v>
      </c>
      <c r="N415" t="str">
        <f>VLOOKUP($A415,[1]taxonomy!$1:$1048576,11,0)</f>
        <v xml:space="preserve"> Vertebrata</v>
      </c>
      <c r="O415" t="str">
        <f>VLOOKUP($A415,[1]taxonomy!$1:$1048576,12,0)</f>
        <v xml:space="preserve"> Euteleostomi</v>
      </c>
      <c r="P415" t="str">
        <f>VLOOKUP($A415,[1]taxonomy!$1:$1048576,13,0)</f>
        <v>Mammalia</v>
      </c>
      <c r="Q415" t="str">
        <f>VLOOKUP($A415,[1]taxonomy!$1:$1048576,14,0)</f>
        <v xml:space="preserve"> Metatheria</v>
      </c>
      <c r="R415" t="str">
        <f>VLOOKUP($A415,[1]taxonomy!$1:$1048576,15,0)</f>
        <v xml:space="preserve"> Dasyuromorphia</v>
      </c>
      <c r="S415" t="str">
        <f>VLOOKUP($A415,[1]taxonomy!$1:$1048576,16,0)</f>
        <v xml:space="preserve"> Dasyuridae</v>
      </c>
      <c r="T415" t="str">
        <f>VLOOKUP($A415,[1]taxonomy!$1:$1048576,17,0)</f>
        <v xml:space="preserve"> Sarcophilus.</v>
      </c>
      <c r="U415">
        <f>VLOOKUP($A415,[1]taxonomy!$1:$1048576,18,0)</f>
        <v>0</v>
      </c>
      <c r="V415">
        <f>VLOOKUP($A415,[1]taxonomy!$1:$1048576,20,0)</f>
        <v>0</v>
      </c>
      <c r="W415">
        <f>VLOOKUP($A415,[1]taxonomy!$1:$1048576,21,0)</f>
        <v>0</v>
      </c>
      <c r="X415">
        <f>VLOOKUP($A415,[1]taxonomy!$1:$1048576,22,0)</f>
        <v>0</v>
      </c>
      <c r="Y415">
        <f>VLOOKUP($A415,[1]taxonomy!$1:$1048576,23,0)</f>
        <v>0</v>
      </c>
      <c r="Z415">
        <f>VLOOKUP($A415,[1]taxonomy!$1:$1048576,24,0)</f>
        <v>0</v>
      </c>
      <c r="AA415">
        <f>VLOOKUP($A415,[1]taxonomy!$1:$1048576,25,0)</f>
        <v>0</v>
      </c>
      <c r="AB415" t="str">
        <f>VLOOKUP($A415,[1]taxonomy!$1:$1048576,3,0)</f>
        <v xml:space="preserve"> Sarcophilus harrisii (Tasmanian devil) (Sarcophilus laniarius).</v>
      </c>
    </row>
    <row r="416" spans="1:28" x14ac:dyDescent="0.25">
      <c r="A416" t="s">
        <v>586</v>
      </c>
      <c r="B416" t="s">
        <v>587</v>
      </c>
      <c r="C416">
        <v>175</v>
      </c>
      <c r="D416" t="s">
        <v>10</v>
      </c>
      <c r="E416">
        <v>60</v>
      </c>
      <c r="F416">
        <v>172</v>
      </c>
      <c r="G416">
        <v>589</v>
      </c>
      <c r="H416" t="s">
        <v>11</v>
      </c>
      <c r="I416">
        <f t="shared" si="6"/>
        <v>113</v>
      </c>
      <c r="J416" t="str">
        <f>VLOOKUP($A416,[1]taxonomy!$1:$1048576,7,0)</f>
        <v>Eukaryota</v>
      </c>
      <c r="K416" t="str">
        <f>VLOOKUP($A416,[1]taxonomy!$1:$1048576,8,0)</f>
        <v xml:space="preserve"> Metazoa</v>
      </c>
      <c r="L416" t="str">
        <f>VLOOKUP($A416,[1]taxonomy!$1:$1048576,9,0)</f>
        <v xml:space="preserve"> Chordata</v>
      </c>
      <c r="M416" t="str">
        <f>VLOOKUP($A416,[1]taxonomy!$1:$1048576,10,0)</f>
        <v xml:space="preserve"> Craniata</v>
      </c>
      <c r="N416" t="str">
        <f>VLOOKUP($A416,[1]taxonomy!$1:$1048576,11,0)</f>
        <v xml:space="preserve"> Vertebrata</v>
      </c>
      <c r="O416" t="str">
        <f>VLOOKUP($A416,[1]taxonomy!$1:$1048576,12,0)</f>
        <v xml:space="preserve"> Euteleostomi</v>
      </c>
      <c r="P416" t="str">
        <f>VLOOKUP($A416,[1]taxonomy!$1:$1048576,13,0)</f>
        <v>Mammalia</v>
      </c>
      <c r="Q416" t="str">
        <f>VLOOKUP($A416,[1]taxonomy!$1:$1048576,14,0)</f>
        <v xml:space="preserve"> Metatheria</v>
      </c>
      <c r="R416" t="str">
        <f>VLOOKUP($A416,[1]taxonomy!$1:$1048576,15,0)</f>
        <v xml:space="preserve"> Dasyuromorphia</v>
      </c>
      <c r="S416" t="str">
        <f>VLOOKUP($A416,[1]taxonomy!$1:$1048576,16,0)</f>
        <v xml:space="preserve"> Dasyuridae</v>
      </c>
      <c r="T416" t="str">
        <f>VLOOKUP($A416,[1]taxonomy!$1:$1048576,17,0)</f>
        <v xml:space="preserve"> Sarcophilus.</v>
      </c>
      <c r="U416">
        <f>VLOOKUP($A416,[1]taxonomy!$1:$1048576,18,0)</f>
        <v>0</v>
      </c>
      <c r="V416">
        <f>VLOOKUP($A416,[1]taxonomy!$1:$1048576,20,0)</f>
        <v>0</v>
      </c>
      <c r="W416">
        <f>VLOOKUP($A416,[1]taxonomy!$1:$1048576,21,0)</f>
        <v>0</v>
      </c>
      <c r="X416">
        <f>VLOOKUP($A416,[1]taxonomy!$1:$1048576,22,0)</f>
        <v>0</v>
      </c>
      <c r="Y416">
        <f>VLOOKUP($A416,[1]taxonomy!$1:$1048576,23,0)</f>
        <v>0</v>
      </c>
      <c r="Z416">
        <f>VLOOKUP($A416,[1]taxonomy!$1:$1048576,24,0)</f>
        <v>0</v>
      </c>
      <c r="AA416">
        <f>VLOOKUP($A416,[1]taxonomy!$1:$1048576,25,0)</f>
        <v>0</v>
      </c>
      <c r="AB416" t="str">
        <f>VLOOKUP($A416,[1]taxonomy!$1:$1048576,3,0)</f>
        <v xml:space="preserve"> Sarcophilus harrisii (Tasmanian devil) (Sarcophilus laniarius).</v>
      </c>
    </row>
    <row r="417" spans="1:28" x14ac:dyDescent="0.25">
      <c r="A417" t="s">
        <v>588</v>
      </c>
      <c r="B417" t="s">
        <v>589</v>
      </c>
      <c r="C417">
        <v>212</v>
      </c>
      <c r="D417" t="s">
        <v>10</v>
      </c>
      <c r="E417">
        <v>80</v>
      </c>
      <c r="F417">
        <v>195</v>
      </c>
      <c r="G417">
        <v>589</v>
      </c>
      <c r="H417" t="s">
        <v>11</v>
      </c>
      <c r="I417">
        <f t="shared" si="6"/>
        <v>116</v>
      </c>
      <c r="J417" t="str">
        <f>VLOOKUP($A417,[1]taxonomy!$1:$1048576,7,0)</f>
        <v>Eukaryota</v>
      </c>
      <c r="K417" t="str">
        <f>VLOOKUP($A417,[1]taxonomy!$1:$1048576,8,0)</f>
        <v xml:space="preserve"> Metazoa</v>
      </c>
      <c r="L417" t="str">
        <f>VLOOKUP($A417,[1]taxonomy!$1:$1048576,9,0)</f>
        <v xml:space="preserve"> Chordata</v>
      </c>
      <c r="M417" t="str">
        <f>VLOOKUP($A417,[1]taxonomy!$1:$1048576,10,0)</f>
        <v xml:space="preserve"> Craniata</v>
      </c>
      <c r="N417" t="str">
        <f>VLOOKUP($A417,[1]taxonomy!$1:$1048576,11,0)</f>
        <v xml:space="preserve"> Vertebrata</v>
      </c>
      <c r="O417" t="str">
        <f>VLOOKUP($A417,[1]taxonomy!$1:$1048576,12,0)</f>
        <v xml:space="preserve"> Euteleostomi</v>
      </c>
      <c r="P417" t="str">
        <f>VLOOKUP($A417,[1]taxonomy!$1:$1048576,13,0)</f>
        <v>Mammalia</v>
      </c>
      <c r="Q417" t="str">
        <f>VLOOKUP($A417,[1]taxonomy!$1:$1048576,14,0)</f>
        <v xml:space="preserve"> Metatheria</v>
      </c>
      <c r="R417" t="str">
        <f>VLOOKUP($A417,[1]taxonomy!$1:$1048576,15,0)</f>
        <v xml:space="preserve"> Dasyuromorphia</v>
      </c>
      <c r="S417" t="str">
        <f>VLOOKUP($A417,[1]taxonomy!$1:$1048576,16,0)</f>
        <v xml:space="preserve"> Dasyuridae</v>
      </c>
      <c r="T417" t="str">
        <f>VLOOKUP($A417,[1]taxonomy!$1:$1048576,17,0)</f>
        <v xml:space="preserve"> Sarcophilus.</v>
      </c>
      <c r="U417">
        <f>VLOOKUP($A417,[1]taxonomy!$1:$1048576,18,0)</f>
        <v>0</v>
      </c>
      <c r="V417">
        <f>VLOOKUP($A417,[1]taxonomy!$1:$1048576,20,0)</f>
        <v>0</v>
      </c>
      <c r="W417">
        <f>VLOOKUP($A417,[1]taxonomy!$1:$1048576,21,0)</f>
        <v>0</v>
      </c>
      <c r="X417">
        <f>VLOOKUP($A417,[1]taxonomy!$1:$1048576,22,0)</f>
        <v>0</v>
      </c>
      <c r="Y417">
        <f>VLOOKUP($A417,[1]taxonomy!$1:$1048576,23,0)</f>
        <v>0</v>
      </c>
      <c r="Z417">
        <f>VLOOKUP($A417,[1]taxonomy!$1:$1048576,24,0)</f>
        <v>0</v>
      </c>
      <c r="AA417">
        <f>VLOOKUP($A417,[1]taxonomy!$1:$1048576,25,0)</f>
        <v>0</v>
      </c>
      <c r="AB417" t="str">
        <f>VLOOKUP($A417,[1]taxonomy!$1:$1048576,3,0)</f>
        <v xml:space="preserve"> Sarcophilus harrisii (Tasmanian devil) (Sarcophilus laniarius).</v>
      </c>
    </row>
    <row r="418" spans="1:28" x14ac:dyDescent="0.25">
      <c r="A418" t="s">
        <v>590</v>
      </c>
      <c r="B418" t="s">
        <v>591</v>
      </c>
      <c r="C418">
        <v>212</v>
      </c>
      <c r="D418" t="s">
        <v>10</v>
      </c>
      <c r="E418">
        <v>84</v>
      </c>
      <c r="F418">
        <v>203</v>
      </c>
      <c r="G418">
        <v>589</v>
      </c>
      <c r="H418" t="s">
        <v>11</v>
      </c>
      <c r="I418">
        <f t="shared" si="6"/>
        <v>120</v>
      </c>
      <c r="J418" t="str">
        <f>VLOOKUP($A418,[1]taxonomy!$1:$1048576,7,0)</f>
        <v>Eukaryota</v>
      </c>
      <c r="K418" t="str">
        <f>VLOOKUP($A418,[1]taxonomy!$1:$1048576,8,0)</f>
        <v xml:space="preserve"> Metazoa</v>
      </c>
      <c r="L418" t="str">
        <f>VLOOKUP($A418,[1]taxonomy!$1:$1048576,9,0)</f>
        <v xml:space="preserve"> Chordata</v>
      </c>
      <c r="M418" t="str">
        <f>VLOOKUP($A418,[1]taxonomy!$1:$1048576,10,0)</f>
        <v xml:space="preserve"> Craniata</v>
      </c>
      <c r="N418" t="str">
        <f>VLOOKUP($A418,[1]taxonomy!$1:$1048576,11,0)</f>
        <v xml:space="preserve"> Vertebrata</v>
      </c>
      <c r="O418" t="str">
        <f>VLOOKUP($A418,[1]taxonomy!$1:$1048576,12,0)</f>
        <v xml:space="preserve"> Euteleostomi</v>
      </c>
      <c r="P418" t="str">
        <f>VLOOKUP($A418,[1]taxonomy!$1:$1048576,13,0)</f>
        <v>Mammalia</v>
      </c>
      <c r="Q418" t="str">
        <f>VLOOKUP($A418,[1]taxonomy!$1:$1048576,14,0)</f>
        <v xml:space="preserve"> Metatheria</v>
      </c>
      <c r="R418" t="str">
        <f>VLOOKUP($A418,[1]taxonomy!$1:$1048576,15,0)</f>
        <v xml:space="preserve"> Dasyuromorphia</v>
      </c>
      <c r="S418" t="str">
        <f>VLOOKUP($A418,[1]taxonomy!$1:$1048576,16,0)</f>
        <v xml:space="preserve"> Dasyuridae</v>
      </c>
      <c r="T418" t="str">
        <f>VLOOKUP($A418,[1]taxonomy!$1:$1048576,17,0)</f>
        <v xml:space="preserve"> Sarcophilus.</v>
      </c>
      <c r="U418">
        <f>VLOOKUP($A418,[1]taxonomy!$1:$1048576,18,0)</f>
        <v>0</v>
      </c>
      <c r="V418">
        <f>VLOOKUP($A418,[1]taxonomy!$1:$1048576,20,0)</f>
        <v>0</v>
      </c>
      <c r="W418">
        <f>VLOOKUP($A418,[1]taxonomy!$1:$1048576,21,0)</f>
        <v>0</v>
      </c>
      <c r="X418">
        <f>VLOOKUP($A418,[1]taxonomy!$1:$1048576,22,0)</f>
        <v>0</v>
      </c>
      <c r="Y418">
        <f>VLOOKUP($A418,[1]taxonomy!$1:$1048576,23,0)</f>
        <v>0</v>
      </c>
      <c r="Z418">
        <f>VLOOKUP($A418,[1]taxonomy!$1:$1048576,24,0)</f>
        <v>0</v>
      </c>
      <c r="AA418">
        <f>VLOOKUP($A418,[1]taxonomy!$1:$1048576,25,0)</f>
        <v>0</v>
      </c>
      <c r="AB418" t="str">
        <f>VLOOKUP($A418,[1]taxonomy!$1:$1048576,3,0)</f>
        <v xml:space="preserve"> Sarcophilus harrisii (Tasmanian devil) (Sarcophilus laniarius).</v>
      </c>
    </row>
    <row r="419" spans="1:28" x14ac:dyDescent="0.25">
      <c r="A419" t="s">
        <v>592</v>
      </c>
      <c r="B419" t="s">
        <v>593</v>
      </c>
      <c r="C419">
        <v>204</v>
      </c>
      <c r="D419" t="s">
        <v>10</v>
      </c>
      <c r="E419">
        <v>76</v>
      </c>
      <c r="F419">
        <v>195</v>
      </c>
      <c r="G419">
        <v>589</v>
      </c>
      <c r="H419" t="s">
        <v>11</v>
      </c>
      <c r="I419">
        <f t="shared" si="6"/>
        <v>120</v>
      </c>
      <c r="J419" t="str">
        <f>VLOOKUP($A419,[1]taxonomy!$1:$1048576,7,0)</f>
        <v>Eukaryota</v>
      </c>
      <c r="K419" t="str">
        <f>VLOOKUP($A419,[1]taxonomy!$1:$1048576,8,0)</f>
        <v xml:space="preserve"> Metazoa</v>
      </c>
      <c r="L419" t="str">
        <f>VLOOKUP($A419,[1]taxonomy!$1:$1048576,9,0)</f>
        <v xml:space="preserve"> Chordata</v>
      </c>
      <c r="M419" t="str">
        <f>VLOOKUP($A419,[1]taxonomy!$1:$1048576,10,0)</f>
        <v xml:space="preserve"> Craniata</v>
      </c>
      <c r="N419" t="str">
        <f>VLOOKUP($A419,[1]taxonomy!$1:$1048576,11,0)</f>
        <v xml:space="preserve"> Vertebrata</v>
      </c>
      <c r="O419" t="str">
        <f>VLOOKUP($A419,[1]taxonomy!$1:$1048576,12,0)</f>
        <v xml:space="preserve"> Euteleostomi</v>
      </c>
      <c r="P419" t="str">
        <f>VLOOKUP($A419,[1]taxonomy!$1:$1048576,13,0)</f>
        <v>Mammalia</v>
      </c>
      <c r="Q419" t="str">
        <f>VLOOKUP($A419,[1]taxonomy!$1:$1048576,14,0)</f>
        <v xml:space="preserve"> Metatheria</v>
      </c>
      <c r="R419" t="str">
        <f>VLOOKUP($A419,[1]taxonomy!$1:$1048576,15,0)</f>
        <v xml:space="preserve"> Dasyuromorphia</v>
      </c>
      <c r="S419" t="str">
        <f>VLOOKUP($A419,[1]taxonomy!$1:$1048576,16,0)</f>
        <v xml:space="preserve"> Dasyuridae</v>
      </c>
      <c r="T419" t="str">
        <f>VLOOKUP($A419,[1]taxonomy!$1:$1048576,17,0)</f>
        <v xml:space="preserve"> Sarcophilus.</v>
      </c>
      <c r="U419">
        <f>VLOOKUP($A419,[1]taxonomy!$1:$1048576,18,0)</f>
        <v>0</v>
      </c>
      <c r="V419">
        <f>VLOOKUP($A419,[1]taxonomy!$1:$1048576,20,0)</f>
        <v>0</v>
      </c>
      <c r="W419">
        <f>VLOOKUP($A419,[1]taxonomy!$1:$1048576,21,0)</f>
        <v>0</v>
      </c>
      <c r="X419">
        <f>VLOOKUP($A419,[1]taxonomy!$1:$1048576,22,0)</f>
        <v>0</v>
      </c>
      <c r="Y419">
        <f>VLOOKUP($A419,[1]taxonomy!$1:$1048576,23,0)</f>
        <v>0</v>
      </c>
      <c r="Z419">
        <f>VLOOKUP($A419,[1]taxonomy!$1:$1048576,24,0)</f>
        <v>0</v>
      </c>
      <c r="AA419">
        <f>VLOOKUP($A419,[1]taxonomy!$1:$1048576,25,0)</f>
        <v>0</v>
      </c>
      <c r="AB419" t="str">
        <f>VLOOKUP($A419,[1]taxonomy!$1:$1048576,3,0)</f>
        <v xml:space="preserve"> Sarcophilus harrisii (Tasmanian devil) (Sarcophilus laniarius).</v>
      </c>
    </row>
    <row r="420" spans="1:28" x14ac:dyDescent="0.25">
      <c r="A420" t="s">
        <v>594</v>
      </c>
      <c r="B420" t="s">
        <v>595</v>
      </c>
      <c r="C420">
        <v>201</v>
      </c>
      <c r="D420" t="s">
        <v>10</v>
      </c>
      <c r="E420">
        <v>77</v>
      </c>
      <c r="F420">
        <v>192</v>
      </c>
      <c r="G420">
        <v>589</v>
      </c>
      <c r="H420" t="s">
        <v>11</v>
      </c>
      <c r="I420">
        <f t="shared" si="6"/>
        <v>116</v>
      </c>
      <c r="J420" t="str">
        <f>VLOOKUP($A420,[1]taxonomy!$1:$1048576,7,0)</f>
        <v>Eukaryota</v>
      </c>
      <c r="K420" t="str">
        <f>VLOOKUP($A420,[1]taxonomy!$1:$1048576,8,0)</f>
        <v xml:space="preserve"> Metazoa</v>
      </c>
      <c r="L420" t="str">
        <f>VLOOKUP($A420,[1]taxonomy!$1:$1048576,9,0)</f>
        <v xml:space="preserve"> Chordata</v>
      </c>
      <c r="M420" t="str">
        <f>VLOOKUP($A420,[1]taxonomy!$1:$1048576,10,0)</f>
        <v xml:space="preserve"> Craniata</v>
      </c>
      <c r="N420" t="str">
        <f>VLOOKUP($A420,[1]taxonomy!$1:$1048576,11,0)</f>
        <v xml:space="preserve"> Vertebrata</v>
      </c>
      <c r="O420" t="str">
        <f>VLOOKUP($A420,[1]taxonomy!$1:$1048576,12,0)</f>
        <v xml:space="preserve"> Euteleostomi</v>
      </c>
      <c r="P420" t="str">
        <f>VLOOKUP($A420,[1]taxonomy!$1:$1048576,13,0)</f>
        <v>Mammalia</v>
      </c>
      <c r="Q420" t="str">
        <f>VLOOKUP($A420,[1]taxonomy!$1:$1048576,14,0)</f>
        <v xml:space="preserve"> Metatheria</v>
      </c>
      <c r="R420" t="str">
        <f>VLOOKUP($A420,[1]taxonomy!$1:$1048576,15,0)</f>
        <v xml:space="preserve"> Dasyuromorphia</v>
      </c>
      <c r="S420" t="str">
        <f>VLOOKUP($A420,[1]taxonomy!$1:$1048576,16,0)</f>
        <v xml:space="preserve"> Dasyuridae</v>
      </c>
      <c r="T420" t="str">
        <f>VLOOKUP($A420,[1]taxonomy!$1:$1048576,17,0)</f>
        <v xml:space="preserve"> Sarcophilus.</v>
      </c>
      <c r="U420">
        <f>VLOOKUP($A420,[1]taxonomy!$1:$1048576,18,0)</f>
        <v>0</v>
      </c>
      <c r="V420">
        <f>VLOOKUP($A420,[1]taxonomy!$1:$1048576,20,0)</f>
        <v>0</v>
      </c>
      <c r="W420">
        <f>VLOOKUP($A420,[1]taxonomy!$1:$1048576,21,0)</f>
        <v>0</v>
      </c>
      <c r="X420">
        <f>VLOOKUP($A420,[1]taxonomy!$1:$1048576,22,0)</f>
        <v>0</v>
      </c>
      <c r="Y420">
        <f>VLOOKUP($A420,[1]taxonomy!$1:$1048576,23,0)</f>
        <v>0</v>
      </c>
      <c r="Z420">
        <f>VLOOKUP($A420,[1]taxonomy!$1:$1048576,24,0)</f>
        <v>0</v>
      </c>
      <c r="AA420">
        <f>VLOOKUP($A420,[1]taxonomy!$1:$1048576,25,0)</f>
        <v>0</v>
      </c>
      <c r="AB420" t="str">
        <f>VLOOKUP($A420,[1]taxonomy!$1:$1048576,3,0)</f>
        <v xml:space="preserve"> Sarcophilus harrisii (Tasmanian devil) (Sarcophilus laniarius).</v>
      </c>
    </row>
    <row r="421" spans="1:28" x14ac:dyDescent="0.25">
      <c r="A421" t="s">
        <v>596</v>
      </c>
      <c r="B421" t="s">
        <v>597</v>
      </c>
      <c r="C421">
        <v>185</v>
      </c>
      <c r="D421" t="s">
        <v>10</v>
      </c>
      <c r="E421">
        <v>58</v>
      </c>
      <c r="F421">
        <v>179</v>
      </c>
      <c r="G421">
        <v>589</v>
      </c>
      <c r="H421" t="s">
        <v>11</v>
      </c>
      <c r="I421">
        <f t="shared" si="6"/>
        <v>122</v>
      </c>
      <c r="J421" t="str">
        <f>VLOOKUP($A421,[1]taxonomy!$1:$1048576,7,0)</f>
        <v>Eukaryota</v>
      </c>
      <c r="K421" t="str">
        <f>VLOOKUP($A421,[1]taxonomy!$1:$1048576,8,0)</f>
        <v xml:space="preserve"> Metazoa</v>
      </c>
      <c r="L421" t="str">
        <f>VLOOKUP($A421,[1]taxonomy!$1:$1048576,9,0)</f>
        <v xml:space="preserve"> Chordata</v>
      </c>
      <c r="M421" t="str">
        <f>VLOOKUP($A421,[1]taxonomy!$1:$1048576,10,0)</f>
        <v xml:space="preserve"> Craniata</v>
      </c>
      <c r="N421" t="str">
        <f>VLOOKUP($A421,[1]taxonomy!$1:$1048576,11,0)</f>
        <v xml:space="preserve"> Vertebrata</v>
      </c>
      <c r="O421" t="str">
        <f>VLOOKUP($A421,[1]taxonomy!$1:$1048576,12,0)</f>
        <v xml:space="preserve"> Euteleostomi</v>
      </c>
      <c r="P421" t="str">
        <f>VLOOKUP($A421,[1]taxonomy!$1:$1048576,13,0)</f>
        <v>Testudines + Archosauria group</v>
      </c>
      <c r="Q421" t="str">
        <f>VLOOKUP($A421,[1]taxonomy!$1:$1048576,14,0)</f>
        <v xml:space="preserve"> Archosauria</v>
      </c>
      <c r="R421" t="str">
        <f>VLOOKUP($A421,[1]taxonomy!$1:$1048576,15,0)</f>
        <v xml:space="preserve"> Dinosauria</v>
      </c>
      <c r="S421" t="str">
        <f>VLOOKUP($A421,[1]taxonomy!$1:$1048576,16,0)</f>
        <v xml:space="preserve"> Saurischia</v>
      </c>
      <c r="T421" t="str">
        <f>VLOOKUP($A421,[1]taxonomy!$1:$1048576,17,0)</f>
        <v>Theropoda</v>
      </c>
      <c r="U421" t="str">
        <f>VLOOKUP($A421,[1]taxonomy!$1:$1048576,18,0)</f>
        <v xml:space="preserve"> Coelurosauria</v>
      </c>
      <c r="V421" t="str">
        <f>VLOOKUP($A421,[1]taxonomy!$1:$1048576,20,0)</f>
        <v xml:space="preserve"> Neognathae</v>
      </c>
      <c r="W421" t="str">
        <f>VLOOKUP($A421,[1]taxonomy!$1:$1048576,21,0)</f>
        <v xml:space="preserve"> Galliformes</v>
      </c>
      <c r="X421" t="str">
        <f>VLOOKUP($A421,[1]taxonomy!$1:$1048576,22,0)</f>
        <v xml:space="preserve"> Phasianidae</v>
      </c>
      <c r="Y421" t="str">
        <f>VLOOKUP($A421,[1]taxonomy!$1:$1048576,23,0)</f>
        <v>Perdicinae</v>
      </c>
      <c r="Z421" t="str">
        <f>VLOOKUP($A421,[1]taxonomy!$1:$1048576,24,0)</f>
        <v xml:space="preserve"> Coturnix.</v>
      </c>
      <c r="AA421">
        <f>VLOOKUP($A421,[1]taxonomy!$1:$1048576,25,0)</f>
        <v>0</v>
      </c>
      <c r="AB421" t="str">
        <f>VLOOKUP($A421,[1]taxonomy!$1:$1048576,3,0)</f>
        <v xml:space="preserve"> Coturnix coturnix japonica (Japanese quail) (Coturnix japonica).</v>
      </c>
    </row>
    <row r="422" spans="1:28" x14ac:dyDescent="0.25">
      <c r="A422" t="s">
        <v>596</v>
      </c>
      <c r="B422" t="s">
        <v>597</v>
      </c>
      <c r="C422">
        <v>185</v>
      </c>
      <c r="D422" t="s">
        <v>24</v>
      </c>
      <c r="E422">
        <v>1</v>
      </c>
      <c r="F422">
        <v>57</v>
      </c>
      <c r="G422">
        <v>24</v>
      </c>
      <c r="H422" t="s">
        <v>24</v>
      </c>
      <c r="I422">
        <f t="shared" si="6"/>
        <v>57</v>
      </c>
      <c r="J422" t="str">
        <f>VLOOKUP($A422,[1]taxonomy!$1:$1048576,7,0)</f>
        <v>Eukaryota</v>
      </c>
      <c r="K422" t="str">
        <f>VLOOKUP($A422,[1]taxonomy!$1:$1048576,8,0)</f>
        <v xml:space="preserve"> Metazoa</v>
      </c>
      <c r="L422" t="str">
        <f>VLOOKUP($A422,[1]taxonomy!$1:$1048576,9,0)</f>
        <v xml:space="preserve"> Chordata</v>
      </c>
      <c r="M422" t="str">
        <f>VLOOKUP($A422,[1]taxonomy!$1:$1048576,10,0)</f>
        <v xml:space="preserve"> Craniata</v>
      </c>
      <c r="N422" t="str">
        <f>VLOOKUP($A422,[1]taxonomy!$1:$1048576,11,0)</f>
        <v xml:space="preserve"> Vertebrata</v>
      </c>
      <c r="O422" t="str">
        <f>VLOOKUP($A422,[1]taxonomy!$1:$1048576,12,0)</f>
        <v xml:space="preserve"> Euteleostomi</v>
      </c>
      <c r="P422" t="str">
        <f>VLOOKUP($A422,[1]taxonomy!$1:$1048576,13,0)</f>
        <v>Testudines + Archosauria group</v>
      </c>
      <c r="Q422" t="str">
        <f>VLOOKUP($A422,[1]taxonomy!$1:$1048576,14,0)</f>
        <v xml:space="preserve"> Archosauria</v>
      </c>
      <c r="R422" t="str">
        <f>VLOOKUP($A422,[1]taxonomy!$1:$1048576,15,0)</f>
        <v xml:space="preserve"> Dinosauria</v>
      </c>
      <c r="S422" t="str">
        <f>VLOOKUP($A422,[1]taxonomy!$1:$1048576,16,0)</f>
        <v xml:space="preserve"> Saurischia</v>
      </c>
      <c r="T422" t="str">
        <f>VLOOKUP($A422,[1]taxonomy!$1:$1048576,17,0)</f>
        <v>Theropoda</v>
      </c>
      <c r="U422" t="str">
        <f>VLOOKUP($A422,[1]taxonomy!$1:$1048576,18,0)</f>
        <v xml:space="preserve"> Coelurosauria</v>
      </c>
      <c r="V422" t="str">
        <f>VLOOKUP($A422,[1]taxonomy!$1:$1048576,20,0)</f>
        <v xml:space="preserve"> Neognathae</v>
      </c>
      <c r="W422" t="str">
        <f>VLOOKUP($A422,[1]taxonomy!$1:$1048576,21,0)</f>
        <v xml:space="preserve"> Galliformes</v>
      </c>
      <c r="X422" t="str">
        <f>VLOOKUP($A422,[1]taxonomy!$1:$1048576,22,0)</f>
        <v xml:space="preserve"> Phasianidae</v>
      </c>
      <c r="Y422" t="str">
        <f>VLOOKUP($A422,[1]taxonomy!$1:$1048576,23,0)</f>
        <v>Perdicinae</v>
      </c>
      <c r="Z422" t="str">
        <f>VLOOKUP($A422,[1]taxonomy!$1:$1048576,24,0)</f>
        <v xml:space="preserve"> Coturnix.</v>
      </c>
      <c r="AA422">
        <f>VLOOKUP($A422,[1]taxonomy!$1:$1048576,25,0)</f>
        <v>0</v>
      </c>
      <c r="AB422" t="str">
        <f>VLOOKUP($A422,[1]taxonomy!$1:$1048576,3,0)</f>
        <v xml:space="preserve"> Coturnix coturnix japonica (Japanese quail) (Coturnix japonica).</v>
      </c>
    </row>
    <row r="423" spans="1:28" x14ac:dyDescent="0.25">
      <c r="A423" t="s">
        <v>598</v>
      </c>
      <c r="B423" t="s">
        <v>599</v>
      </c>
      <c r="C423">
        <v>233</v>
      </c>
      <c r="D423" t="s">
        <v>10</v>
      </c>
      <c r="E423">
        <v>116</v>
      </c>
      <c r="F423">
        <v>233</v>
      </c>
      <c r="G423">
        <v>589</v>
      </c>
      <c r="H423" t="s">
        <v>11</v>
      </c>
      <c r="I423">
        <f t="shared" si="6"/>
        <v>118</v>
      </c>
      <c r="J423" t="str">
        <f>VLOOKUP($A423,[1]taxonomy!$1:$1048576,7,0)</f>
        <v>Eukaryota</v>
      </c>
      <c r="K423" t="str">
        <f>VLOOKUP($A423,[1]taxonomy!$1:$1048576,8,0)</f>
        <v xml:space="preserve"> Metazoa</v>
      </c>
      <c r="L423" t="str">
        <f>VLOOKUP($A423,[1]taxonomy!$1:$1048576,9,0)</f>
        <v xml:space="preserve"> Chordata</v>
      </c>
      <c r="M423" t="str">
        <f>VLOOKUP($A423,[1]taxonomy!$1:$1048576,10,0)</f>
        <v xml:space="preserve"> Craniata</v>
      </c>
      <c r="N423" t="str">
        <f>VLOOKUP($A423,[1]taxonomy!$1:$1048576,11,0)</f>
        <v xml:space="preserve"> Vertebrata</v>
      </c>
      <c r="O423" t="str">
        <f>VLOOKUP($A423,[1]taxonomy!$1:$1048576,12,0)</f>
        <v xml:space="preserve"> Euteleostomi</v>
      </c>
      <c r="P423" t="str">
        <f>VLOOKUP($A423,[1]taxonomy!$1:$1048576,13,0)</f>
        <v>Actinopterygii</v>
      </c>
      <c r="Q423" t="str">
        <f>VLOOKUP($A423,[1]taxonomy!$1:$1048576,14,0)</f>
        <v xml:space="preserve"> Neopterygii</v>
      </c>
      <c r="R423" t="str">
        <f>VLOOKUP($A423,[1]taxonomy!$1:$1048576,15,0)</f>
        <v xml:space="preserve"> Teleostei</v>
      </c>
      <c r="S423" t="str">
        <f>VLOOKUP($A423,[1]taxonomy!$1:$1048576,16,0)</f>
        <v xml:space="preserve"> Ostariophysi</v>
      </c>
      <c r="T423" t="str">
        <f>VLOOKUP($A423,[1]taxonomy!$1:$1048576,17,0)</f>
        <v xml:space="preserve"> Cypriniformes</v>
      </c>
      <c r="U423" t="str">
        <f>VLOOKUP($A423,[1]taxonomy!$1:$1048576,18,0)</f>
        <v>Cyprinidae</v>
      </c>
      <c r="V423">
        <f>VLOOKUP($A423,[1]taxonomy!$1:$1048576,20,0)</f>
        <v>0</v>
      </c>
      <c r="W423">
        <f>VLOOKUP($A423,[1]taxonomy!$1:$1048576,21,0)</f>
        <v>0</v>
      </c>
      <c r="X423">
        <f>VLOOKUP($A423,[1]taxonomy!$1:$1048576,22,0)</f>
        <v>0</v>
      </c>
      <c r="Y423">
        <f>VLOOKUP($A423,[1]taxonomy!$1:$1048576,23,0)</f>
        <v>0</v>
      </c>
      <c r="Z423">
        <f>VLOOKUP($A423,[1]taxonomy!$1:$1048576,24,0)</f>
        <v>0</v>
      </c>
      <c r="AA423">
        <f>VLOOKUP($A423,[1]taxonomy!$1:$1048576,25,0)</f>
        <v>0</v>
      </c>
      <c r="AB423" t="str">
        <f>VLOOKUP($A423,[1]taxonomy!$1:$1048576,3,0)</f>
        <v xml:space="preserve"> Cyprinus carpio (Common carp).</v>
      </c>
    </row>
    <row r="424" spans="1:28" x14ac:dyDescent="0.25">
      <c r="A424" t="s">
        <v>598</v>
      </c>
      <c r="B424" t="s">
        <v>599</v>
      </c>
      <c r="C424">
        <v>233</v>
      </c>
      <c r="D424" t="s">
        <v>12</v>
      </c>
      <c r="E424">
        <v>2</v>
      </c>
      <c r="F424">
        <v>70</v>
      </c>
      <c r="G424">
        <v>206</v>
      </c>
      <c r="H424" t="s">
        <v>13</v>
      </c>
      <c r="I424">
        <f t="shared" si="6"/>
        <v>69</v>
      </c>
      <c r="J424" t="str">
        <f>VLOOKUP($A424,[1]taxonomy!$1:$1048576,7,0)</f>
        <v>Eukaryota</v>
      </c>
      <c r="K424" t="str">
        <f>VLOOKUP($A424,[1]taxonomy!$1:$1048576,8,0)</f>
        <v xml:space="preserve"> Metazoa</v>
      </c>
      <c r="L424" t="str">
        <f>VLOOKUP($A424,[1]taxonomy!$1:$1048576,9,0)</f>
        <v xml:space="preserve"> Chordata</v>
      </c>
      <c r="M424" t="str">
        <f>VLOOKUP($A424,[1]taxonomy!$1:$1048576,10,0)</f>
        <v xml:space="preserve"> Craniata</v>
      </c>
      <c r="N424" t="str">
        <f>VLOOKUP($A424,[1]taxonomy!$1:$1048576,11,0)</f>
        <v xml:space="preserve"> Vertebrata</v>
      </c>
      <c r="O424" t="str">
        <f>VLOOKUP($A424,[1]taxonomy!$1:$1048576,12,0)</f>
        <v xml:space="preserve"> Euteleostomi</v>
      </c>
      <c r="P424" t="str">
        <f>VLOOKUP($A424,[1]taxonomy!$1:$1048576,13,0)</f>
        <v>Actinopterygii</v>
      </c>
      <c r="Q424" t="str">
        <f>VLOOKUP($A424,[1]taxonomy!$1:$1048576,14,0)</f>
        <v xml:space="preserve"> Neopterygii</v>
      </c>
      <c r="R424" t="str">
        <f>VLOOKUP($A424,[1]taxonomy!$1:$1048576,15,0)</f>
        <v xml:space="preserve"> Teleostei</v>
      </c>
      <c r="S424" t="str">
        <f>VLOOKUP($A424,[1]taxonomy!$1:$1048576,16,0)</f>
        <v xml:space="preserve"> Ostariophysi</v>
      </c>
      <c r="T424" t="str">
        <f>VLOOKUP($A424,[1]taxonomy!$1:$1048576,17,0)</f>
        <v xml:space="preserve"> Cypriniformes</v>
      </c>
      <c r="U424" t="str">
        <f>VLOOKUP($A424,[1]taxonomy!$1:$1048576,18,0)</f>
        <v>Cyprinidae</v>
      </c>
      <c r="V424">
        <f>VLOOKUP($A424,[1]taxonomy!$1:$1048576,20,0)</f>
        <v>0</v>
      </c>
      <c r="W424">
        <f>VLOOKUP($A424,[1]taxonomy!$1:$1048576,21,0)</f>
        <v>0</v>
      </c>
      <c r="X424">
        <f>VLOOKUP($A424,[1]taxonomy!$1:$1048576,22,0)</f>
        <v>0</v>
      </c>
      <c r="Y424">
        <f>VLOOKUP($A424,[1]taxonomy!$1:$1048576,23,0)</f>
        <v>0</v>
      </c>
      <c r="Z424">
        <f>VLOOKUP($A424,[1]taxonomy!$1:$1048576,24,0)</f>
        <v>0</v>
      </c>
      <c r="AA424">
        <f>VLOOKUP($A424,[1]taxonomy!$1:$1048576,25,0)</f>
        <v>0</v>
      </c>
      <c r="AB424" t="str">
        <f>VLOOKUP($A424,[1]taxonomy!$1:$1048576,3,0)</f>
        <v xml:space="preserve"> Cyprinus carpio (Common carp).</v>
      </c>
    </row>
    <row r="425" spans="1:28" x14ac:dyDescent="0.25">
      <c r="A425" t="s">
        <v>600</v>
      </c>
      <c r="B425" t="s">
        <v>601</v>
      </c>
      <c r="C425">
        <v>172</v>
      </c>
      <c r="D425" t="s">
        <v>10</v>
      </c>
      <c r="E425">
        <v>79</v>
      </c>
      <c r="F425">
        <v>172</v>
      </c>
      <c r="G425">
        <v>589</v>
      </c>
      <c r="H425" t="s">
        <v>11</v>
      </c>
      <c r="I425">
        <f t="shared" si="6"/>
        <v>94</v>
      </c>
      <c r="J425" t="str">
        <f>VLOOKUP($A425,[1]taxonomy!$1:$1048576,7,0)</f>
        <v>Eukaryota</v>
      </c>
      <c r="K425" t="str">
        <f>VLOOKUP($A425,[1]taxonomy!$1:$1048576,8,0)</f>
        <v xml:space="preserve"> Metazoa</v>
      </c>
      <c r="L425" t="str">
        <f>VLOOKUP($A425,[1]taxonomy!$1:$1048576,9,0)</f>
        <v xml:space="preserve"> Chordata</v>
      </c>
      <c r="M425" t="str">
        <f>VLOOKUP($A425,[1]taxonomy!$1:$1048576,10,0)</f>
        <v xml:space="preserve"> Craniata</v>
      </c>
      <c r="N425" t="str">
        <f>VLOOKUP($A425,[1]taxonomy!$1:$1048576,11,0)</f>
        <v xml:space="preserve"> Vertebrata</v>
      </c>
      <c r="O425" t="str">
        <f>VLOOKUP($A425,[1]taxonomy!$1:$1048576,12,0)</f>
        <v xml:space="preserve"> Euteleostomi</v>
      </c>
      <c r="P425" t="str">
        <f>VLOOKUP($A425,[1]taxonomy!$1:$1048576,13,0)</f>
        <v>Actinopterygii</v>
      </c>
      <c r="Q425" t="str">
        <f>VLOOKUP($A425,[1]taxonomy!$1:$1048576,14,0)</f>
        <v xml:space="preserve"> Neopterygii</v>
      </c>
      <c r="R425" t="str">
        <f>VLOOKUP($A425,[1]taxonomy!$1:$1048576,15,0)</f>
        <v xml:space="preserve"> Teleostei</v>
      </c>
      <c r="S425" t="str">
        <f>VLOOKUP($A425,[1]taxonomy!$1:$1048576,16,0)</f>
        <v xml:space="preserve"> Euteleostei</v>
      </c>
      <c r="T425" t="str">
        <f>VLOOKUP($A425,[1]taxonomy!$1:$1048576,17,0)</f>
        <v xml:space="preserve"> Neoteleostei</v>
      </c>
      <c r="U425" t="str">
        <f>VLOOKUP($A425,[1]taxonomy!$1:$1048576,18,0)</f>
        <v>Acanthomorpha</v>
      </c>
      <c r="V425" t="str">
        <f>VLOOKUP($A425,[1]taxonomy!$1:$1048576,20,0)</f>
        <v xml:space="preserve"> Percomorpha</v>
      </c>
      <c r="W425" t="str">
        <f>VLOOKUP($A425,[1]taxonomy!$1:$1048576,21,0)</f>
        <v xml:space="preserve"> Perciformes</v>
      </c>
      <c r="X425" t="str">
        <f>VLOOKUP($A425,[1]taxonomy!$1:$1048576,22,0)</f>
        <v xml:space="preserve"> Labroidei</v>
      </c>
      <c r="Y425" t="str">
        <f>VLOOKUP($A425,[1]taxonomy!$1:$1048576,23,0)</f>
        <v>Cichlidae</v>
      </c>
      <c r="Z425" t="str">
        <f>VLOOKUP($A425,[1]taxonomy!$1:$1048576,24,0)</f>
        <v xml:space="preserve"> African cichlids</v>
      </c>
      <c r="AA425" t="str">
        <f>VLOOKUP($A425,[1]taxonomy!$1:$1048576,25,0)</f>
        <v xml:space="preserve"> Pseudocrenilabrinae</v>
      </c>
      <c r="AB425" t="str">
        <f>VLOOKUP($A425,[1]taxonomy!$1:$1048576,3,0)</f>
        <v xml:space="preserve"> Oreochromis aureus x Oreochromis niloticus.</v>
      </c>
    </row>
    <row r="426" spans="1:28" x14ac:dyDescent="0.25">
      <c r="A426" t="s">
        <v>602</v>
      </c>
      <c r="B426" t="s">
        <v>603</v>
      </c>
      <c r="C426">
        <v>152</v>
      </c>
      <c r="D426" t="s">
        <v>10</v>
      </c>
      <c r="E426">
        <v>34</v>
      </c>
      <c r="F426">
        <v>148</v>
      </c>
      <c r="G426">
        <v>589</v>
      </c>
      <c r="H426" t="s">
        <v>11</v>
      </c>
      <c r="I426">
        <f t="shared" si="6"/>
        <v>115</v>
      </c>
      <c r="J426" t="str">
        <f>VLOOKUP($A426,[1]taxonomy!$1:$1048576,7,0)</f>
        <v>Eukaryota</v>
      </c>
      <c r="K426" t="str">
        <f>VLOOKUP($A426,[1]taxonomy!$1:$1048576,8,0)</f>
        <v xml:space="preserve"> Metazoa</v>
      </c>
      <c r="L426" t="str">
        <f>VLOOKUP($A426,[1]taxonomy!$1:$1048576,9,0)</f>
        <v xml:space="preserve"> Chordata</v>
      </c>
      <c r="M426" t="str">
        <f>VLOOKUP($A426,[1]taxonomy!$1:$1048576,10,0)</f>
        <v xml:space="preserve"> Craniata</v>
      </c>
      <c r="N426" t="str">
        <f>VLOOKUP($A426,[1]taxonomy!$1:$1048576,11,0)</f>
        <v xml:space="preserve"> Vertebrata</v>
      </c>
      <c r="O426" t="str">
        <f>VLOOKUP($A426,[1]taxonomy!$1:$1048576,12,0)</f>
        <v xml:space="preserve"> Euteleostomi</v>
      </c>
      <c r="P426" t="str">
        <f>VLOOKUP($A426,[1]taxonomy!$1:$1048576,13,0)</f>
        <v>Mammalia</v>
      </c>
      <c r="Q426" t="str">
        <f>VLOOKUP($A426,[1]taxonomy!$1:$1048576,14,0)</f>
        <v xml:space="preserve"> Eutheria</v>
      </c>
      <c r="R426" t="str">
        <f>VLOOKUP($A426,[1]taxonomy!$1:$1048576,15,0)</f>
        <v xml:space="preserve"> Euarchontoglires</v>
      </c>
      <c r="S426" t="str">
        <f>VLOOKUP($A426,[1]taxonomy!$1:$1048576,16,0)</f>
        <v xml:space="preserve"> Glires</v>
      </c>
      <c r="T426" t="str">
        <f>VLOOKUP($A426,[1]taxonomy!$1:$1048576,17,0)</f>
        <v xml:space="preserve"> Rodentia</v>
      </c>
      <c r="U426" t="str">
        <f>VLOOKUP($A426,[1]taxonomy!$1:$1048576,18,0)</f>
        <v>Hystricognathi</v>
      </c>
      <c r="V426" t="str">
        <f>VLOOKUP($A426,[1]taxonomy!$1:$1048576,20,0)</f>
        <v xml:space="preserve"> Heterocephalus.</v>
      </c>
      <c r="W426">
        <f>VLOOKUP($A426,[1]taxonomy!$1:$1048576,21,0)</f>
        <v>0</v>
      </c>
      <c r="X426">
        <f>VLOOKUP($A426,[1]taxonomy!$1:$1048576,22,0)</f>
        <v>0</v>
      </c>
      <c r="Y426">
        <f>VLOOKUP($A426,[1]taxonomy!$1:$1048576,23,0)</f>
        <v>0</v>
      </c>
      <c r="Z426">
        <f>VLOOKUP($A426,[1]taxonomy!$1:$1048576,24,0)</f>
        <v>0</v>
      </c>
      <c r="AA426">
        <f>VLOOKUP($A426,[1]taxonomy!$1:$1048576,25,0)</f>
        <v>0</v>
      </c>
      <c r="AB426" t="str">
        <f>VLOOKUP($A426,[1]taxonomy!$1:$1048576,3,0)</f>
        <v xml:space="preserve"> Heterocephalus glaber (Naked mole rat).</v>
      </c>
    </row>
    <row r="427" spans="1:28" x14ac:dyDescent="0.25">
      <c r="A427" t="s">
        <v>604</v>
      </c>
      <c r="B427" t="s">
        <v>605</v>
      </c>
      <c r="C427">
        <v>162</v>
      </c>
      <c r="D427" t="s">
        <v>10</v>
      </c>
      <c r="E427">
        <v>44</v>
      </c>
      <c r="F427">
        <v>158</v>
      </c>
      <c r="G427">
        <v>589</v>
      </c>
      <c r="H427" t="s">
        <v>11</v>
      </c>
      <c r="I427">
        <f t="shared" si="6"/>
        <v>115</v>
      </c>
      <c r="J427" t="str">
        <f>VLOOKUP($A427,[1]taxonomy!$1:$1048576,7,0)</f>
        <v>Eukaryota</v>
      </c>
      <c r="K427" t="str">
        <f>VLOOKUP($A427,[1]taxonomy!$1:$1048576,8,0)</f>
        <v xml:space="preserve"> Metazoa</v>
      </c>
      <c r="L427" t="str">
        <f>VLOOKUP($A427,[1]taxonomy!$1:$1048576,9,0)</f>
        <v xml:space="preserve"> Chordata</v>
      </c>
      <c r="M427" t="str">
        <f>VLOOKUP($A427,[1]taxonomy!$1:$1048576,10,0)</f>
        <v xml:space="preserve"> Craniata</v>
      </c>
      <c r="N427" t="str">
        <f>VLOOKUP($A427,[1]taxonomy!$1:$1048576,11,0)</f>
        <v xml:space="preserve"> Vertebrata</v>
      </c>
      <c r="O427" t="str">
        <f>VLOOKUP($A427,[1]taxonomy!$1:$1048576,12,0)</f>
        <v xml:space="preserve"> Euteleostomi</v>
      </c>
      <c r="P427" t="str">
        <f>VLOOKUP($A427,[1]taxonomy!$1:$1048576,13,0)</f>
        <v>Mammalia</v>
      </c>
      <c r="Q427" t="str">
        <f>VLOOKUP($A427,[1]taxonomy!$1:$1048576,14,0)</f>
        <v xml:space="preserve"> Eutheria</v>
      </c>
      <c r="R427" t="str">
        <f>VLOOKUP($A427,[1]taxonomy!$1:$1048576,15,0)</f>
        <v xml:space="preserve"> Euarchontoglires</v>
      </c>
      <c r="S427" t="str">
        <f>VLOOKUP($A427,[1]taxonomy!$1:$1048576,16,0)</f>
        <v xml:space="preserve"> Glires</v>
      </c>
      <c r="T427" t="str">
        <f>VLOOKUP($A427,[1]taxonomy!$1:$1048576,17,0)</f>
        <v xml:space="preserve"> Rodentia</v>
      </c>
      <c r="U427" t="str">
        <f>VLOOKUP($A427,[1]taxonomy!$1:$1048576,18,0)</f>
        <v>Hystricognathi</v>
      </c>
      <c r="V427" t="str">
        <f>VLOOKUP($A427,[1]taxonomy!$1:$1048576,20,0)</f>
        <v xml:space="preserve"> Heterocephalus.</v>
      </c>
      <c r="W427">
        <f>VLOOKUP($A427,[1]taxonomy!$1:$1048576,21,0)</f>
        <v>0</v>
      </c>
      <c r="X427">
        <f>VLOOKUP($A427,[1]taxonomy!$1:$1048576,22,0)</f>
        <v>0</v>
      </c>
      <c r="Y427">
        <f>VLOOKUP($A427,[1]taxonomy!$1:$1048576,23,0)</f>
        <v>0</v>
      </c>
      <c r="Z427">
        <f>VLOOKUP($A427,[1]taxonomy!$1:$1048576,24,0)</f>
        <v>0</v>
      </c>
      <c r="AA427">
        <f>VLOOKUP($A427,[1]taxonomy!$1:$1048576,25,0)</f>
        <v>0</v>
      </c>
      <c r="AB427" t="str">
        <f>VLOOKUP($A427,[1]taxonomy!$1:$1048576,3,0)</f>
        <v xml:space="preserve"> Heterocephalus glaber (Naked mole rat).</v>
      </c>
    </row>
    <row r="428" spans="1:28" x14ac:dyDescent="0.25">
      <c r="A428" t="s">
        <v>606</v>
      </c>
      <c r="B428" t="s">
        <v>607</v>
      </c>
      <c r="C428">
        <v>270</v>
      </c>
      <c r="D428" t="s">
        <v>10</v>
      </c>
      <c r="E428">
        <v>159</v>
      </c>
      <c r="F428">
        <v>270</v>
      </c>
      <c r="G428">
        <v>589</v>
      </c>
      <c r="H428" t="s">
        <v>11</v>
      </c>
      <c r="I428">
        <f t="shared" si="6"/>
        <v>112</v>
      </c>
      <c r="J428" t="str">
        <f>VLOOKUP($A428,[1]taxonomy!$1:$1048576,7,0)</f>
        <v>Eukaryota</v>
      </c>
      <c r="K428" t="str">
        <f>VLOOKUP($A428,[1]taxonomy!$1:$1048576,8,0)</f>
        <v xml:space="preserve"> Metazoa</v>
      </c>
      <c r="L428" t="str">
        <f>VLOOKUP($A428,[1]taxonomy!$1:$1048576,9,0)</f>
        <v xml:space="preserve"> Chordata</v>
      </c>
      <c r="M428" t="str">
        <f>VLOOKUP($A428,[1]taxonomy!$1:$1048576,10,0)</f>
        <v xml:space="preserve"> Craniata</v>
      </c>
      <c r="N428" t="str">
        <f>VLOOKUP($A428,[1]taxonomy!$1:$1048576,11,0)</f>
        <v xml:space="preserve"> Vertebrata</v>
      </c>
      <c r="O428" t="str">
        <f>VLOOKUP($A428,[1]taxonomy!$1:$1048576,12,0)</f>
        <v xml:space="preserve"> Euteleostomi</v>
      </c>
      <c r="P428" t="str">
        <f>VLOOKUP($A428,[1]taxonomy!$1:$1048576,13,0)</f>
        <v>Mammalia</v>
      </c>
      <c r="Q428" t="str">
        <f>VLOOKUP($A428,[1]taxonomy!$1:$1048576,14,0)</f>
        <v xml:space="preserve"> Eutheria</v>
      </c>
      <c r="R428" t="str">
        <f>VLOOKUP($A428,[1]taxonomy!$1:$1048576,15,0)</f>
        <v xml:space="preserve"> Euarchontoglires</v>
      </c>
      <c r="S428" t="str">
        <f>VLOOKUP($A428,[1]taxonomy!$1:$1048576,16,0)</f>
        <v xml:space="preserve"> Glires</v>
      </c>
      <c r="T428" t="str">
        <f>VLOOKUP($A428,[1]taxonomy!$1:$1048576,17,0)</f>
        <v xml:space="preserve"> Rodentia</v>
      </c>
      <c r="U428" t="str">
        <f>VLOOKUP($A428,[1]taxonomy!$1:$1048576,18,0)</f>
        <v>Hystricognathi</v>
      </c>
      <c r="V428" t="str">
        <f>VLOOKUP($A428,[1]taxonomy!$1:$1048576,20,0)</f>
        <v xml:space="preserve"> Heterocephalus.</v>
      </c>
      <c r="W428">
        <f>VLOOKUP($A428,[1]taxonomy!$1:$1048576,21,0)</f>
        <v>0</v>
      </c>
      <c r="X428">
        <f>VLOOKUP($A428,[1]taxonomy!$1:$1048576,22,0)</f>
        <v>0</v>
      </c>
      <c r="Y428">
        <f>VLOOKUP($A428,[1]taxonomy!$1:$1048576,23,0)</f>
        <v>0</v>
      </c>
      <c r="Z428">
        <f>VLOOKUP($A428,[1]taxonomy!$1:$1048576,24,0)</f>
        <v>0</v>
      </c>
      <c r="AA428">
        <f>VLOOKUP($A428,[1]taxonomy!$1:$1048576,25,0)</f>
        <v>0</v>
      </c>
      <c r="AB428" t="str">
        <f>VLOOKUP($A428,[1]taxonomy!$1:$1048576,3,0)</f>
        <v xml:space="preserve"> Heterocephalus glaber (Naked mole rat).</v>
      </c>
    </row>
    <row r="429" spans="1:28" x14ac:dyDescent="0.25">
      <c r="A429" t="s">
        <v>606</v>
      </c>
      <c r="B429" t="s">
        <v>607</v>
      </c>
      <c r="C429">
        <v>270</v>
      </c>
      <c r="D429" t="s">
        <v>12</v>
      </c>
      <c r="E429">
        <v>1</v>
      </c>
      <c r="F429">
        <v>111</v>
      </c>
      <c r="G429">
        <v>206</v>
      </c>
      <c r="H429" t="s">
        <v>13</v>
      </c>
      <c r="I429">
        <f t="shared" si="6"/>
        <v>111</v>
      </c>
      <c r="J429" t="str">
        <f>VLOOKUP($A429,[1]taxonomy!$1:$1048576,7,0)</f>
        <v>Eukaryota</v>
      </c>
      <c r="K429" t="str">
        <f>VLOOKUP($A429,[1]taxonomy!$1:$1048576,8,0)</f>
        <v xml:space="preserve"> Metazoa</v>
      </c>
      <c r="L429" t="str">
        <f>VLOOKUP($A429,[1]taxonomy!$1:$1048576,9,0)</f>
        <v xml:space="preserve"> Chordata</v>
      </c>
      <c r="M429" t="str">
        <f>VLOOKUP($A429,[1]taxonomy!$1:$1048576,10,0)</f>
        <v xml:space="preserve"> Craniata</v>
      </c>
      <c r="N429" t="str">
        <f>VLOOKUP($A429,[1]taxonomy!$1:$1048576,11,0)</f>
        <v xml:space="preserve"> Vertebrata</v>
      </c>
      <c r="O429" t="str">
        <f>VLOOKUP($A429,[1]taxonomy!$1:$1048576,12,0)</f>
        <v xml:space="preserve"> Euteleostomi</v>
      </c>
      <c r="P429" t="str">
        <f>VLOOKUP($A429,[1]taxonomy!$1:$1048576,13,0)</f>
        <v>Mammalia</v>
      </c>
      <c r="Q429" t="str">
        <f>VLOOKUP($A429,[1]taxonomy!$1:$1048576,14,0)</f>
        <v xml:space="preserve"> Eutheria</v>
      </c>
      <c r="R429" t="str">
        <f>VLOOKUP($A429,[1]taxonomy!$1:$1048576,15,0)</f>
        <v xml:space="preserve"> Euarchontoglires</v>
      </c>
      <c r="S429" t="str">
        <f>VLOOKUP($A429,[1]taxonomy!$1:$1048576,16,0)</f>
        <v xml:space="preserve"> Glires</v>
      </c>
      <c r="T429" t="str">
        <f>VLOOKUP($A429,[1]taxonomy!$1:$1048576,17,0)</f>
        <v xml:space="preserve"> Rodentia</v>
      </c>
      <c r="U429" t="str">
        <f>VLOOKUP($A429,[1]taxonomy!$1:$1048576,18,0)</f>
        <v>Hystricognathi</v>
      </c>
      <c r="V429" t="str">
        <f>VLOOKUP($A429,[1]taxonomy!$1:$1048576,20,0)</f>
        <v xml:space="preserve"> Heterocephalus.</v>
      </c>
      <c r="W429">
        <f>VLOOKUP($A429,[1]taxonomy!$1:$1048576,21,0)</f>
        <v>0</v>
      </c>
      <c r="X429">
        <f>VLOOKUP($A429,[1]taxonomy!$1:$1048576,22,0)</f>
        <v>0</v>
      </c>
      <c r="Y429">
        <f>VLOOKUP($A429,[1]taxonomy!$1:$1048576,23,0)</f>
        <v>0</v>
      </c>
      <c r="Z429">
        <f>VLOOKUP($A429,[1]taxonomy!$1:$1048576,24,0)</f>
        <v>0</v>
      </c>
      <c r="AA429">
        <f>VLOOKUP($A429,[1]taxonomy!$1:$1048576,25,0)</f>
        <v>0</v>
      </c>
      <c r="AB429" t="str">
        <f>VLOOKUP($A429,[1]taxonomy!$1:$1048576,3,0)</f>
        <v xml:space="preserve"> Heterocephalus glaber (Naked mole rat).</v>
      </c>
    </row>
    <row r="430" spans="1:28" x14ac:dyDescent="0.25">
      <c r="A430" t="s">
        <v>608</v>
      </c>
      <c r="B430" t="s">
        <v>609</v>
      </c>
      <c r="C430">
        <v>301</v>
      </c>
      <c r="D430" t="s">
        <v>10</v>
      </c>
      <c r="E430">
        <v>179</v>
      </c>
      <c r="F430">
        <v>296</v>
      </c>
      <c r="G430">
        <v>589</v>
      </c>
      <c r="H430" t="s">
        <v>11</v>
      </c>
      <c r="I430">
        <f t="shared" si="6"/>
        <v>118</v>
      </c>
      <c r="J430" t="str">
        <f>VLOOKUP($A430,[1]taxonomy!$1:$1048576,7,0)</f>
        <v>Eukaryota</v>
      </c>
      <c r="K430" t="str">
        <f>VLOOKUP($A430,[1]taxonomy!$1:$1048576,8,0)</f>
        <v xml:space="preserve"> Metazoa</v>
      </c>
      <c r="L430" t="str">
        <f>VLOOKUP($A430,[1]taxonomy!$1:$1048576,9,0)</f>
        <v xml:space="preserve"> Chordata</v>
      </c>
      <c r="M430" t="str">
        <f>VLOOKUP($A430,[1]taxonomy!$1:$1048576,10,0)</f>
        <v xml:space="preserve"> Craniata</v>
      </c>
      <c r="N430" t="str">
        <f>VLOOKUP($A430,[1]taxonomy!$1:$1048576,11,0)</f>
        <v xml:space="preserve"> Vertebrata</v>
      </c>
      <c r="O430" t="str">
        <f>VLOOKUP($A430,[1]taxonomy!$1:$1048576,12,0)</f>
        <v xml:space="preserve"> Euteleostomi</v>
      </c>
      <c r="P430" t="str">
        <f>VLOOKUP($A430,[1]taxonomy!$1:$1048576,13,0)</f>
        <v>Mammalia</v>
      </c>
      <c r="Q430" t="str">
        <f>VLOOKUP($A430,[1]taxonomy!$1:$1048576,14,0)</f>
        <v xml:space="preserve"> Eutheria</v>
      </c>
      <c r="R430" t="str">
        <f>VLOOKUP($A430,[1]taxonomy!$1:$1048576,15,0)</f>
        <v xml:space="preserve"> Euarchontoglires</v>
      </c>
      <c r="S430" t="str">
        <f>VLOOKUP($A430,[1]taxonomy!$1:$1048576,16,0)</f>
        <v xml:space="preserve"> Glires</v>
      </c>
      <c r="T430" t="str">
        <f>VLOOKUP($A430,[1]taxonomy!$1:$1048576,17,0)</f>
        <v xml:space="preserve"> Rodentia</v>
      </c>
      <c r="U430" t="str">
        <f>VLOOKUP($A430,[1]taxonomy!$1:$1048576,18,0)</f>
        <v>Hystricognathi</v>
      </c>
      <c r="V430" t="str">
        <f>VLOOKUP($A430,[1]taxonomy!$1:$1048576,20,0)</f>
        <v xml:space="preserve"> Heterocephalus.</v>
      </c>
      <c r="W430">
        <f>VLOOKUP($A430,[1]taxonomy!$1:$1048576,21,0)</f>
        <v>0</v>
      </c>
      <c r="X430">
        <f>VLOOKUP($A430,[1]taxonomy!$1:$1048576,22,0)</f>
        <v>0</v>
      </c>
      <c r="Y430">
        <f>VLOOKUP($A430,[1]taxonomy!$1:$1048576,23,0)</f>
        <v>0</v>
      </c>
      <c r="Z430">
        <f>VLOOKUP($A430,[1]taxonomy!$1:$1048576,24,0)</f>
        <v>0</v>
      </c>
      <c r="AA430">
        <f>VLOOKUP($A430,[1]taxonomy!$1:$1048576,25,0)</f>
        <v>0</v>
      </c>
      <c r="AB430" t="str">
        <f>VLOOKUP($A430,[1]taxonomy!$1:$1048576,3,0)</f>
        <v xml:space="preserve"> Heterocephalus glaber (Naked mole rat).</v>
      </c>
    </row>
    <row r="431" spans="1:28" x14ac:dyDescent="0.25">
      <c r="A431" t="s">
        <v>608</v>
      </c>
      <c r="B431" t="s">
        <v>609</v>
      </c>
      <c r="C431">
        <v>301</v>
      </c>
      <c r="D431" t="s">
        <v>12</v>
      </c>
      <c r="E431">
        <v>35</v>
      </c>
      <c r="F431">
        <v>136</v>
      </c>
      <c r="G431">
        <v>206</v>
      </c>
      <c r="H431" t="s">
        <v>13</v>
      </c>
      <c r="I431">
        <f t="shared" si="6"/>
        <v>102</v>
      </c>
      <c r="J431" t="str">
        <f>VLOOKUP($A431,[1]taxonomy!$1:$1048576,7,0)</f>
        <v>Eukaryota</v>
      </c>
      <c r="K431" t="str">
        <f>VLOOKUP($A431,[1]taxonomy!$1:$1048576,8,0)</f>
        <v xml:space="preserve"> Metazoa</v>
      </c>
      <c r="L431" t="str">
        <f>VLOOKUP($A431,[1]taxonomy!$1:$1048576,9,0)</f>
        <v xml:space="preserve"> Chordata</v>
      </c>
      <c r="M431" t="str">
        <f>VLOOKUP($A431,[1]taxonomy!$1:$1048576,10,0)</f>
        <v xml:space="preserve"> Craniata</v>
      </c>
      <c r="N431" t="str">
        <f>VLOOKUP($A431,[1]taxonomy!$1:$1048576,11,0)</f>
        <v xml:space="preserve"> Vertebrata</v>
      </c>
      <c r="O431" t="str">
        <f>VLOOKUP($A431,[1]taxonomy!$1:$1048576,12,0)</f>
        <v xml:space="preserve"> Euteleostomi</v>
      </c>
      <c r="P431" t="str">
        <f>VLOOKUP($A431,[1]taxonomy!$1:$1048576,13,0)</f>
        <v>Mammalia</v>
      </c>
      <c r="Q431" t="str">
        <f>VLOOKUP($A431,[1]taxonomy!$1:$1048576,14,0)</f>
        <v xml:space="preserve"> Eutheria</v>
      </c>
      <c r="R431" t="str">
        <f>VLOOKUP($A431,[1]taxonomy!$1:$1048576,15,0)</f>
        <v xml:space="preserve"> Euarchontoglires</v>
      </c>
      <c r="S431" t="str">
        <f>VLOOKUP($A431,[1]taxonomy!$1:$1048576,16,0)</f>
        <v xml:space="preserve"> Glires</v>
      </c>
      <c r="T431" t="str">
        <f>VLOOKUP($A431,[1]taxonomy!$1:$1048576,17,0)</f>
        <v xml:space="preserve"> Rodentia</v>
      </c>
      <c r="U431" t="str">
        <f>VLOOKUP($A431,[1]taxonomy!$1:$1048576,18,0)</f>
        <v>Hystricognathi</v>
      </c>
      <c r="V431" t="str">
        <f>VLOOKUP($A431,[1]taxonomy!$1:$1048576,20,0)</f>
        <v xml:space="preserve"> Heterocephalus.</v>
      </c>
      <c r="W431">
        <f>VLOOKUP($A431,[1]taxonomy!$1:$1048576,21,0)</f>
        <v>0</v>
      </c>
      <c r="X431">
        <f>VLOOKUP($A431,[1]taxonomy!$1:$1048576,22,0)</f>
        <v>0</v>
      </c>
      <c r="Y431">
        <f>VLOOKUP($A431,[1]taxonomy!$1:$1048576,23,0)</f>
        <v>0</v>
      </c>
      <c r="Z431">
        <f>VLOOKUP($A431,[1]taxonomy!$1:$1048576,24,0)</f>
        <v>0</v>
      </c>
      <c r="AA431">
        <f>VLOOKUP($A431,[1]taxonomy!$1:$1048576,25,0)</f>
        <v>0</v>
      </c>
      <c r="AB431" t="str">
        <f>VLOOKUP($A431,[1]taxonomy!$1:$1048576,3,0)</f>
        <v xml:space="preserve"> Heterocephalus glaber (Naked mole rat).</v>
      </c>
    </row>
    <row r="432" spans="1:28" x14ac:dyDescent="0.25">
      <c r="A432" t="s">
        <v>610</v>
      </c>
      <c r="B432" t="s">
        <v>611</v>
      </c>
      <c r="C432">
        <v>162</v>
      </c>
      <c r="D432" t="s">
        <v>10</v>
      </c>
      <c r="E432">
        <v>45</v>
      </c>
      <c r="F432">
        <v>158</v>
      </c>
      <c r="G432">
        <v>589</v>
      </c>
      <c r="H432" t="s">
        <v>11</v>
      </c>
      <c r="I432">
        <f t="shared" si="6"/>
        <v>114</v>
      </c>
      <c r="J432" t="str">
        <f>VLOOKUP($A432,[1]taxonomy!$1:$1048576,7,0)</f>
        <v>Eukaryota</v>
      </c>
      <c r="K432" t="str">
        <f>VLOOKUP($A432,[1]taxonomy!$1:$1048576,8,0)</f>
        <v xml:space="preserve"> Metazoa</v>
      </c>
      <c r="L432" t="str">
        <f>VLOOKUP($A432,[1]taxonomy!$1:$1048576,9,0)</f>
        <v xml:space="preserve"> Chordata</v>
      </c>
      <c r="M432" t="str">
        <f>VLOOKUP($A432,[1]taxonomy!$1:$1048576,10,0)</f>
        <v xml:space="preserve"> Craniata</v>
      </c>
      <c r="N432" t="str">
        <f>VLOOKUP($A432,[1]taxonomy!$1:$1048576,11,0)</f>
        <v xml:space="preserve"> Vertebrata</v>
      </c>
      <c r="O432" t="str">
        <f>VLOOKUP($A432,[1]taxonomy!$1:$1048576,12,0)</f>
        <v xml:space="preserve"> Euteleostomi</v>
      </c>
      <c r="P432" t="str">
        <f>VLOOKUP($A432,[1]taxonomy!$1:$1048576,13,0)</f>
        <v>Mammalia</v>
      </c>
      <c r="Q432" t="str">
        <f>VLOOKUP($A432,[1]taxonomy!$1:$1048576,14,0)</f>
        <v xml:space="preserve"> Eutheria</v>
      </c>
      <c r="R432" t="str">
        <f>VLOOKUP($A432,[1]taxonomy!$1:$1048576,15,0)</f>
        <v xml:space="preserve"> Euarchontoglires</v>
      </c>
      <c r="S432" t="str">
        <f>VLOOKUP($A432,[1]taxonomy!$1:$1048576,16,0)</f>
        <v xml:space="preserve"> Glires</v>
      </c>
      <c r="T432" t="str">
        <f>VLOOKUP($A432,[1]taxonomy!$1:$1048576,17,0)</f>
        <v xml:space="preserve"> Rodentia</v>
      </c>
      <c r="U432" t="str">
        <f>VLOOKUP($A432,[1]taxonomy!$1:$1048576,18,0)</f>
        <v>Hystricognathi</v>
      </c>
      <c r="V432" t="str">
        <f>VLOOKUP($A432,[1]taxonomy!$1:$1048576,20,0)</f>
        <v xml:space="preserve"> Heterocephalus.</v>
      </c>
      <c r="W432">
        <f>VLOOKUP($A432,[1]taxonomy!$1:$1048576,21,0)</f>
        <v>0</v>
      </c>
      <c r="X432">
        <f>VLOOKUP($A432,[1]taxonomy!$1:$1048576,22,0)</f>
        <v>0</v>
      </c>
      <c r="Y432">
        <f>VLOOKUP($A432,[1]taxonomy!$1:$1048576,23,0)</f>
        <v>0</v>
      </c>
      <c r="Z432">
        <f>VLOOKUP($A432,[1]taxonomy!$1:$1048576,24,0)</f>
        <v>0</v>
      </c>
      <c r="AA432">
        <f>VLOOKUP($A432,[1]taxonomy!$1:$1048576,25,0)</f>
        <v>0</v>
      </c>
      <c r="AB432" t="str">
        <f>VLOOKUP($A432,[1]taxonomy!$1:$1048576,3,0)</f>
        <v xml:space="preserve"> Heterocephalus glaber (Naked mole rat).</v>
      </c>
    </row>
    <row r="433" spans="1:28" x14ac:dyDescent="0.25">
      <c r="A433" t="s">
        <v>612</v>
      </c>
      <c r="B433" t="s">
        <v>613</v>
      </c>
      <c r="C433">
        <v>164</v>
      </c>
      <c r="D433" t="s">
        <v>10</v>
      </c>
      <c r="E433">
        <v>33</v>
      </c>
      <c r="F433">
        <v>148</v>
      </c>
      <c r="G433">
        <v>589</v>
      </c>
      <c r="H433" t="s">
        <v>11</v>
      </c>
      <c r="I433">
        <f t="shared" si="6"/>
        <v>116</v>
      </c>
      <c r="J433" t="str">
        <f>VLOOKUP($A433,[1]taxonomy!$1:$1048576,7,0)</f>
        <v>Eukaryota</v>
      </c>
      <c r="K433" t="str">
        <f>VLOOKUP($A433,[1]taxonomy!$1:$1048576,8,0)</f>
        <v xml:space="preserve"> Metazoa</v>
      </c>
      <c r="L433" t="str">
        <f>VLOOKUP($A433,[1]taxonomy!$1:$1048576,9,0)</f>
        <v xml:space="preserve"> Chordata</v>
      </c>
      <c r="M433" t="str">
        <f>VLOOKUP($A433,[1]taxonomy!$1:$1048576,10,0)</f>
        <v xml:space="preserve"> Craniata</v>
      </c>
      <c r="N433" t="str">
        <f>VLOOKUP($A433,[1]taxonomy!$1:$1048576,11,0)</f>
        <v xml:space="preserve"> Vertebrata</v>
      </c>
      <c r="O433" t="str">
        <f>VLOOKUP($A433,[1]taxonomy!$1:$1048576,12,0)</f>
        <v xml:space="preserve"> Euteleostomi</v>
      </c>
      <c r="P433" t="str">
        <f>VLOOKUP($A433,[1]taxonomy!$1:$1048576,13,0)</f>
        <v>Mammalia</v>
      </c>
      <c r="Q433" t="str">
        <f>VLOOKUP($A433,[1]taxonomy!$1:$1048576,14,0)</f>
        <v xml:space="preserve"> Eutheria</v>
      </c>
      <c r="R433" t="str">
        <f>VLOOKUP($A433,[1]taxonomy!$1:$1048576,15,0)</f>
        <v xml:space="preserve"> Euarchontoglires</v>
      </c>
      <c r="S433" t="str">
        <f>VLOOKUP($A433,[1]taxonomy!$1:$1048576,16,0)</f>
        <v xml:space="preserve"> Glires</v>
      </c>
      <c r="T433" t="str">
        <f>VLOOKUP($A433,[1]taxonomy!$1:$1048576,17,0)</f>
        <v xml:space="preserve"> Rodentia</v>
      </c>
      <c r="U433" t="str">
        <f>VLOOKUP($A433,[1]taxonomy!$1:$1048576,18,0)</f>
        <v>Hystricognathi</v>
      </c>
      <c r="V433" t="str">
        <f>VLOOKUP($A433,[1]taxonomy!$1:$1048576,20,0)</f>
        <v xml:space="preserve"> Heterocephalus.</v>
      </c>
      <c r="W433">
        <f>VLOOKUP($A433,[1]taxonomy!$1:$1048576,21,0)</f>
        <v>0</v>
      </c>
      <c r="X433">
        <f>VLOOKUP($A433,[1]taxonomy!$1:$1048576,22,0)</f>
        <v>0</v>
      </c>
      <c r="Y433">
        <f>VLOOKUP($A433,[1]taxonomy!$1:$1048576,23,0)</f>
        <v>0</v>
      </c>
      <c r="Z433">
        <f>VLOOKUP($A433,[1]taxonomy!$1:$1048576,24,0)</f>
        <v>0</v>
      </c>
      <c r="AA433">
        <f>VLOOKUP($A433,[1]taxonomy!$1:$1048576,25,0)</f>
        <v>0</v>
      </c>
      <c r="AB433" t="str">
        <f>VLOOKUP($A433,[1]taxonomy!$1:$1048576,3,0)</f>
        <v xml:space="preserve"> Heterocephalus glaber (Naked mole rat).</v>
      </c>
    </row>
    <row r="434" spans="1:28" x14ac:dyDescent="0.25">
      <c r="A434" t="s">
        <v>614</v>
      </c>
      <c r="B434" t="s">
        <v>615</v>
      </c>
      <c r="C434">
        <v>155</v>
      </c>
      <c r="D434" t="s">
        <v>10</v>
      </c>
      <c r="E434">
        <v>40</v>
      </c>
      <c r="F434">
        <v>151</v>
      </c>
      <c r="G434">
        <v>589</v>
      </c>
      <c r="H434" t="s">
        <v>11</v>
      </c>
      <c r="I434">
        <f t="shared" si="6"/>
        <v>112</v>
      </c>
      <c r="J434" t="str">
        <f>VLOOKUP($A434,[1]taxonomy!$1:$1048576,7,0)</f>
        <v>Eukaryota</v>
      </c>
      <c r="K434" t="str">
        <f>VLOOKUP($A434,[1]taxonomy!$1:$1048576,8,0)</f>
        <v xml:space="preserve"> Metazoa</v>
      </c>
      <c r="L434" t="str">
        <f>VLOOKUP($A434,[1]taxonomy!$1:$1048576,9,0)</f>
        <v xml:space="preserve"> Chordata</v>
      </c>
      <c r="M434" t="str">
        <f>VLOOKUP($A434,[1]taxonomy!$1:$1048576,10,0)</f>
        <v xml:space="preserve"> Craniata</v>
      </c>
      <c r="N434" t="str">
        <f>VLOOKUP($A434,[1]taxonomy!$1:$1048576,11,0)</f>
        <v xml:space="preserve"> Vertebrata</v>
      </c>
      <c r="O434" t="str">
        <f>VLOOKUP($A434,[1]taxonomy!$1:$1048576,12,0)</f>
        <v xml:space="preserve"> Euteleostomi</v>
      </c>
      <c r="P434" t="str">
        <f>VLOOKUP($A434,[1]taxonomy!$1:$1048576,13,0)</f>
        <v>Mammalia</v>
      </c>
      <c r="Q434" t="str">
        <f>VLOOKUP($A434,[1]taxonomy!$1:$1048576,14,0)</f>
        <v xml:space="preserve"> Eutheria</v>
      </c>
      <c r="R434" t="str">
        <f>VLOOKUP($A434,[1]taxonomy!$1:$1048576,15,0)</f>
        <v xml:space="preserve"> Euarchontoglires</v>
      </c>
      <c r="S434" t="str">
        <f>VLOOKUP($A434,[1]taxonomy!$1:$1048576,16,0)</f>
        <v xml:space="preserve"> Glires</v>
      </c>
      <c r="T434" t="str">
        <f>VLOOKUP($A434,[1]taxonomy!$1:$1048576,17,0)</f>
        <v xml:space="preserve"> Rodentia</v>
      </c>
      <c r="U434" t="str">
        <f>VLOOKUP($A434,[1]taxonomy!$1:$1048576,18,0)</f>
        <v>Hystricognathi</v>
      </c>
      <c r="V434" t="str">
        <f>VLOOKUP($A434,[1]taxonomy!$1:$1048576,20,0)</f>
        <v xml:space="preserve"> Heterocephalus.</v>
      </c>
      <c r="W434">
        <f>VLOOKUP($A434,[1]taxonomy!$1:$1048576,21,0)</f>
        <v>0</v>
      </c>
      <c r="X434">
        <f>VLOOKUP($A434,[1]taxonomy!$1:$1048576,22,0)</f>
        <v>0</v>
      </c>
      <c r="Y434">
        <f>VLOOKUP($A434,[1]taxonomy!$1:$1048576,23,0)</f>
        <v>0</v>
      </c>
      <c r="Z434">
        <f>VLOOKUP($A434,[1]taxonomy!$1:$1048576,24,0)</f>
        <v>0</v>
      </c>
      <c r="AA434">
        <f>VLOOKUP($A434,[1]taxonomy!$1:$1048576,25,0)</f>
        <v>0</v>
      </c>
      <c r="AB434" t="str">
        <f>VLOOKUP($A434,[1]taxonomy!$1:$1048576,3,0)</f>
        <v xml:space="preserve"> Heterocephalus glaber (Naked mole rat).</v>
      </c>
    </row>
    <row r="435" spans="1:28" x14ac:dyDescent="0.25">
      <c r="A435" t="s">
        <v>616</v>
      </c>
      <c r="B435" t="s">
        <v>617</v>
      </c>
      <c r="C435">
        <v>137</v>
      </c>
      <c r="D435" t="s">
        <v>10</v>
      </c>
      <c r="E435">
        <v>4</v>
      </c>
      <c r="F435">
        <v>130</v>
      </c>
      <c r="G435">
        <v>589</v>
      </c>
      <c r="H435" t="s">
        <v>11</v>
      </c>
      <c r="I435">
        <f t="shared" si="6"/>
        <v>127</v>
      </c>
      <c r="J435" t="str">
        <f>VLOOKUP($A435,[1]taxonomy!$1:$1048576,7,0)</f>
        <v>Eukaryota</v>
      </c>
      <c r="K435" t="str">
        <f>VLOOKUP($A435,[1]taxonomy!$1:$1048576,8,0)</f>
        <v xml:space="preserve"> Metazoa</v>
      </c>
      <c r="L435" t="str">
        <f>VLOOKUP($A435,[1]taxonomy!$1:$1048576,9,0)</f>
        <v xml:space="preserve"> Chordata</v>
      </c>
      <c r="M435" t="str">
        <f>VLOOKUP($A435,[1]taxonomy!$1:$1048576,10,0)</f>
        <v xml:space="preserve"> Craniata</v>
      </c>
      <c r="N435" t="str">
        <f>VLOOKUP($A435,[1]taxonomy!$1:$1048576,11,0)</f>
        <v xml:space="preserve"> Vertebrata</v>
      </c>
      <c r="O435" t="str">
        <f>VLOOKUP($A435,[1]taxonomy!$1:$1048576,12,0)</f>
        <v xml:space="preserve"> Euteleostomi</v>
      </c>
      <c r="P435" t="str">
        <f>VLOOKUP($A435,[1]taxonomy!$1:$1048576,13,0)</f>
        <v>Mammalia</v>
      </c>
      <c r="Q435" t="str">
        <f>VLOOKUP($A435,[1]taxonomy!$1:$1048576,14,0)</f>
        <v xml:space="preserve"> Eutheria</v>
      </c>
      <c r="R435" t="str">
        <f>VLOOKUP($A435,[1]taxonomy!$1:$1048576,15,0)</f>
        <v xml:space="preserve"> Euarchontoglires</v>
      </c>
      <c r="S435" t="str">
        <f>VLOOKUP($A435,[1]taxonomy!$1:$1048576,16,0)</f>
        <v xml:space="preserve"> Glires</v>
      </c>
      <c r="T435" t="str">
        <f>VLOOKUP($A435,[1]taxonomy!$1:$1048576,17,0)</f>
        <v xml:space="preserve"> Rodentia</v>
      </c>
      <c r="U435" t="str">
        <f>VLOOKUP($A435,[1]taxonomy!$1:$1048576,18,0)</f>
        <v>Hystricognathi</v>
      </c>
      <c r="V435" t="str">
        <f>VLOOKUP($A435,[1]taxonomy!$1:$1048576,20,0)</f>
        <v xml:space="preserve"> Heterocephalus.</v>
      </c>
      <c r="W435">
        <f>VLOOKUP($A435,[1]taxonomy!$1:$1048576,21,0)</f>
        <v>0</v>
      </c>
      <c r="X435">
        <f>VLOOKUP($A435,[1]taxonomy!$1:$1048576,22,0)</f>
        <v>0</v>
      </c>
      <c r="Y435">
        <f>VLOOKUP($A435,[1]taxonomy!$1:$1048576,23,0)</f>
        <v>0</v>
      </c>
      <c r="Z435">
        <f>VLOOKUP($A435,[1]taxonomy!$1:$1048576,24,0)</f>
        <v>0</v>
      </c>
      <c r="AA435">
        <f>VLOOKUP($A435,[1]taxonomy!$1:$1048576,25,0)</f>
        <v>0</v>
      </c>
      <c r="AB435" t="str">
        <f>VLOOKUP($A435,[1]taxonomy!$1:$1048576,3,0)</f>
        <v xml:space="preserve"> Heterocephalus glaber (Naked mole rat).</v>
      </c>
    </row>
    <row r="436" spans="1:28" x14ac:dyDescent="0.25">
      <c r="A436" t="s">
        <v>618</v>
      </c>
      <c r="B436" t="s">
        <v>619</v>
      </c>
      <c r="C436">
        <v>189</v>
      </c>
      <c r="D436" t="s">
        <v>10</v>
      </c>
      <c r="E436">
        <v>68</v>
      </c>
      <c r="F436">
        <v>181</v>
      </c>
      <c r="G436">
        <v>589</v>
      </c>
      <c r="H436" t="s">
        <v>11</v>
      </c>
      <c r="I436">
        <f t="shared" si="6"/>
        <v>114</v>
      </c>
      <c r="J436" t="str">
        <f>VLOOKUP($A436,[1]taxonomy!$1:$1048576,7,0)</f>
        <v>Eukaryota</v>
      </c>
      <c r="K436" t="str">
        <f>VLOOKUP($A436,[1]taxonomy!$1:$1048576,8,0)</f>
        <v xml:space="preserve"> Metazoa</v>
      </c>
      <c r="L436" t="str">
        <f>VLOOKUP($A436,[1]taxonomy!$1:$1048576,9,0)</f>
        <v xml:space="preserve"> Chordata</v>
      </c>
      <c r="M436" t="str">
        <f>VLOOKUP($A436,[1]taxonomy!$1:$1048576,10,0)</f>
        <v xml:space="preserve"> Craniata</v>
      </c>
      <c r="N436" t="str">
        <f>VLOOKUP($A436,[1]taxonomy!$1:$1048576,11,0)</f>
        <v xml:space="preserve"> Vertebrata</v>
      </c>
      <c r="O436" t="str">
        <f>VLOOKUP($A436,[1]taxonomy!$1:$1048576,12,0)</f>
        <v xml:space="preserve"> Euteleostomi</v>
      </c>
      <c r="P436" t="str">
        <f>VLOOKUP($A436,[1]taxonomy!$1:$1048576,13,0)</f>
        <v>Mammalia</v>
      </c>
      <c r="Q436" t="str">
        <f>VLOOKUP($A436,[1]taxonomy!$1:$1048576,14,0)</f>
        <v xml:space="preserve"> Eutheria</v>
      </c>
      <c r="R436" t="str">
        <f>VLOOKUP($A436,[1]taxonomy!$1:$1048576,15,0)</f>
        <v xml:space="preserve"> Euarchontoglires</v>
      </c>
      <c r="S436" t="str">
        <f>VLOOKUP($A436,[1]taxonomy!$1:$1048576,16,0)</f>
        <v xml:space="preserve"> Glires</v>
      </c>
      <c r="T436" t="str">
        <f>VLOOKUP($A436,[1]taxonomy!$1:$1048576,17,0)</f>
        <v xml:space="preserve"> Rodentia</v>
      </c>
      <c r="U436" t="str">
        <f>VLOOKUP($A436,[1]taxonomy!$1:$1048576,18,0)</f>
        <v>Hystricognathi</v>
      </c>
      <c r="V436" t="str">
        <f>VLOOKUP($A436,[1]taxonomy!$1:$1048576,20,0)</f>
        <v xml:space="preserve"> Heterocephalus.</v>
      </c>
      <c r="W436">
        <f>VLOOKUP($A436,[1]taxonomy!$1:$1048576,21,0)</f>
        <v>0</v>
      </c>
      <c r="X436">
        <f>VLOOKUP($A436,[1]taxonomy!$1:$1048576,22,0)</f>
        <v>0</v>
      </c>
      <c r="Y436">
        <f>VLOOKUP($A436,[1]taxonomy!$1:$1048576,23,0)</f>
        <v>0</v>
      </c>
      <c r="Z436">
        <f>VLOOKUP($A436,[1]taxonomy!$1:$1048576,24,0)</f>
        <v>0</v>
      </c>
      <c r="AA436">
        <f>VLOOKUP($A436,[1]taxonomy!$1:$1048576,25,0)</f>
        <v>0</v>
      </c>
      <c r="AB436" t="str">
        <f>VLOOKUP($A436,[1]taxonomy!$1:$1048576,3,0)</f>
        <v xml:space="preserve"> Heterocephalus glaber (Naked mole rat).</v>
      </c>
    </row>
    <row r="437" spans="1:28" x14ac:dyDescent="0.25">
      <c r="A437" t="s">
        <v>618</v>
      </c>
      <c r="B437" t="s">
        <v>619</v>
      </c>
      <c r="C437">
        <v>189</v>
      </c>
      <c r="D437" t="s">
        <v>27</v>
      </c>
      <c r="E437">
        <v>10</v>
      </c>
      <c r="F437">
        <v>65</v>
      </c>
      <c r="G437">
        <v>45</v>
      </c>
      <c r="H437" t="s">
        <v>27</v>
      </c>
      <c r="I437">
        <f t="shared" si="6"/>
        <v>56</v>
      </c>
      <c r="J437" t="str">
        <f>VLOOKUP($A437,[1]taxonomy!$1:$1048576,7,0)</f>
        <v>Eukaryota</v>
      </c>
      <c r="K437" t="str">
        <f>VLOOKUP($A437,[1]taxonomy!$1:$1048576,8,0)</f>
        <v xml:space="preserve"> Metazoa</v>
      </c>
      <c r="L437" t="str">
        <f>VLOOKUP($A437,[1]taxonomy!$1:$1048576,9,0)</f>
        <v xml:space="preserve"> Chordata</v>
      </c>
      <c r="M437" t="str">
        <f>VLOOKUP($A437,[1]taxonomy!$1:$1048576,10,0)</f>
        <v xml:space="preserve"> Craniata</v>
      </c>
      <c r="N437" t="str">
        <f>VLOOKUP($A437,[1]taxonomy!$1:$1048576,11,0)</f>
        <v xml:space="preserve"> Vertebrata</v>
      </c>
      <c r="O437" t="str">
        <f>VLOOKUP($A437,[1]taxonomy!$1:$1048576,12,0)</f>
        <v xml:space="preserve"> Euteleostomi</v>
      </c>
      <c r="P437" t="str">
        <f>VLOOKUP($A437,[1]taxonomy!$1:$1048576,13,0)</f>
        <v>Mammalia</v>
      </c>
      <c r="Q437" t="str">
        <f>VLOOKUP($A437,[1]taxonomy!$1:$1048576,14,0)</f>
        <v xml:space="preserve"> Eutheria</v>
      </c>
      <c r="R437" t="str">
        <f>VLOOKUP($A437,[1]taxonomy!$1:$1048576,15,0)</f>
        <v xml:space="preserve"> Euarchontoglires</v>
      </c>
      <c r="S437" t="str">
        <f>VLOOKUP($A437,[1]taxonomy!$1:$1048576,16,0)</f>
        <v xml:space="preserve"> Glires</v>
      </c>
      <c r="T437" t="str">
        <f>VLOOKUP($A437,[1]taxonomy!$1:$1048576,17,0)</f>
        <v xml:space="preserve"> Rodentia</v>
      </c>
      <c r="U437" t="str">
        <f>VLOOKUP($A437,[1]taxonomy!$1:$1048576,18,0)</f>
        <v>Hystricognathi</v>
      </c>
      <c r="V437" t="str">
        <f>VLOOKUP($A437,[1]taxonomy!$1:$1048576,20,0)</f>
        <v xml:space="preserve"> Heterocephalus.</v>
      </c>
      <c r="W437">
        <f>VLOOKUP($A437,[1]taxonomy!$1:$1048576,21,0)</f>
        <v>0</v>
      </c>
      <c r="X437">
        <f>VLOOKUP($A437,[1]taxonomy!$1:$1048576,22,0)</f>
        <v>0</v>
      </c>
      <c r="Y437">
        <f>VLOOKUP($A437,[1]taxonomy!$1:$1048576,23,0)</f>
        <v>0</v>
      </c>
      <c r="Z437">
        <f>VLOOKUP($A437,[1]taxonomy!$1:$1048576,24,0)</f>
        <v>0</v>
      </c>
      <c r="AA437">
        <f>VLOOKUP($A437,[1]taxonomy!$1:$1048576,25,0)</f>
        <v>0</v>
      </c>
      <c r="AB437" t="str">
        <f>VLOOKUP($A437,[1]taxonomy!$1:$1048576,3,0)</f>
        <v xml:space="preserve"> Heterocephalus glaber (Naked mole rat).</v>
      </c>
    </row>
    <row r="438" spans="1:28" x14ac:dyDescent="0.25">
      <c r="A438" t="s">
        <v>620</v>
      </c>
      <c r="B438" t="s">
        <v>621</v>
      </c>
      <c r="C438">
        <v>271</v>
      </c>
      <c r="D438" t="s">
        <v>10</v>
      </c>
      <c r="E438">
        <v>155</v>
      </c>
      <c r="F438">
        <v>266</v>
      </c>
      <c r="G438">
        <v>589</v>
      </c>
      <c r="H438" t="s">
        <v>11</v>
      </c>
      <c r="I438">
        <f t="shared" si="6"/>
        <v>112</v>
      </c>
      <c r="J438" t="str">
        <f>VLOOKUP($A438,[1]taxonomy!$1:$1048576,7,0)</f>
        <v>Eukaryota</v>
      </c>
      <c r="K438" t="str">
        <f>VLOOKUP($A438,[1]taxonomy!$1:$1048576,8,0)</f>
        <v xml:space="preserve"> Metazoa</v>
      </c>
      <c r="L438" t="str">
        <f>VLOOKUP($A438,[1]taxonomy!$1:$1048576,9,0)</f>
        <v xml:space="preserve"> Chordata</v>
      </c>
      <c r="M438" t="str">
        <f>VLOOKUP($A438,[1]taxonomy!$1:$1048576,10,0)</f>
        <v xml:space="preserve"> Craniata</v>
      </c>
      <c r="N438" t="str">
        <f>VLOOKUP($A438,[1]taxonomy!$1:$1048576,11,0)</f>
        <v xml:space="preserve"> Vertebrata</v>
      </c>
      <c r="O438" t="str">
        <f>VLOOKUP($A438,[1]taxonomy!$1:$1048576,12,0)</f>
        <v xml:space="preserve"> Euteleostomi</v>
      </c>
      <c r="P438" t="str">
        <f>VLOOKUP($A438,[1]taxonomy!$1:$1048576,13,0)</f>
        <v>Mammalia</v>
      </c>
      <c r="Q438" t="str">
        <f>VLOOKUP($A438,[1]taxonomy!$1:$1048576,14,0)</f>
        <v xml:space="preserve"> Eutheria</v>
      </c>
      <c r="R438" t="str">
        <f>VLOOKUP($A438,[1]taxonomy!$1:$1048576,15,0)</f>
        <v xml:space="preserve"> Euarchontoglires</v>
      </c>
      <c r="S438" t="str">
        <f>VLOOKUP($A438,[1]taxonomy!$1:$1048576,16,0)</f>
        <v xml:space="preserve"> Primates</v>
      </c>
      <c r="T438" t="str">
        <f>VLOOKUP($A438,[1]taxonomy!$1:$1048576,17,0)</f>
        <v xml:space="preserve"> Haplorrhini</v>
      </c>
      <c r="U438" t="str">
        <f>VLOOKUP($A438,[1]taxonomy!$1:$1048576,18,0)</f>
        <v>Catarrhini</v>
      </c>
      <c r="V438" t="str">
        <f>VLOOKUP($A438,[1]taxonomy!$1:$1048576,20,0)</f>
        <v xml:space="preserve"> Cercopithecinae</v>
      </c>
      <c r="W438" t="str">
        <f>VLOOKUP($A438,[1]taxonomy!$1:$1048576,21,0)</f>
        <v xml:space="preserve"> Macaca.</v>
      </c>
      <c r="X438">
        <f>VLOOKUP($A438,[1]taxonomy!$1:$1048576,22,0)</f>
        <v>0</v>
      </c>
      <c r="Y438">
        <f>VLOOKUP($A438,[1]taxonomy!$1:$1048576,23,0)</f>
        <v>0</v>
      </c>
      <c r="Z438">
        <f>VLOOKUP($A438,[1]taxonomy!$1:$1048576,24,0)</f>
        <v>0</v>
      </c>
      <c r="AA438">
        <f>VLOOKUP($A438,[1]taxonomy!$1:$1048576,25,0)</f>
        <v>0</v>
      </c>
      <c r="AB438" t="str">
        <f>VLOOKUP($A438,[1]taxonomy!$1:$1048576,3,0)</f>
        <v xml:space="preserve"> Macaca mulatta (Rhesus macaque).</v>
      </c>
    </row>
    <row r="439" spans="1:28" x14ac:dyDescent="0.25">
      <c r="A439" t="s">
        <v>620</v>
      </c>
      <c r="B439" t="s">
        <v>621</v>
      </c>
      <c r="C439">
        <v>271</v>
      </c>
      <c r="D439" t="s">
        <v>12</v>
      </c>
      <c r="E439">
        <v>1</v>
      </c>
      <c r="F439">
        <v>109</v>
      </c>
      <c r="G439">
        <v>206</v>
      </c>
      <c r="H439" t="s">
        <v>13</v>
      </c>
      <c r="I439">
        <f t="shared" si="6"/>
        <v>109</v>
      </c>
      <c r="J439" t="str">
        <f>VLOOKUP($A439,[1]taxonomy!$1:$1048576,7,0)</f>
        <v>Eukaryota</v>
      </c>
      <c r="K439" t="str">
        <f>VLOOKUP($A439,[1]taxonomy!$1:$1048576,8,0)</f>
        <v xml:space="preserve"> Metazoa</v>
      </c>
      <c r="L439" t="str">
        <f>VLOOKUP($A439,[1]taxonomy!$1:$1048576,9,0)</f>
        <v xml:space="preserve"> Chordata</v>
      </c>
      <c r="M439" t="str">
        <f>VLOOKUP($A439,[1]taxonomy!$1:$1048576,10,0)</f>
        <v xml:space="preserve"> Craniata</v>
      </c>
      <c r="N439" t="str">
        <f>VLOOKUP($A439,[1]taxonomy!$1:$1048576,11,0)</f>
        <v xml:space="preserve"> Vertebrata</v>
      </c>
      <c r="O439" t="str">
        <f>VLOOKUP($A439,[1]taxonomy!$1:$1048576,12,0)</f>
        <v xml:space="preserve"> Euteleostomi</v>
      </c>
      <c r="P439" t="str">
        <f>VLOOKUP($A439,[1]taxonomy!$1:$1048576,13,0)</f>
        <v>Mammalia</v>
      </c>
      <c r="Q439" t="str">
        <f>VLOOKUP($A439,[1]taxonomy!$1:$1048576,14,0)</f>
        <v xml:space="preserve"> Eutheria</v>
      </c>
      <c r="R439" t="str">
        <f>VLOOKUP($A439,[1]taxonomy!$1:$1048576,15,0)</f>
        <v xml:space="preserve"> Euarchontoglires</v>
      </c>
      <c r="S439" t="str">
        <f>VLOOKUP($A439,[1]taxonomy!$1:$1048576,16,0)</f>
        <v xml:space="preserve"> Primates</v>
      </c>
      <c r="T439" t="str">
        <f>VLOOKUP($A439,[1]taxonomy!$1:$1048576,17,0)</f>
        <v xml:space="preserve"> Haplorrhini</v>
      </c>
      <c r="U439" t="str">
        <f>VLOOKUP($A439,[1]taxonomy!$1:$1048576,18,0)</f>
        <v>Catarrhini</v>
      </c>
      <c r="V439" t="str">
        <f>VLOOKUP($A439,[1]taxonomy!$1:$1048576,20,0)</f>
        <v xml:space="preserve"> Cercopithecinae</v>
      </c>
      <c r="W439" t="str">
        <f>VLOOKUP($A439,[1]taxonomy!$1:$1048576,21,0)</f>
        <v xml:space="preserve"> Macaca.</v>
      </c>
      <c r="X439">
        <f>VLOOKUP($A439,[1]taxonomy!$1:$1048576,22,0)</f>
        <v>0</v>
      </c>
      <c r="Y439">
        <f>VLOOKUP($A439,[1]taxonomy!$1:$1048576,23,0)</f>
        <v>0</v>
      </c>
      <c r="Z439">
        <f>VLOOKUP($A439,[1]taxonomy!$1:$1048576,24,0)</f>
        <v>0</v>
      </c>
      <c r="AA439">
        <f>VLOOKUP($A439,[1]taxonomy!$1:$1048576,25,0)</f>
        <v>0</v>
      </c>
      <c r="AB439" t="str">
        <f>VLOOKUP($A439,[1]taxonomy!$1:$1048576,3,0)</f>
        <v xml:space="preserve"> Macaca mulatta (Rhesus macaque).</v>
      </c>
    </row>
    <row r="440" spans="1:28" x14ac:dyDescent="0.25">
      <c r="A440" t="s">
        <v>622</v>
      </c>
      <c r="B440" t="s">
        <v>623</v>
      </c>
      <c r="C440">
        <v>218</v>
      </c>
      <c r="D440" t="s">
        <v>10</v>
      </c>
      <c r="E440">
        <v>83</v>
      </c>
      <c r="F440">
        <v>203</v>
      </c>
      <c r="G440">
        <v>589</v>
      </c>
      <c r="H440" t="s">
        <v>11</v>
      </c>
      <c r="I440">
        <f t="shared" si="6"/>
        <v>121</v>
      </c>
      <c r="J440" t="str">
        <f>VLOOKUP($A440,[1]taxonomy!$1:$1048576,7,0)</f>
        <v>Eukaryota</v>
      </c>
      <c r="K440" t="str">
        <f>VLOOKUP($A440,[1]taxonomy!$1:$1048576,8,0)</f>
        <v xml:space="preserve"> Metazoa</v>
      </c>
      <c r="L440" t="str">
        <f>VLOOKUP($A440,[1]taxonomy!$1:$1048576,9,0)</f>
        <v xml:space="preserve"> Chordata</v>
      </c>
      <c r="M440" t="str">
        <f>VLOOKUP($A440,[1]taxonomy!$1:$1048576,10,0)</f>
        <v xml:space="preserve"> Craniata</v>
      </c>
      <c r="N440" t="str">
        <f>VLOOKUP($A440,[1]taxonomy!$1:$1048576,11,0)</f>
        <v xml:space="preserve"> Vertebrata</v>
      </c>
      <c r="O440" t="str">
        <f>VLOOKUP($A440,[1]taxonomy!$1:$1048576,12,0)</f>
        <v xml:space="preserve"> Euteleostomi</v>
      </c>
      <c r="P440" t="str">
        <f>VLOOKUP($A440,[1]taxonomy!$1:$1048576,13,0)</f>
        <v>Mammalia</v>
      </c>
      <c r="Q440" t="str">
        <f>VLOOKUP($A440,[1]taxonomy!$1:$1048576,14,0)</f>
        <v xml:space="preserve"> Eutheria</v>
      </c>
      <c r="R440" t="str">
        <f>VLOOKUP($A440,[1]taxonomy!$1:$1048576,15,0)</f>
        <v xml:space="preserve"> Euarchontoglires</v>
      </c>
      <c r="S440" t="str">
        <f>VLOOKUP($A440,[1]taxonomy!$1:$1048576,16,0)</f>
        <v xml:space="preserve"> Primates</v>
      </c>
      <c r="T440" t="str">
        <f>VLOOKUP($A440,[1]taxonomy!$1:$1048576,17,0)</f>
        <v xml:space="preserve"> Haplorrhini</v>
      </c>
      <c r="U440" t="str">
        <f>VLOOKUP($A440,[1]taxonomy!$1:$1048576,18,0)</f>
        <v>Catarrhini</v>
      </c>
      <c r="V440" t="str">
        <f>VLOOKUP($A440,[1]taxonomy!$1:$1048576,20,0)</f>
        <v xml:space="preserve"> Cercopithecinae</v>
      </c>
      <c r="W440" t="str">
        <f>VLOOKUP($A440,[1]taxonomy!$1:$1048576,21,0)</f>
        <v xml:space="preserve"> Macaca.</v>
      </c>
      <c r="X440">
        <f>VLOOKUP($A440,[1]taxonomy!$1:$1048576,22,0)</f>
        <v>0</v>
      </c>
      <c r="Y440">
        <f>VLOOKUP($A440,[1]taxonomy!$1:$1048576,23,0)</f>
        <v>0</v>
      </c>
      <c r="Z440">
        <f>VLOOKUP($A440,[1]taxonomy!$1:$1048576,24,0)</f>
        <v>0</v>
      </c>
      <c r="AA440">
        <f>VLOOKUP($A440,[1]taxonomy!$1:$1048576,25,0)</f>
        <v>0</v>
      </c>
      <c r="AB440" t="str">
        <f>VLOOKUP($A440,[1]taxonomy!$1:$1048576,3,0)</f>
        <v xml:space="preserve"> Macaca mulatta (Rhesus macaque).</v>
      </c>
    </row>
    <row r="441" spans="1:28" x14ac:dyDescent="0.25">
      <c r="A441" t="s">
        <v>624</v>
      </c>
      <c r="B441" t="s">
        <v>625</v>
      </c>
      <c r="C441">
        <v>168</v>
      </c>
      <c r="D441" t="s">
        <v>10</v>
      </c>
      <c r="E441">
        <v>48</v>
      </c>
      <c r="F441">
        <v>165</v>
      </c>
      <c r="G441">
        <v>589</v>
      </c>
      <c r="H441" t="s">
        <v>11</v>
      </c>
      <c r="I441">
        <f t="shared" si="6"/>
        <v>118</v>
      </c>
      <c r="J441" t="str">
        <f>VLOOKUP($A441,[1]taxonomy!$1:$1048576,7,0)</f>
        <v>Eukaryota</v>
      </c>
      <c r="K441" t="str">
        <f>VLOOKUP($A441,[1]taxonomy!$1:$1048576,8,0)</f>
        <v xml:space="preserve"> Metazoa</v>
      </c>
      <c r="L441" t="str">
        <f>VLOOKUP($A441,[1]taxonomy!$1:$1048576,9,0)</f>
        <v xml:space="preserve"> Chordata</v>
      </c>
      <c r="M441" t="str">
        <f>VLOOKUP($A441,[1]taxonomy!$1:$1048576,10,0)</f>
        <v xml:space="preserve"> Craniata</v>
      </c>
      <c r="N441" t="str">
        <f>VLOOKUP($A441,[1]taxonomy!$1:$1048576,11,0)</f>
        <v xml:space="preserve"> Vertebrata</v>
      </c>
      <c r="O441" t="str">
        <f>VLOOKUP($A441,[1]taxonomy!$1:$1048576,12,0)</f>
        <v xml:space="preserve"> Euteleostomi</v>
      </c>
      <c r="P441" t="str">
        <f>VLOOKUP($A441,[1]taxonomy!$1:$1048576,13,0)</f>
        <v>Mammalia</v>
      </c>
      <c r="Q441" t="str">
        <f>VLOOKUP($A441,[1]taxonomy!$1:$1048576,14,0)</f>
        <v xml:space="preserve"> Eutheria</v>
      </c>
      <c r="R441" t="str">
        <f>VLOOKUP($A441,[1]taxonomy!$1:$1048576,15,0)</f>
        <v xml:space="preserve"> Euarchontoglires</v>
      </c>
      <c r="S441" t="str">
        <f>VLOOKUP($A441,[1]taxonomy!$1:$1048576,16,0)</f>
        <v xml:space="preserve"> Primates</v>
      </c>
      <c r="T441" t="str">
        <f>VLOOKUP($A441,[1]taxonomy!$1:$1048576,17,0)</f>
        <v xml:space="preserve"> Haplorrhini</v>
      </c>
      <c r="U441" t="str">
        <f>VLOOKUP($A441,[1]taxonomy!$1:$1048576,18,0)</f>
        <v>Catarrhini</v>
      </c>
      <c r="V441" t="str">
        <f>VLOOKUP($A441,[1]taxonomy!$1:$1048576,20,0)</f>
        <v xml:space="preserve"> Cercopithecinae</v>
      </c>
      <c r="W441" t="str">
        <f>VLOOKUP($A441,[1]taxonomy!$1:$1048576,21,0)</f>
        <v xml:space="preserve"> Macaca.</v>
      </c>
      <c r="X441">
        <f>VLOOKUP($A441,[1]taxonomy!$1:$1048576,22,0)</f>
        <v>0</v>
      </c>
      <c r="Y441">
        <f>VLOOKUP($A441,[1]taxonomy!$1:$1048576,23,0)</f>
        <v>0</v>
      </c>
      <c r="Z441">
        <f>VLOOKUP($A441,[1]taxonomy!$1:$1048576,24,0)</f>
        <v>0</v>
      </c>
      <c r="AA441">
        <f>VLOOKUP($A441,[1]taxonomy!$1:$1048576,25,0)</f>
        <v>0</v>
      </c>
      <c r="AB441" t="str">
        <f>VLOOKUP($A441,[1]taxonomy!$1:$1048576,3,0)</f>
        <v xml:space="preserve"> Macaca mulatta (Rhesus macaque).</v>
      </c>
    </row>
    <row r="442" spans="1:28" x14ac:dyDescent="0.25">
      <c r="A442" t="s">
        <v>626</v>
      </c>
      <c r="B442" t="s">
        <v>627</v>
      </c>
      <c r="C442">
        <v>158</v>
      </c>
      <c r="D442" t="s">
        <v>10</v>
      </c>
      <c r="E442">
        <v>41</v>
      </c>
      <c r="F442">
        <v>154</v>
      </c>
      <c r="G442">
        <v>589</v>
      </c>
      <c r="H442" t="s">
        <v>11</v>
      </c>
      <c r="I442">
        <f t="shared" si="6"/>
        <v>114</v>
      </c>
      <c r="J442" t="str">
        <f>VLOOKUP($A442,[1]taxonomy!$1:$1048576,7,0)</f>
        <v>Eukaryota</v>
      </c>
      <c r="K442" t="str">
        <f>VLOOKUP($A442,[1]taxonomy!$1:$1048576,8,0)</f>
        <v xml:space="preserve"> Metazoa</v>
      </c>
      <c r="L442" t="str">
        <f>VLOOKUP($A442,[1]taxonomy!$1:$1048576,9,0)</f>
        <v xml:space="preserve"> Chordata</v>
      </c>
      <c r="M442" t="str">
        <f>VLOOKUP($A442,[1]taxonomy!$1:$1048576,10,0)</f>
        <v xml:space="preserve"> Craniata</v>
      </c>
      <c r="N442" t="str">
        <f>VLOOKUP($A442,[1]taxonomy!$1:$1048576,11,0)</f>
        <v xml:space="preserve"> Vertebrata</v>
      </c>
      <c r="O442" t="str">
        <f>VLOOKUP($A442,[1]taxonomy!$1:$1048576,12,0)</f>
        <v xml:space="preserve"> Euteleostomi</v>
      </c>
      <c r="P442" t="str">
        <f>VLOOKUP($A442,[1]taxonomy!$1:$1048576,13,0)</f>
        <v>Mammalia</v>
      </c>
      <c r="Q442" t="str">
        <f>VLOOKUP($A442,[1]taxonomy!$1:$1048576,14,0)</f>
        <v xml:space="preserve"> Eutheria</v>
      </c>
      <c r="R442" t="str">
        <f>VLOOKUP($A442,[1]taxonomy!$1:$1048576,15,0)</f>
        <v xml:space="preserve"> Euarchontoglires</v>
      </c>
      <c r="S442" t="str">
        <f>VLOOKUP($A442,[1]taxonomy!$1:$1048576,16,0)</f>
        <v xml:space="preserve"> Primates</v>
      </c>
      <c r="T442" t="str">
        <f>VLOOKUP($A442,[1]taxonomy!$1:$1048576,17,0)</f>
        <v xml:space="preserve"> Haplorrhini</v>
      </c>
      <c r="U442" t="str">
        <f>VLOOKUP($A442,[1]taxonomy!$1:$1048576,18,0)</f>
        <v>Catarrhini</v>
      </c>
      <c r="V442" t="str">
        <f>VLOOKUP($A442,[1]taxonomy!$1:$1048576,20,0)</f>
        <v xml:space="preserve"> Cercopithecinae</v>
      </c>
      <c r="W442" t="str">
        <f>VLOOKUP($A442,[1]taxonomy!$1:$1048576,21,0)</f>
        <v xml:space="preserve"> Macaca.</v>
      </c>
      <c r="X442">
        <f>VLOOKUP($A442,[1]taxonomy!$1:$1048576,22,0)</f>
        <v>0</v>
      </c>
      <c r="Y442">
        <f>VLOOKUP($A442,[1]taxonomy!$1:$1048576,23,0)</f>
        <v>0</v>
      </c>
      <c r="Z442">
        <f>VLOOKUP($A442,[1]taxonomy!$1:$1048576,24,0)</f>
        <v>0</v>
      </c>
      <c r="AA442">
        <f>VLOOKUP($A442,[1]taxonomy!$1:$1048576,25,0)</f>
        <v>0</v>
      </c>
      <c r="AB442" t="str">
        <f>VLOOKUP($A442,[1]taxonomy!$1:$1048576,3,0)</f>
        <v xml:space="preserve"> Macaca mulatta (Rhesus macaque).</v>
      </c>
    </row>
    <row r="443" spans="1:28" x14ac:dyDescent="0.25">
      <c r="A443" t="s">
        <v>628</v>
      </c>
      <c r="B443" t="s">
        <v>629</v>
      </c>
      <c r="C443">
        <v>151</v>
      </c>
      <c r="D443" t="s">
        <v>10</v>
      </c>
      <c r="E443">
        <v>32</v>
      </c>
      <c r="F443">
        <v>148</v>
      </c>
      <c r="G443">
        <v>589</v>
      </c>
      <c r="H443" t="s">
        <v>11</v>
      </c>
      <c r="I443">
        <f t="shared" si="6"/>
        <v>117</v>
      </c>
      <c r="J443" t="str">
        <f>VLOOKUP($A443,[1]taxonomy!$1:$1048576,7,0)</f>
        <v>Eukaryota</v>
      </c>
      <c r="K443" t="str">
        <f>VLOOKUP($A443,[1]taxonomy!$1:$1048576,8,0)</f>
        <v xml:space="preserve"> Metazoa</v>
      </c>
      <c r="L443" t="str">
        <f>VLOOKUP($A443,[1]taxonomy!$1:$1048576,9,0)</f>
        <v xml:space="preserve"> Chordata</v>
      </c>
      <c r="M443" t="str">
        <f>VLOOKUP($A443,[1]taxonomy!$1:$1048576,10,0)</f>
        <v xml:space="preserve"> Craniata</v>
      </c>
      <c r="N443" t="str">
        <f>VLOOKUP($A443,[1]taxonomy!$1:$1048576,11,0)</f>
        <v xml:space="preserve"> Vertebrata</v>
      </c>
      <c r="O443" t="str">
        <f>VLOOKUP($A443,[1]taxonomy!$1:$1048576,12,0)</f>
        <v xml:space="preserve"> Euteleostomi</v>
      </c>
      <c r="P443" t="str">
        <f>VLOOKUP($A443,[1]taxonomy!$1:$1048576,13,0)</f>
        <v>Mammalia</v>
      </c>
      <c r="Q443" t="str">
        <f>VLOOKUP($A443,[1]taxonomy!$1:$1048576,14,0)</f>
        <v xml:space="preserve"> Eutheria</v>
      </c>
      <c r="R443" t="str">
        <f>VLOOKUP($A443,[1]taxonomy!$1:$1048576,15,0)</f>
        <v xml:space="preserve"> Euarchontoglires</v>
      </c>
      <c r="S443" t="str">
        <f>VLOOKUP($A443,[1]taxonomy!$1:$1048576,16,0)</f>
        <v xml:space="preserve"> Primates</v>
      </c>
      <c r="T443" t="str">
        <f>VLOOKUP($A443,[1]taxonomy!$1:$1048576,17,0)</f>
        <v xml:space="preserve"> Haplorrhini</v>
      </c>
      <c r="U443" t="str">
        <f>VLOOKUP($A443,[1]taxonomy!$1:$1048576,18,0)</f>
        <v>Catarrhini</v>
      </c>
      <c r="V443" t="str">
        <f>VLOOKUP($A443,[1]taxonomy!$1:$1048576,20,0)</f>
        <v xml:space="preserve"> Cercopithecinae</v>
      </c>
      <c r="W443" t="str">
        <f>VLOOKUP($A443,[1]taxonomy!$1:$1048576,21,0)</f>
        <v xml:space="preserve"> Macaca.</v>
      </c>
      <c r="X443">
        <f>VLOOKUP($A443,[1]taxonomy!$1:$1048576,22,0)</f>
        <v>0</v>
      </c>
      <c r="Y443">
        <f>VLOOKUP($A443,[1]taxonomy!$1:$1048576,23,0)</f>
        <v>0</v>
      </c>
      <c r="Z443">
        <f>VLOOKUP($A443,[1]taxonomy!$1:$1048576,24,0)</f>
        <v>0</v>
      </c>
      <c r="AA443">
        <f>VLOOKUP($A443,[1]taxonomy!$1:$1048576,25,0)</f>
        <v>0</v>
      </c>
      <c r="AB443" t="str">
        <f>VLOOKUP($A443,[1]taxonomy!$1:$1048576,3,0)</f>
        <v xml:space="preserve"> Macaca mulatta (Rhesus macaque).</v>
      </c>
    </row>
    <row r="444" spans="1:28" x14ac:dyDescent="0.25">
      <c r="A444" t="s">
        <v>630</v>
      </c>
      <c r="B444" t="s">
        <v>631</v>
      </c>
      <c r="C444">
        <v>188</v>
      </c>
      <c r="D444" t="s">
        <v>10</v>
      </c>
      <c r="E444">
        <v>68</v>
      </c>
      <c r="F444">
        <v>180</v>
      </c>
      <c r="G444">
        <v>589</v>
      </c>
      <c r="H444" t="s">
        <v>11</v>
      </c>
      <c r="I444">
        <f t="shared" si="6"/>
        <v>113</v>
      </c>
      <c r="J444" t="str">
        <f>VLOOKUP($A444,[1]taxonomy!$1:$1048576,7,0)</f>
        <v>Eukaryota</v>
      </c>
      <c r="K444" t="str">
        <f>VLOOKUP($A444,[1]taxonomy!$1:$1048576,8,0)</f>
        <v xml:space="preserve"> Metazoa</v>
      </c>
      <c r="L444" t="str">
        <f>VLOOKUP($A444,[1]taxonomy!$1:$1048576,9,0)</f>
        <v xml:space="preserve"> Chordata</v>
      </c>
      <c r="M444" t="str">
        <f>VLOOKUP($A444,[1]taxonomy!$1:$1048576,10,0)</f>
        <v xml:space="preserve"> Craniata</v>
      </c>
      <c r="N444" t="str">
        <f>VLOOKUP($A444,[1]taxonomy!$1:$1048576,11,0)</f>
        <v xml:space="preserve"> Vertebrata</v>
      </c>
      <c r="O444" t="str">
        <f>VLOOKUP($A444,[1]taxonomy!$1:$1048576,12,0)</f>
        <v xml:space="preserve"> Euteleostomi</v>
      </c>
      <c r="P444" t="str">
        <f>VLOOKUP($A444,[1]taxonomy!$1:$1048576,13,0)</f>
        <v>Mammalia</v>
      </c>
      <c r="Q444" t="str">
        <f>VLOOKUP($A444,[1]taxonomy!$1:$1048576,14,0)</f>
        <v xml:space="preserve"> Eutheria</v>
      </c>
      <c r="R444" t="str">
        <f>VLOOKUP($A444,[1]taxonomy!$1:$1048576,15,0)</f>
        <v xml:space="preserve"> Euarchontoglires</v>
      </c>
      <c r="S444" t="str">
        <f>VLOOKUP($A444,[1]taxonomy!$1:$1048576,16,0)</f>
        <v xml:space="preserve"> Primates</v>
      </c>
      <c r="T444" t="str">
        <f>VLOOKUP($A444,[1]taxonomy!$1:$1048576,17,0)</f>
        <v xml:space="preserve"> Haplorrhini</v>
      </c>
      <c r="U444" t="str">
        <f>VLOOKUP($A444,[1]taxonomy!$1:$1048576,18,0)</f>
        <v>Catarrhini</v>
      </c>
      <c r="V444" t="str">
        <f>VLOOKUP($A444,[1]taxonomy!$1:$1048576,20,0)</f>
        <v xml:space="preserve"> Cercopithecinae</v>
      </c>
      <c r="W444" t="str">
        <f>VLOOKUP($A444,[1]taxonomy!$1:$1048576,21,0)</f>
        <v xml:space="preserve"> Macaca.</v>
      </c>
      <c r="X444">
        <f>VLOOKUP($A444,[1]taxonomy!$1:$1048576,22,0)</f>
        <v>0</v>
      </c>
      <c r="Y444">
        <f>VLOOKUP($A444,[1]taxonomy!$1:$1048576,23,0)</f>
        <v>0</v>
      </c>
      <c r="Z444">
        <f>VLOOKUP($A444,[1]taxonomy!$1:$1048576,24,0)</f>
        <v>0</v>
      </c>
      <c r="AA444">
        <f>VLOOKUP($A444,[1]taxonomy!$1:$1048576,25,0)</f>
        <v>0</v>
      </c>
      <c r="AB444" t="str">
        <f>VLOOKUP($A444,[1]taxonomy!$1:$1048576,3,0)</f>
        <v xml:space="preserve"> Macaca mulatta (Rhesus macaque).</v>
      </c>
    </row>
    <row r="445" spans="1:28" x14ac:dyDescent="0.25">
      <c r="A445" t="s">
        <v>630</v>
      </c>
      <c r="B445" t="s">
        <v>631</v>
      </c>
      <c r="C445">
        <v>188</v>
      </c>
      <c r="D445" t="s">
        <v>27</v>
      </c>
      <c r="E445">
        <v>1</v>
      </c>
      <c r="F445">
        <v>65</v>
      </c>
      <c r="G445">
        <v>45</v>
      </c>
      <c r="H445" t="s">
        <v>27</v>
      </c>
      <c r="I445">
        <f t="shared" si="6"/>
        <v>65</v>
      </c>
      <c r="J445" t="str">
        <f>VLOOKUP($A445,[1]taxonomy!$1:$1048576,7,0)</f>
        <v>Eukaryota</v>
      </c>
      <c r="K445" t="str">
        <f>VLOOKUP($A445,[1]taxonomy!$1:$1048576,8,0)</f>
        <v xml:space="preserve"> Metazoa</v>
      </c>
      <c r="L445" t="str">
        <f>VLOOKUP($A445,[1]taxonomy!$1:$1048576,9,0)</f>
        <v xml:space="preserve"> Chordata</v>
      </c>
      <c r="M445" t="str">
        <f>VLOOKUP($A445,[1]taxonomy!$1:$1048576,10,0)</f>
        <v xml:space="preserve"> Craniata</v>
      </c>
      <c r="N445" t="str">
        <f>VLOOKUP($A445,[1]taxonomy!$1:$1048576,11,0)</f>
        <v xml:space="preserve"> Vertebrata</v>
      </c>
      <c r="O445" t="str">
        <f>VLOOKUP($A445,[1]taxonomy!$1:$1048576,12,0)</f>
        <v xml:space="preserve"> Euteleostomi</v>
      </c>
      <c r="P445" t="str">
        <f>VLOOKUP($A445,[1]taxonomy!$1:$1048576,13,0)</f>
        <v>Mammalia</v>
      </c>
      <c r="Q445" t="str">
        <f>VLOOKUP($A445,[1]taxonomy!$1:$1048576,14,0)</f>
        <v xml:space="preserve"> Eutheria</v>
      </c>
      <c r="R445" t="str">
        <f>VLOOKUP($A445,[1]taxonomy!$1:$1048576,15,0)</f>
        <v xml:space="preserve"> Euarchontoglires</v>
      </c>
      <c r="S445" t="str">
        <f>VLOOKUP($A445,[1]taxonomy!$1:$1048576,16,0)</f>
        <v xml:space="preserve"> Primates</v>
      </c>
      <c r="T445" t="str">
        <f>VLOOKUP($A445,[1]taxonomy!$1:$1048576,17,0)</f>
        <v xml:space="preserve"> Haplorrhini</v>
      </c>
      <c r="U445" t="str">
        <f>VLOOKUP($A445,[1]taxonomy!$1:$1048576,18,0)</f>
        <v>Catarrhini</v>
      </c>
      <c r="V445" t="str">
        <f>VLOOKUP($A445,[1]taxonomy!$1:$1048576,20,0)</f>
        <v xml:space="preserve"> Cercopithecinae</v>
      </c>
      <c r="W445" t="str">
        <f>VLOOKUP($A445,[1]taxonomy!$1:$1048576,21,0)</f>
        <v xml:space="preserve"> Macaca.</v>
      </c>
      <c r="X445">
        <f>VLOOKUP($A445,[1]taxonomy!$1:$1048576,22,0)</f>
        <v>0</v>
      </c>
      <c r="Y445">
        <f>VLOOKUP($A445,[1]taxonomy!$1:$1048576,23,0)</f>
        <v>0</v>
      </c>
      <c r="Z445">
        <f>VLOOKUP($A445,[1]taxonomy!$1:$1048576,24,0)</f>
        <v>0</v>
      </c>
      <c r="AA445">
        <f>VLOOKUP($A445,[1]taxonomy!$1:$1048576,25,0)</f>
        <v>0</v>
      </c>
      <c r="AB445" t="str">
        <f>VLOOKUP($A445,[1]taxonomy!$1:$1048576,3,0)</f>
        <v xml:space="preserve"> Macaca mulatta (Rhesus macaque).</v>
      </c>
    </row>
    <row r="446" spans="1:28" x14ac:dyDescent="0.25">
      <c r="A446" t="s">
        <v>632</v>
      </c>
      <c r="B446" t="s">
        <v>633</v>
      </c>
      <c r="C446">
        <v>271</v>
      </c>
      <c r="D446" t="s">
        <v>10</v>
      </c>
      <c r="E446">
        <v>155</v>
      </c>
      <c r="F446">
        <v>266</v>
      </c>
      <c r="G446">
        <v>589</v>
      </c>
      <c r="H446" t="s">
        <v>11</v>
      </c>
      <c r="I446">
        <f t="shared" si="6"/>
        <v>112</v>
      </c>
      <c r="J446" t="str">
        <f>VLOOKUP($A446,[1]taxonomy!$1:$1048576,7,0)</f>
        <v>Eukaryota</v>
      </c>
      <c r="K446" t="str">
        <f>VLOOKUP($A446,[1]taxonomy!$1:$1048576,8,0)</f>
        <v xml:space="preserve"> Metazoa</v>
      </c>
      <c r="L446" t="str">
        <f>VLOOKUP($A446,[1]taxonomy!$1:$1048576,9,0)</f>
        <v xml:space="preserve"> Chordata</v>
      </c>
      <c r="M446" t="str">
        <f>VLOOKUP($A446,[1]taxonomy!$1:$1048576,10,0)</f>
        <v xml:space="preserve"> Craniata</v>
      </c>
      <c r="N446" t="str">
        <f>VLOOKUP($A446,[1]taxonomy!$1:$1048576,11,0)</f>
        <v xml:space="preserve"> Vertebrata</v>
      </c>
      <c r="O446" t="str">
        <f>VLOOKUP($A446,[1]taxonomy!$1:$1048576,12,0)</f>
        <v xml:space="preserve"> Euteleostomi</v>
      </c>
      <c r="P446" t="str">
        <f>VLOOKUP($A446,[1]taxonomy!$1:$1048576,13,0)</f>
        <v>Mammalia</v>
      </c>
      <c r="Q446" t="str">
        <f>VLOOKUP($A446,[1]taxonomy!$1:$1048576,14,0)</f>
        <v xml:space="preserve"> Eutheria</v>
      </c>
      <c r="R446" t="str">
        <f>VLOOKUP($A446,[1]taxonomy!$1:$1048576,15,0)</f>
        <v xml:space="preserve"> Euarchontoglires</v>
      </c>
      <c r="S446" t="str">
        <f>VLOOKUP($A446,[1]taxonomy!$1:$1048576,16,0)</f>
        <v xml:space="preserve"> Primates</v>
      </c>
      <c r="T446" t="str">
        <f>VLOOKUP($A446,[1]taxonomy!$1:$1048576,17,0)</f>
        <v xml:space="preserve"> Haplorrhini</v>
      </c>
      <c r="U446" t="str">
        <f>VLOOKUP($A446,[1]taxonomy!$1:$1048576,18,0)</f>
        <v>Catarrhini</v>
      </c>
      <c r="V446" t="str">
        <f>VLOOKUP($A446,[1]taxonomy!$1:$1048576,20,0)</f>
        <v xml:space="preserve"> Cercopithecinae</v>
      </c>
      <c r="W446" t="str">
        <f>VLOOKUP($A446,[1]taxonomy!$1:$1048576,21,0)</f>
        <v xml:space="preserve"> Macaca.</v>
      </c>
      <c r="X446">
        <f>VLOOKUP($A446,[1]taxonomy!$1:$1048576,22,0)</f>
        <v>0</v>
      </c>
      <c r="Y446">
        <f>VLOOKUP($A446,[1]taxonomy!$1:$1048576,23,0)</f>
        <v>0</v>
      </c>
      <c r="Z446">
        <f>VLOOKUP($A446,[1]taxonomy!$1:$1048576,24,0)</f>
        <v>0</v>
      </c>
      <c r="AA446">
        <f>VLOOKUP($A446,[1]taxonomy!$1:$1048576,25,0)</f>
        <v>0</v>
      </c>
      <c r="AB446" t="str">
        <f>VLOOKUP($A446,[1]taxonomy!$1:$1048576,3,0)</f>
        <v xml:space="preserve"> Macaca fascicularis (Crab-eating macaque) (Cynomolgus monkey).</v>
      </c>
    </row>
    <row r="447" spans="1:28" x14ac:dyDescent="0.25">
      <c r="A447" t="s">
        <v>632</v>
      </c>
      <c r="B447" t="s">
        <v>633</v>
      </c>
      <c r="C447">
        <v>271</v>
      </c>
      <c r="D447" t="s">
        <v>12</v>
      </c>
      <c r="E447">
        <v>1</v>
      </c>
      <c r="F447">
        <v>109</v>
      </c>
      <c r="G447">
        <v>206</v>
      </c>
      <c r="H447" t="s">
        <v>13</v>
      </c>
      <c r="I447">
        <f t="shared" si="6"/>
        <v>109</v>
      </c>
      <c r="J447" t="str">
        <f>VLOOKUP($A447,[1]taxonomy!$1:$1048576,7,0)</f>
        <v>Eukaryota</v>
      </c>
      <c r="K447" t="str">
        <f>VLOOKUP($A447,[1]taxonomy!$1:$1048576,8,0)</f>
        <v xml:space="preserve"> Metazoa</v>
      </c>
      <c r="L447" t="str">
        <f>VLOOKUP($A447,[1]taxonomy!$1:$1048576,9,0)</f>
        <v xml:space="preserve"> Chordata</v>
      </c>
      <c r="M447" t="str">
        <f>VLOOKUP($A447,[1]taxonomy!$1:$1048576,10,0)</f>
        <v xml:space="preserve"> Craniata</v>
      </c>
      <c r="N447" t="str">
        <f>VLOOKUP($A447,[1]taxonomy!$1:$1048576,11,0)</f>
        <v xml:space="preserve"> Vertebrata</v>
      </c>
      <c r="O447" t="str">
        <f>VLOOKUP($A447,[1]taxonomy!$1:$1048576,12,0)</f>
        <v xml:space="preserve"> Euteleostomi</v>
      </c>
      <c r="P447" t="str">
        <f>VLOOKUP($A447,[1]taxonomy!$1:$1048576,13,0)</f>
        <v>Mammalia</v>
      </c>
      <c r="Q447" t="str">
        <f>VLOOKUP($A447,[1]taxonomy!$1:$1048576,14,0)</f>
        <v xml:space="preserve"> Eutheria</v>
      </c>
      <c r="R447" t="str">
        <f>VLOOKUP($A447,[1]taxonomy!$1:$1048576,15,0)</f>
        <v xml:space="preserve"> Euarchontoglires</v>
      </c>
      <c r="S447" t="str">
        <f>VLOOKUP($A447,[1]taxonomy!$1:$1048576,16,0)</f>
        <v xml:space="preserve"> Primates</v>
      </c>
      <c r="T447" t="str">
        <f>VLOOKUP($A447,[1]taxonomy!$1:$1048576,17,0)</f>
        <v xml:space="preserve"> Haplorrhini</v>
      </c>
      <c r="U447" t="str">
        <f>VLOOKUP($A447,[1]taxonomy!$1:$1048576,18,0)</f>
        <v>Catarrhini</v>
      </c>
      <c r="V447" t="str">
        <f>VLOOKUP($A447,[1]taxonomy!$1:$1048576,20,0)</f>
        <v xml:space="preserve"> Cercopithecinae</v>
      </c>
      <c r="W447" t="str">
        <f>VLOOKUP($A447,[1]taxonomy!$1:$1048576,21,0)</f>
        <v xml:space="preserve"> Macaca.</v>
      </c>
      <c r="X447">
        <f>VLOOKUP($A447,[1]taxonomy!$1:$1048576,22,0)</f>
        <v>0</v>
      </c>
      <c r="Y447">
        <f>VLOOKUP($A447,[1]taxonomy!$1:$1048576,23,0)</f>
        <v>0</v>
      </c>
      <c r="Z447">
        <f>VLOOKUP($A447,[1]taxonomy!$1:$1048576,24,0)</f>
        <v>0</v>
      </c>
      <c r="AA447">
        <f>VLOOKUP($A447,[1]taxonomy!$1:$1048576,25,0)</f>
        <v>0</v>
      </c>
      <c r="AB447" t="str">
        <f>VLOOKUP($A447,[1]taxonomy!$1:$1048576,3,0)</f>
        <v xml:space="preserve"> Macaca fascicularis (Crab-eating macaque) (Cynomolgus monkey).</v>
      </c>
    </row>
    <row r="448" spans="1:28" x14ac:dyDescent="0.25">
      <c r="A448" t="s">
        <v>634</v>
      </c>
      <c r="B448" t="s">
        <v>635</v>
      </c>
      <c r="C448">
        <v>268</v>
      </c>
      <c r="D448" t="s">
        <v>10</v>
      </c>
      <c r="E448">
        <v>147</v>
      </c>
      <c r="F448">
        <v>264</v>
      </c>
      <c r="G448">
        <v>589</v>
      </c>
      <c r="H448" t="s">
        <v>11</v>
      </c>
      <c r="I448">
        <f t="shared" si="6"/>
        <v>118</v>
      </c>
      <c r="J448" t="str">
        <f>VLOOKUP($A448,[1]taxonomy!$1:$1048576,7,0)</f>
        <v>Eukaryota</v>
      </c>
      <c r="K448" t="str">
        <f>VLOOKUP($A448,[1]taxonomy!$1:$1048576,8,0)</f>
        <v xml:space="preserve"> Metazoa</v>
      </c>
      <c r="L448" t="str">
        <f>VLOOKUP($A448,[1]taxonomy!$1:$1048576,9,0)</f>
        <v xml:space="preserve"> Chordata</v>
      </c>
      <c r="M448" t="str">
        <f>VLOOKUP($A448,[1]taxonomy!$1:$1048576,10,0)</f>
        <v xml:space="preserve"> Craniata</v>
      </c>
      <c r="N448" t="str">
        <f>VLOOKUP($A448,[1]taxonomy!$1:$1048576,11,0)</f>
        <v xml:space="preserve"> Vertebrata</v>
      </c>
      <c r="O448" t="str">
        <f>VLOOKUP($A448,[1]taxonomy!$1:$1048576,12,0)</f>
        <v xml:space="preserve"> Euteleostomi</v>
      </c>
      <c r="P448" t="str">
        <f>VLOOKUP($A448,[1]taxonomy!$1:$1048576,13,0)</f>
        <v>Mammalia</v>
      </c>
      <c r="Q448" t="str">
        <f>VLOOKUP($A448,[1]taxonomy!$1:$1048576,14,0)</f>
        <v xml:space="preserve"> Eutheria</v>
      </c>
      <c r="R448" t="str">
        <f>VLOOKUP($A448,[1]taxonomy!$1:$1048576,15,0)</f>
        <v xml:space="preserve"> Euarchontoglires</v>
      </c>
      <c r="S448" t="str">
        <f>VLOOKUP($A448,[1]taxonomy!$1:$1048576,16,0)</f>
        <v xml:space="preserve"> Primates</v>
      </c>
      <c r="T448" t="str">
        <f>VLOOKUP($A448,[1]taxonomy!$1:$1048576,17,0)</f>
        <v xml:space="preserve"> Haplorrhini</v>
      </c>
      <c r="U448" t="str">
        <f>VLOOKUP($A448,[1]taxonomy!$1:$1048576,18,0)</f>
        <v>Catarrhini</v>
      </c>
      <c r="V448" t="str">
        <f>VLOOKUP($A448,[1]taxonomy!$1:$1048576,20,0)</f>
        <v xml:space="preserve"> Cercopithecinae</v>
      </c>
      <c r="W448" t="str">
        <f>VLOOKUP($A448,[1]taxonomy!$1:$1048576,21,0)</f>
        <v xml:space="preserve"> Macaca.</v>
      </c>
      <c r="X448">
        <f>VLOOKUP($A448,[1]taxonomy!$1:$1048576,22,0)</f>
        <v>0</v>
      </c>
      <c r="Y448">
        <f>VLOOKUP($A448,[1]taxonomy!$1:$1048576,23,0)</f>
        <v>0</v>
      </c>
      <c r="Z448">
        <f>VLOOKUP($A448,[1]taxonomy!$1:$1048576,24,0)</f>
        <v>0</v>
      </c>
      <c r="AA448">
        <f>VLOOKUP($A448,[1]taxonomy!$1:$1048576,25,0)</f>
        <v>0</v>
      </c>
      <c r="AB448" t="str">
        <f>VLOOKUP($A448,[1]taxonomy!$1:$1048576,3,0)</f>
        <v xml:space="preserve"> Macaca fascicularis (Crab-eating macaque) (Cynomolgus monkey).</v>
      </c>
    </row>
    <row r="449" spans="1:28" x14ac:dyDescent="0.25">
      <c r="A449" t="s">
        <v>634</v>
      </c>
      <c r="B449" t="s">
        <v>635</v>
      </c>
      <c r="C449">
        <v>268</v>
      </c>
      <c r="D449" t="s">
        <v>12</v>
      </c>
      <c r="E449">
        <v>1</v>
      </c>
      <c r="F449">
        <v>103</v>
      </c>
      <c r="G449">
        <v>206</v>
      </c>
      <c r="H449" t="s">
        <v>13</v>
      </c>
      <c r="I449">
        <f t="shared" si="6"/>
        <v>103</v>
      </c>
      <c r="J449" t="str">
        <f>VLOOKUP($A449,[1]taxonomy!$1:$1048576,7,0)</f>
        <v>Eukaryota</v>
      </c>
      <c r="K449" t="str">
        <f>VLOOKUP($A449,[1]taxonomy!$1:$1048576,8,0)</f>
        <v xml:space="preserve"> Metazoa</v>
      </c>
      <c r="L449" t="str">
        <f>VLOOKUP($A449,[1]taxonomy!$1:$1048576,9,0)</f>
        <v xml:space="preserve"> Chordata</v>
      </c>
      <c r="M449" t="str">
        <f>VLOOKUP($A449,[1]taxonomy!$1:$1048576,10,0)</f>
        <v xml:space="preserve"> Craniata</v>
      </c>
      <c r="N449" t="str">
        <f>VLOOKUP($A449,[1]taxonomy!$1:$1048576,11,0)</f>
        <v xml:space="preserve"> Vertebrata</v>
      </c>
      <c r="O449" t="str">
        <f>VLOOKUP($A449,[1]taxonomy!$1:$1048576,12,0)</f>
        <v xml:space="preserve"> Euteleostomi</v>
      </c>
      <c r="P449" t="str">
        <f>VLOOKUP($A449,[1]taxonomy!$1:$1048576,13,0)</f>
        <v>Mammalia</v>
      </c>
      <c r="Q449" t="str">
        <f>VLOOKUP($A449,[1]taxonomy!$1:$1048576,14,0)</f>
        <v xml:space="preserve"> Eutheria</v>
      </c>
      <c r="R449" t="str">
        <f>VLOOKUP($A449,[1]taxonomy!$1:$1048576,15,0)</f>
        <v xml:space="preserve"> Euarchontoglires</v>
      </c>
      <c r="S449" t="str">
        <f>VLOOKUP($A449,[1]taxonomy!$1:$1048576,16,0)</f>
        <v xml:space="preserve"> Primates</v>
      </c>
      <c r="T449" t="str">
        <f>VLOOKUP($A449,[1]taxonomy!$1:$1048576,17,0)</f>
        <v xml:space="preserve"> Haplorrhini</v>
      </c>
      <c r="U449" t="str">
        <f>VLOOKUP($A449,[1]taxonomy!$1:$1048576,18,0)</f>
        <v>Catarrhini</v>
      </c>
      <c r="V449" t="str">
        <f>VLOOKUP($A449,[1]taxonomy!$1:$1048576,20,0)</f>
        <v xml:space="preserve"> Cercopithecinae</v>
      </c>
      <c r="W449" t="str">
        <f>VLOOKUP($A449,[1]taxonomy!$1:$1048576,21,0)</f>
        <v xml:space="preserve"> Macaca.</v>
      </c>
      <c r="X449">
        <f>VLOOKUP($A449,[1]taxonomy!$1:$1048576,22,0)</f>
        <v>0</v>
      </c>
      <c r="Y449">
        <f>VLOOKUP($A449,[1]taxonomy!$1:$1048576,23,0)</f>
        <v>0</v>
      </c>
      <c r="Z449">
        <f>VLOOKUP($A449,[1]taxonomy!$1:$1048576,24,0)</f>
        <v>0</v>
      </c>
      <c r="AA449">
        <f>VLOOKUP($A449,[1]taxonomy!$1:$1048576,25,0)</f>
        <v>0</v>
      </c>
      <c r="AB449" t="str">
        <f>VLOOKUP($A449,[1]taxonomy!$1:$1048576,3,0)</f>
        <v xml:space="preserve"> Macaca fascicularis (Crab-eating macaque) (Cynomolgus monkey).</v>
      </c>
    </row>
    <row r="450" spans="1:28" x14ac:dyDescent="0.25">
      <c r="A450" t="s">
        <v>636</v>
      </c>
      <c r="B450" t="s">
        <v>637</v>
      </c>
      <c r="C450">
        <v>218</v>
      </c>
      <c r="D450" t="s">
        <v>10</v>
      </c>
      <c r="E450">
        <v>83</v>
      </c>
      <c r="F450">
        <v>203</v>
      </c>
      <c r="G450">
        <v>589</v>
      </c>
      <c r="H450" t="s">
        <v>11</v>
      </c>
      <c r="I450">
        <f t="shared" si="6"/>
        <v>121</v>
      </c>
      <c r="J450" t="str">
        <f>VLOOKUP($A450,[1]taxonomy!$1:$1048576,7,0)</f>
        <v>Eukaryota</v>
      </c>
      <c r="K450" t="str">
        <f>VLOOKUP($A450,[1]taxonomy!$1:$1048576,8,0)</f>
        <v xml:space="preserve"> Metazoa</v>
      </c>
      <c r="L450" t="str">
        <f>VLOOKUP($A450,[1]taxonomy!$1:$1048576,9,0)</f>
        <v xml:space="preserve"> Chordata</v>
      </c>
      <c r="M450" t="str">
        <f>VLOOKUP($A450,[1]taxonomy!$1:$1048576,10,0)</f>
        <v xml:space="preserve"> Craniata</v>
      </c>
      <c r="N450" t="str">
        <f>VLOOKUP($A450,[1]taxonomy!$1:$1048576,11,0)</f>
        <v xml:space="preserve"> Vertebrata</v>
      </c>
      <c r="O450" t="str">
        <f>VLOOKUP($A450,[1]taxonomy!$1:$1048576,12,0)</f>
        <v xml:space="preserve"> Euteleostomi</v>
      </c>
      <c r="P450" t="str">
        <f>VLOOKUP($A450,[1]taxonomy!$1:$1048576,13,0)</f>
        <v>Mammalia</v>
      </c>
      <c r="Q450" t="str">
        <f>VLOOKUP($A450,[1]taxonomy!$1:$1048576,14,0)</f>
        <v xml:space="preserve"> Eutheria</v>
      </c>
      <c r="R450" t="str">
        <f>VLOOKUP($A450,[1]taxonomy!$1:$1048576,15,0)</f>
        <v xml:space="preserve"> Euarchontoglires</v>
      </c>
      <c r="S450" t="str">
        <f>VLOOKUP($A450,[1]taxonomy!$1:$1048576,16,0)</f>
        <v xml:space="preserve"> Primates</v>
      </c>
      <c r="T450" t="str">
        <f>VLOOKUP($A450,[1]taxonomy!$1:$1048576,17,0)</f>
        <v xml:space="preserve"> Haplorrhini</v>
      </c>
      <c r="U450" t="str">
        <f>VLOOKUP($A450,[1]taxonomy!$1:$1048576,18,0)</f>
        <v>Catarrhini</v>
      </c>
      <c r="V450" t="str">
        <f>VLOOKUP($A450,[1]taxonomy!$1:$1048576,20,0)</f>
        <v xml:space="preserve"> Cercopithecinae</v>
      </c>
      <c r="W450" t="str">
        <f>VLOOKUP($A450,[1]taxonomy!$1:$1048576,21,0)</f>
        <v xml:space="preserve"> Macaca.</v>
      </c>
      <c r="X450">
        <f>VLOOKUP($A450,[1]taxonomy!$1:$1048576,22,0)</f>
        <v>0</v>
      </c>
      <c r="Y450">
        <f>VLOOKUP($A450,[1]taxonomy!$1:$1048576,23,0)</f>
        <v>0</v>
      </c>
      <c r="Z450">
        <f>VLOOKUP($A450,[1]taxonomy!$1:$1048576,24,0)</f>
        <v>0</v>
      </c>
      <c r="AA450">
        <f>VLOOKUP($A450,[1]taxonomy!$1:$1048576,25,0)</f>
        <v>0</v>
      </c>
      <c r="AB450" t="str">
        <f>VLOOKUP($A450,[1]taxonomy!$1:$1048576,3,0)</f>
        <v xml:space="preserve"> Macaca fascicularis (Crab-eating macaque) (Cynomolgus monkey).</v>
      </c>
    </row>
    <row r="451" spans="1:28" x14ac:dyDescent="0.25">
      <c r="A451" t="s">
        <v>638</v>
      </c>
      <c r="B451" t="s">
        <v>639</v>
      </c>
      <c r="C451">
        <v>168</v>
      </c>
      <c r="D451" t="s">
        <v>10</v>
      </c>
      <c r="E451">
        <v>48</v>
      </c>
      <c r="F451">
        <v>165</v>
      </c>
      <c r="G451">
        <v>589</v>
      </c>
      <c r="H451" t="s">
        <v>11</v>
      </c>
      <c r="I451">
        <f t="shared" ref="I451:I514" si="7">F451-E451+1</f>
        <v>118</v>
      </c>
      <c r="J451" t="str">
        <f>VLOOKUP($A451,[1]taxonomy!$1:$1048576,7,0)</f>
        <v>Eukaryota</v>
      </c>
      <c r="K451" t="str">
        <f>VLOOKUP($A451,[1]taxonomy!$1:$1048576,8,0)</f>
        <v xml:space="preserve"> Metazoa</v>
      </c>
      <c r="L451" t="str">
        <f>VLOOKUP($A451,[1]taxonomy!$1:$1048576,9,0)</f>
        <v xml:space="preserve"> Chordata</v>
      </c>
      <c r="M451" t="str">
        <f>VLOOKUP($A451,[1]taxonomy!$1:$1048576,10,0)</f>
        <v xml:space="preserve"> Craniata</v>
      </c>
      <c r="N451" t="str">
        <f>VLOOKUP($A451,[1]taxonomy!$1:$1048576,11,0)</f>
        <v xml:space="preserve"> Vertebrata</v>
      </c>
      <c r="O451" t="str">
        <f>VLOOKUP($A451,[1]taxonomy!$1:$1048576,12,0)</f>
        <v xml:space="preserve"> Euteleostomi</v>
      </c>
      <c r="P451" t="str">
        <f>VLOOKUP($A451,[1]taxonomy!$1:$1048576,13,0)</f>
        <v>Mammalia</v>
      </c>
      <c r="Q451" t="str">
        <f>VLOOKUP($A451,[1]taxonomy!$1:$1048576,14,0)</f>
        <v xml:space="preserve"> Eutheria</v>
      </c>
      <c r="R451" t="str">
        <f>VLOOKUP($A451,[1]taxonomy!$1:$1048576,15,0)</f>
        <v xml:space="preserve"> Euarchontoglires</v>
      </c>
      <c r="S451" t="str">
        <f>VLOOKUP($A451,[1]taxonomy!$1:$1048576,16,0)</f>
        <v xml:space="preserve"> Primates</v>
      </c>
      <c r="T451" t="str">
        <f>VLOOKUP($A451,[1]taxonomy!$1:$1048576,17,0)</f>
        <v xml:space="preserve"> Haplorrhini</v>
      </c>
      <c r="U451" t="str">
        <f>VLOOKUP($A451,[1]taxonomy!$1:$1048576,18,0)</f>
        <v>Catarrhini</v>
      </c>
      <c r="V451" t="str">
        <f>VLOOKUP($A451,[1]taxonomy!$1:$1048576,20,0)</f>
        <v xml:space="preserve"> Cercopithecinae</v>
      </c>
      <c r="W451" t="str">
        <f>VLOOKUP($A451,[1]taxonomy!$1:$1048576,21,0)</f>
        <v xml:space="preserve"> Macaca.</v>
      </c>
      <c r="X451">
        <f>VLOOKUP($A451,[1]taxonomy!$1:$1048576,22,0)</f>
        <v>0</v>
      </c>
      <c r="Y451">
        <f>VLOOKUP($A451,[1]taxonomy!$1:$1048576,23,0)</f>
        <v>0</v>
      </c>
      <c r="Z451">
        <f>VLOOKUP($A451,[1]taxonomy!$1:$1048576,24,0)</f>
        <v>0</v>
      </c>
      <c r="AA451">
        <f>VLOOKUP($A451,[1]taxonomy!$1:$1048576,25,0)</f>
        <v>0</v>
      </c>
      <c r="AB451" t="str">
        <f>VLOOKUP($A451,[1]taxonomy!$1:$1048576,3,0)</f>
        <v xml:space="preserve"> Macaca fascicularis (Crab-eating macaque) (Cynomolgus monkey).</v>
      </c>
    </row>
    <row r="452" spans="1:28" x14ac:dyDescent="0.25">
      <c r="A452" t="s">
        <v>640</v>
      </c>
      <c r="B452" t="s">
        <v>641</v>
      </c>
      <c r="C452">
        <v>158</v>
      </c>
      <c r="D452" t="s">
        <v>10</v>
      </c>
      <c r="E452">
        <v>41</v>
      </c>
      <c r="F452">
        <v>154</v>
      </c>
      <c r="G452">
        <v>589</v>
      </c>
      <c r="H452" t="s">
        <v>11</v>
      </c>
      <c r="I452">
        <f t="shared" si="7"/>
        <v>114</v>
      </c>
      <c r="J452" t="str">
        <f>VLOOKUP($A452,[1]taxonomy!$1:$1048576,7,0)</f>
        <v>Eukaryota</v>
      </c>
      <c r="K452" t="str">
        <f>VLOOKUP($A452,[1]taxonomy!$1:$1048576,8,0)</f>
        <v xml:space="preserve"> Metazoa</v>
      </c>
      <c r="L452" t="str">
        <f>VLOOKUP($A452,[1]taxonomy!$1:$1048576,9,0)</f>
        <v xml:space="preserve"> Chordata</v>
      </c>
      <c r="M452" t="str">
        <f>VLOOKUP($A452,[1]taxonomy!$1:$1048576,10,0)</f>
        <v xml:space="preserve"> Craniata</v>
      </c>
      <c r="N452" t="str">
        <f>VLOOKUP($A452,[1]taxonomy!$1:$1048576,11,0)</f>
        <v xml:space="preserve"> Vertebrata</v>
      </c>
      <c r="O452" t="str">
        <f>VLOOKUP($A452,[1]taxonomy!$1:$1048576,12,0)</f>
        <v xml:space="preserve"> Euteleostomi</v>
      </c>
      <c r="P452" t="str">
        <f>VLOOKUP($A452,[1]taxonomy!$1:$1048576,13,0)</f>
        <v>Mammalia</v>
      </c>
      <c r="Q452" t="str">
        <f>VLOOKUP($A452,[1]taxonomy!$1:$1048576,14,0)</f>
        <v xml:space="preserve"> Eutheria</v>
      </c>
      <c r="R452" t="str">
        <f>VLOOKUP($A452,[1]taxonomy!$1:$1048576,15,0)</f>
        <v xml:space="preserve"> Euarchontoglires</v>
      </c>
      <c r="S452" t="str">
        <f>VLOOKUP($A452,[1]taxonomy!$1:$1048576,16,0)</f>
        <v xml:space="preserve"> Primates</v>
      </c>
      <c r="T452" t="str">
        <f>VLOOKUP($A452,[1]taxonomy!$1:$1048576,17,0)</f>
        <v xml:space="preserve"> Haplorrhini</v>
      </c>
      <c r="U452" t="str">
        <f>VLOOKUP($A452,[1]taxonomy!$1:$1048576,18,0)</f>
        <v>Catarrhini</v>
      </c>
      <c r="V452" t="str">
        <f>VLOOKUP($A452,[1]taxonomy!$1:$1048576,20,0)</f>
        <v xml:space="preserve"> Cercopithecinae</v>
      </c>
      <c r="W452" t="str">
        <f>VLOOKUP($A452,[1]taxonomy!$1:$1048576,21,0)</f>
        <v xml:space="preserve"> Macaca.</v>
      </c>
      <c r="X452">
        <f>VLOOKUP($A452,[1]taxonomy!$1:$1048576,22,0)</f>
        <v>0</v>
      </c>
      <c r="Y452">
        <f>VLOOKUP($A452,[1]taxonomy!$1:$1048576,23,0)</f>
        <v>0</v>
      </c>
      <c r="Z452">
        <f>VLOOKUP($A452,[1]taxonomy!$1:$1048576,24,0)</f>
        <v>0</v>
      </c>
      <c r="AA452">
        <f>VLOOKUP($A452,[1]taxonomy!$1:$1048576,25,0)</f>
        <v>0</v>
      </c>
      <c r="AB452" t="str">
        <f>VLOOKUP($A452,[1]taxonomy!$1:$1048576,3,0)</f>
        <v xml:space="preserve"> Macaca fascicularis (Crab-eating macaque) (Cynomolgus monkey).</v>
      </c>
    </row>
    <row r="453" spans="1:28" x14ac:dyDescent="0.25">
      <c r="A453" t="s">
        <v>642</v>
      </c>
      <c r="B453" t="s">
        <v>643</v>
      </c>
      <c r="C453">
        <v>155</v>
      </c>
      <c r="D453" t="s">
        <v>10</v>
      </c>
      <c r="E453">
        <v>40</v>
      </c>
      <c r="F453">
        <v>151</v>
      </c>
      <c r="G453">
        <v>589</v>
      </c>
      <c r="H453" t="s">
        <v>11</v>
      </c>
      <c r="I453">
        <f t="shared" si="7"/>
        <v>112</v>
      </c>
      <c r="J453" t="str">
        <f>VLOOKUP($A453,[1]taxonomy!$1:$1048576,7,0)</f>
        <v>Eukaryota</v>
      </c>
      <c r="K453" t="str">
        <f>VLOOKUP($A453,[1]taxonomy!$1:$1048576,8,0)</f>
        <v xml:space="preserve"> Metazoa</v>
      </c>
      <c r="L453" t="str">
        <f>VLOOKUP($A453,[1]taxonomy!$1:$1048576,9,0)</f>
        <v xml:space="preserve"> Chordata</v>
      </c>
      <c r="M453" t="str">
        <f>VLOOKUP($A453,[1]taxonomy!$1:$1048576,10,0)</f>
        <v xml:space="preserve"> Craniata</v>
      </c>
      <c r="N453" t="str">
        <f>VLOOKUP($A453,[1]taxonomy!$1:$1048576,11,0)</f>
        <v xml:space="preserve"> Vertebrata</v>
      </c>
      <c r="O453" t="str">
        <f>VLOOKUP($A453,[1]taxonomy!$1:$1048576,12,0)</f>
        <v xml:space="preserve"> Euteleostomi</v>
      </c>
      <c r="P453" t="str">
        <f>VLOOKUP($A453,[1]taxonomy!$1:$1048576,13,0)</f>
        <v>Mammalia</v>
      </c>
      <c r="Q453" t="str">
        <f>VLOOKUP($A453,[1]taxonomy!$1:$1048576,14,0)</f>
        <v xml:space="preserve"> Eutheria</v>
      </c>
      <c r="R453" t="str">
        <f>VLOOKUP($A453,[1]taxonomy!$1:$1048576,15,0)</f>
        <v xml:space="preserve"> Euarchontoglires</v>
      </c>
      <c r="S453" t="str">
        <f>VLOOKUP($A453,[1]taxonomy!$1:$1048576,16,0)</f>
        <v xml:space="preserve"> Primates</v>
      </c>
      <c r="T453" t="str">
        <f>VLOOKUP($A453,[1]taxonomy!$1:$1048576,17,0)</f>
        <v xml:space="preserve"> Haplorrhini</v>
      </c>
      <c r="U453" t="str">
        <f>VLOOKUP($A453,[1]taxonomy!$1:$1048576,18,0)</f>
        <v>Catarrhini</v>
      </c>
      <c r="V453" t="str">
        <f>VLOOKUP($A453,[1]taxonomy!$1:$1048576,20,0)</f>
        <v xml:space="preserve"> Cercopithecinae</v>
      </c>
      <c r="W453" t="str">
        <f>VLOOKUP($A453,[1]taxonomy!$1:$1048576,21,0)</f>
        <v xml:space="preserve"> Macaca.</v>
      </c>
      <c r="X453">
        <f>VLOOKUP($A453,[1]taxonomy!$1:$1048576,22,0)</f>
        <v>0</v>
      </c>
      <c r="Y453">
        <f>VLOOKUP($A453,[1]taxonomy!$1:$1048576,23,0)</f>
        <v>0</v>
      </c>
      <c r="Z453">
        <f>VLOOKUP($A453,[1]taxonomy!$1:$1048576,24,0)</f>
        <v>0</v>
      </c>
      <c r="AA453">
        <f>VLOOKUP($A453,[1]taxonomy!$1:$1048576,25,0)</f>
        <v>0</v>
      </c>
      <c r="AB453" t="str">
        <f>VLOOKUP($A453,[1]taxonomy!$1:$1048576,3,0)</f>
        <v xml:space="preserve"> Macaca fascicularis (Crab-eating macaque) (Cynomolgus monkey).</v>
      </c>
    </row>
    <row r="454" spans="1:28" x14ac:dyDescent="0.25">
      <c r="A454" t="s">
        <v>644</v>
      </c>
      <c r="B454" t="s">
        <v>645</v>
      </c>
      <c r="C454">
        <v>151</v>
      </c>
      <c r="D454" t="s">
        <v>10</v>
      </c>
      <c r="E454">
        <v>32</v>
      </c>
      <c r="F454">
        <v>148</v>
      </c>
      <c r="G454">
        <v>589</v>
      </c>
      <c r="H454" t="s">
        <v>11</v>
      </c>
      <c r="I454">
        <f t="shared" si="7"/>
        <v>117</v>
      </c>
      <c r="J454" t="str">
        <f>VLOOKUP($A454,[1]taxonomy!$1:$1048576,7,0)</f>
        <v>Eukaryota</v>
      </c>
      <c r="K454" t="str">
        <f>VLOOKUP($A454,[1]taxonomy!$1:$1048576,8,0)</f>
        <v xml:space="preserve"> Metazoa</v>
      </c>
      <c r="L454" t="str">
        <f>VLOOKUP($A454,[1]taxonomy!$1:$1048576,9,0)</f>
        <v xml:space="preserve"> Chordata</v>
      </c>
      <c r="M454" t="str">
        <f>VLOOKUP($A454,[1]taxonomy!$1:$1048576,10,0)</f>
        <v xml:space="preserve"> Craniata</v>
      </c>
      <c r="N454" t="str">
        <f>VLOOKUP($A454,[1]taxonomy!$1:$1048576,11,0)</f>
        <v xml:space="preserve"> Vertebrata</v>
      </c>
      <c r="O454" t="str">
        <f>VLOOKUP($A454,[1]taxonomy!$1:$1048576,12,0)</f>
        <v xml:space="preserve"> Euteleostomi</v>
      </c>
      <c r="P454" t="str">
        <f>VLOOKUP($A454,[1]taxonomy!$1:$1048576,13,0)</f>
        <v>Mammalia</v>
      </c>
      <c r="Q454" t="str">
        <f>VLOOKUP($A454,[1]taxonomy!$1:$1048576,14,0)</f>
        <v xml:space="preserve"> Eutheria</v>
      </c>
      <c r="R454" t="str">
        <f>VLOOKUP($A454,[1]taxonomy!$1:$1048576,15,0)</f>
        <v xml:space="preserve"> Euarchontoglires</v>
      </c>
      <c r="S454" t="str">
        <f>VLOOKUP($A454,[1]taxonomy!$1:$1048576,16,0)</f>
        <v xml:space="preserve"> Primates</v>
      </c>
      <c r="T454" t="str">
        <f>VLOOKUP($A454,[1]taxonomy!$1:$1048576,17,0)</f>
        <v xml:space="preserve"> Haplorrhini</v>
      </c>
      <c r="U454" t="str">
        <f>VLOOKUP($A454,[1]taxonomy!$1:$1048576,18,0)</f>
        <v>Catarrhini</v>
      </c>
      <c r="V454" t="str">
        <f>VLOOKUP($A454,[1]taxonomy!$1:$1048576,20,0)</f>
        <v xml:space="preserve"> Cercopithecinae</v>
      </c>
      <c r="W454" t="str">
        <f>VLOOKUP($A454,[1]taxonomy!$1:$1048576,21,0)</f>
        <v xml:space="preserve"> Macaca.</v>
      </c>
      <c r="X454">
        <f>VLOOKUP($A454,[1]taxonomy!$1:$1048576,22,0)</f>
        <v>0</v>
      </c>
      <c r="Y454">
        <f>VLOOKUP($A454,[1]taxonomy!$1:$1048576,23,0)</f>
        <v>0</v>
      </c>
      <c r="Z454">
        <f>VLOOKUP($A454,[1]taxonomy!$1:$1048576,24,0)</f>
        <v>0</v>
      </c>
      <c r="AA454">
        <f>VLOOKUP($A454,[1]taxonomy!$1:$1048576,25,0)</f>
        <v>0</v>
      </c>
      <c r="AB454" t="str">
        <f>VLOOKUP($A454,[1]taxonomy!$1:$1048576,3,0)</f>
        <v xml:space="preserve"> Macaca fascicularis (Crab-eating macaque) (Cynomolgus monkey).</v>
      </c>
    </row>
    <row r="455" spans="1:28" x14ac:dyDescent="0.25">
      <c r="A455" t="s">
        <v>646</v>
      </c>
      <c r="B455" t="s">
        <v>647</v>
      </c>
      <c r="C455">
        <v>193</v>
      </c>
      <c r="D455" t="s">
        <v>10</v>
      </c>
      <c r="E455">
        <v>72</v>
      </c>
      <c r="F455">
        <v>185</v>
      </c>
      <c r="G455">
        <v>589</v>
      </c>
      <c r="H455" t="s">
        <v>11</v>
      </c>
      <c r="I455">
        <f t="shared" si="7"/>
        <v>114</v>
      </c>
      <c r="J455" t="str">
        <f>VLOOKUP($A455,[1]taxonomy!$1:$1048576,7,0)</f>
        <v>Eukaryota</v>
      </c>
      <c r="K455" t="str">
        <f>VLOOKUP($A455,[1]taxonomy!$1:$1048576,8,0)</f>
        <v xml:space="preserve"> Metazoa</v>
      </c>
      <c r="L455" t="str">
        <f>VLOOKUP($A455,[1]taxonomy!$1:$1048576,9,0)</f>
        <v xml:space="preserve"> Chordata</v>
      </c>
      <c r="M455" t="str">
        <f>VLOOKUP($A455,[1]taxonomy!$1:$1048576,10,0)</f>
        <v xml:space="preserve"> Craniata</v>
      </c>
      <c r="N455" t="str">
        <f>VLOOKUP($A455,[1]taxonomy!$1:$1048576,11,0)</f>
        <v xml:space="preserve"> Vertebrata</v>
      </c>
      <c r="O455" t="str">
        <f>VLOOKUP($A455,[1]taxonomy!$1:$1048576,12,0)</f>
        <v xml:space="preserve"> Euteleostomi</v>
      </c>
      <c r="P455" t="str">
        <f>VLOOKUP($A455,[1]taxonomy!$1:$1048576,13,0)</f>
        <v>Mammalia</v>
      </c>
      <c r="Q455" t="str">
        <f>VLOOKUP($A455,[1]taxonomy!$1:$1048576,14,0)</f>
        <v xml:space="preserve"> Eutheria</v>
      </c>
      <c r="R455" t="str">
        <f>VLOOKUP($A455,[1]taxonomy!$1:$1048576,15,0)</f>
        <v xml:space="preserve"> Euarchontoglires</v>
      </c>
      <c r="S455" t="str">
        <f>VLOOKUP($A455,[1]taxonomy!$1:$1048576,16,0)</f>
        <v xml:space="preserve"> Primates</v>
      </c>
      <c r="T455" t="str">
        <f>VLOOKUP($A455,[1]taxonomy!$1:$1048576,17,0)</f>
        <v xml:space="preserve"> Haplorrhini</v>
      </c>
      <c r="U455" t="str">
        <f>VLOOKUP($A455,[1]taxonomy!$1:$1048576,18,0)</f>
        <v>Catarrhini</v>
      </c>
      <c r="V455" t="str">
        <f>VLOOKUP($A455,[1]taxonomy!$1:$1048576,20,0)</f>
        <v xml:space="preserve"> Cercopithecinae</v>
      </c>
      <c r="W455" t="str">
        <f>VLOOKUP($A455,[1]taxonomy!$1:$1048576,21,0)</f>
        <v xml:space="preserve"> Macaca.</v>
      </c>
      <c r="X455">
        <f>VLOOKUP($A455,[1]taxonomy!$1:$1048576,22,0)</f>
        <v>0</v>
      </c>
      <c r="Y455">
        <f>VLOOKUP($A455,[1]taxonomy!$1:$1048576,23,0)</f>
        <v>0</v>
      </c>
      <c r="Z455">
        <f>VLOOKUP($A455,[1]taxonomy!$1:$1048576,24,0)</f>
        <v>0</v>
      </c>
      <c r="AA455">
        <f>VLOOKUP($A455,[1]taxonomy!$1:$1048576,25,0)</f>
        <v>0</v>
      </c>
      <c r="AB455" t="str">
        <f>VLOOKUP($A455,[1]taxonomy!$1:$1048576,3,0)</f>
        <v xml:space="preserve"> Macaca fascicularis (Crab-eating macaque) (Cynomolgus monkey).</v>
      </c>
    </row>
    <row r="456" spans="1:28" x14ac:dyDescent="0.25">
      <c r="A456" t="s">
        <v>646</v>
      </c>
      <c r="B456" t="s">
        <v>647</v>
      </c>
      <c r="C456">
        <v>193</v>
      </c>
      <c r="D456" t="s">
        <v>27</v>
      </c>
      <c r="E456">
        <v>1</v>
      </c>
      <c r="F456">
        <v>69</v>
      </c>
      <c r="G456">
        <v>45</v>
      </c>
      <c r="H456" t="s">
        <v>27</v>
      </c>
      <c r="I456">
        <f t="shared" si="7"/>
        <v>69</v>
      </c>
      <c r="J456" t="str">
        <f>VLOOKUP($A456,[1]taxonomy!$1:$1048576,7,0)</f>
        <v>Eukaryota</v>
      </c>
      <c r="K456" t="str">
        <f>VLOOKUP($A456,[1]taxonomy!$1:$1048576,8,0)</f>
        <v xml:space="preserve"> Metazoa</v>
      </c>
      <c r="L456" t="str">
        <f>VLOOKUP($A456,[1]taxonomy!$1:$1048576,9,0)</f>
        <v xml:space="preserve"> Chordata</v>
      </c>
      <c r="M456" t="str">
        <f>VLOOKUP($A456,[1]taxonomy!$1:$1048576,10,0)</f>
        <v xml:space="preserve"> Craniata</v>
      </c>
      <c r="N456" t="str">
        <f>VLOOKUP($A456,[1]taxonomy!$1:$1048576,11,0)</f>
        <v xml:space="preserve"> Vertebrata</v>
      </c>
      <c r="O456" t="str">
        <f>VLOOKUP($A456,[1]taxonomy!$1:$1048576,12,0)</f>
        <v xml:space="preserve"> Euteleostomi</v>
      </c>
      <c r="P456" t="str">
        <f>VLOOKUP($A456,[1]taxonomy!$1:$1048576,13,0)</f>
        <v>Mammalia</v>
      </c>
      <c r="Q456" t="str">
        <f>VLOOKUP($A456,[1]taxonomy!$1:$1048576,14,0)</f>
        <v xml:space="preserve"> Eutheria</v>
      </c>
      <c r="R456" t="str">
        <f>VLOOKUP($A456,[1]taxonomy!$1:$1048576,15,0)</f>
        <v xml:space="preserve"> Euarchontoglires</v>
      </c>
      <c r="S456" t="str">
        <f>VLOOKUP($A456,[1]taxonomy!$1:$1048576,16,0)</f>
        <v xml:space="preserve"> Primates</v>
      </c>
      <c r="T456" t="str">
        <f>VLOOKUP($A456,[1]taxonomy!$1:$1048576,17,0)</f>
        <v xml:space="preserve"> Haplorrhini</v>
      </c>
      <c r="U456" t="str">
        <f>VLOOKUP($A456,[1]taxonomy!$1:$1048576,18,0)</f>
        <v>Catarrhini</v>
      </c>
      <c r="V456" t="str">
        <f>VLOOKUP($A456,[1]taxonomy!$1:$1048576,20,0)</f>
        <v xml:space="preserve"> Cercopithecinae</v>
      </c>
      <c r="W456" t="str">
        <f>VLOOKUP($A456,[1]taxonomy!$1:$1048576,21,0)</f>
        <v xml:space="preserve"> Macaca.</v>
      </c>
      <c r="X456">
        <f>VLOOKUP($A456,[1]taxonomy!$1:$1048576,22,0)</f>
        <v>0</v>
      </c>
      <c r="Y456">
        <f>VLOOKUP($A456,[1]taxonomy!$1:$1048576,23,0)</f>
        <v>0</v>
      </c>
      <c r="Z456">
        <f>VLOOKUP($A456,[1]taxonomy!$1:$1048576,24,0)</f>
        <v>0</v>
      </c>
      <c r="AA456">
        <f>VLOOKUP($A456,[1]taxonomy!$1:$1048576,25,0)</f>
        <v>0</v>
      </c>
      <c r="AB456" t="str">
        <f>VLOOKUP($A456,[1]taxonomy!$1:$1048576,3,0)</f>
        <v xml:space="preserve"> Macaca fascicularis (Crab-eating macaque) (Cynomolgus monkey).</v>
      </c>
    </row>
    <row r="457" spans="1:28" x14ac:dyDescent="0.25">
      <c r="A457" t="s">
        <v>648</v>
      </c>
      <c r="B457" t="s">
        <v>649</v>
      </c>
      <c r="C457">
        <v>172</v>
      </c>
      <c r="D457" t="s">
        <v>10</v>
      </c>
      <c r="E457">
        <v>71</v>
      </c>
      <c r="F457">
        <v>170</v>
      </c>
      <c r="G457">
        <v>589</v>
      </c>
      <c r="H457" t="s">
        <v>11</v>
      </c>
      <c r="I457">
        <f t="shared" si="7"/>
        <v>100</v>
      </c>
      <c r="J457" t="str">
        <f>VLOOKUP($A457,[1]taxonomy!$1:$1048576,7,0)</f>
        <v>Eukaryota</v>
      </c>
      <c r="K457" t="str">
        <f>VLOOKUP($A457,[1]taxonomy!$1:$1048576,8,0)</f>
        <v xml:space="preserve"> Metazoa</v>
      </c>
      <c r="L457" t="str">
        <f>VLOOKUP($A457,[1]taxonomy!$1:$1048576,9,0)</f>
        <v xml:space="preserve"> Chordata</v>
      </c>
      <c r="M457" t="str">
        <f>VLOOKUP($A457,[1]taxonomy!$1:$1048576,10,0)</f>
        <v xml:space="preserve"> Craniata</v>
      </c>
      <c r="N457" t="str">
        <f>VLOOKUP($A457,[1]taxonomy!$1:$1048576,11,0)</f>
        <v xml:space="preserve"> Vertebrata</v>
      </c>
      <c r="O457" t="str">
        <f>VLOOKUP($A457,[1]taxonomy!$1:$1048576,12,0)</f>
        <v xml:space="preserve"> Euteleostomi</v>
      </c>
      <c r="P457" t="str">
        <f>VLOOKUP($A457,[1]taxonomy!$1:$1048576,13,0)</f>
        <v>Mammalia</v>
      </c>
      <c r="Q457" t="str">
        <f>VLOOKUP($A457,[1]taxonomy!$1:$1048576,14,0)</f>
        <v xml:space="preserve"> Eutheria</v>
      </c>
      <c r="R457" t="str">
        <f>VLOOKUP($A457,[1]taxonomy!$1:$1048576,15,0)</f>
        <v xml:space="preserve"> Laurasiatheria</v>
      </c>
      <c r="S457" t="str">
        <f>VLOOKUP($A457,[1]taxonomy!$1:$1048576,16,0)</f>
        <v xml:space="preserve"> Cetartiodactyla</v>
      </c>
      <c r="T457" t="str">
        <f>VLOOKUP($A457,[1]taxonomy!$1:$1048576,17,0)</f>
        <v xml:space="preserve"> Suina</v>
      </c>
      <c r="U457" t="str">
        <f>VLOOKUP($A457,[1]taxonomy!$1:$1048576,18,0)</f>
        <v xml:space="preserve"> Suidae</v>
      </c>
      <c r="V457">
        <f>VLOOKUP($A457,[1]taxonomy!$1:$1048576,20,0)</f>
        <v>0</v>
      </c>
      <c r="W457">
        <f>VLOOKUP($A457,[1]taxonomy!$1:$1048576,21,0)</f>
        <v>0</v>
      </c>
      <c r="X457">
        <f>VLOOKUP($A457,[1]taxonomy!$1:$1048576,22,0)</f>
        <v>0</v>
      </c>
      <c r="Y457">
        <f>VLOOKUP($A457,[1]taxonomy!$1:$1048576,23,0)</f>
        <v>0</v>
      </c>
      <c r="Z457">
        <f>VLOOKUP($A457,[1]taxonomy!$1:$1048576,24,0)</f>
        <v>0</v>
      </c>
      <c r="AA457">
        <f>VLOOKUP($A457,[1]taxonomy!$1:$1048576,25,0)</f>
        <v>0</v>
      </c>
      <c r="AB457" t="str">
        <f>VLOOKUP($A457,[1]taxonomy!$1:$1048576,3,0)</f>
        <v xml:space="preserve"> Sus scrofa (Pig).</v>
      </c>
    </row>
    <row r="458" spans="1:28" x14ac:dyDescent="0.25">
      <c r="A458" t="s">
        <v>648</v>
      </c>
      <c r="B458" t="s">
        <v>649</v>
      </c>
      <c r="C458">
        <v>172</v>
      </c>
      <c r="D458" t="s">
        <v>27</v>
      </c>
      <c r="E458">
        <v>1</v>
      </c>
      <c r="F458">
        <v>68</v>
      </c>
      <c r="G458">
        <v>45</v>
      </c>
      <c r="H458" t="s">
        <v>27</v>
      </c>
      <c r="I458">
        <f t="shared" si="7"/>
        <v>68</v>
      </c>
      <c r="J458" t="str">
        <f>VLOOKUP($A458,[1]taxonomy!$1:$1048576,7,0)</f>
        <v>Eukaryota</v>
      </c>
      <c r="K458" t="str">
        <f>VLOOKUP($A458,[1]taxonomy!$1:$1048576,8,0)</f>
        <v xml:space="preserve"> Metazoa</v>
      </c>
      <c r="L458" t="str">
        <f>VLOOKUP($A458,[1]taxonomy!$1:$1048576,9,0)</f>
        <v xml:space="preserve"> Chordata</v>
      </c>
      <c r="M458" t="str">
        <f>VLOOKUP($A458,[1]taxonomy!$1:$1048576,10,0)</f>
        <v xml:space="preserve"> Craniata</v>
      </c>
      <c r="N458" t="str">
        <f>VLOOKUP($A458,[1]taxonomy!$1:$1048576,11,0)</f>
        <v xml:space="preserve"> Vertebrata</v>
      </c>
      <c r="O458" t="str">
        <f>VLOOKUP($A458,[1]taxonomy!$1:$1048576,12,0)</f>
        <v xml:space="preserve"> Euteleostomi</v>
      </c>
      <c r="P458" t="str">
        <f>VLOOKUP($A458,[1]taxonomy!$1:$1048576,13,0)</f>
        <v>Mammalia</v>
      </c>
      <c r="Q458" t="str">
        <f>VLOOKUP($A458,[1]taxonomy!$1:$1048576,14,0)</f>
        <v xml:space="preserve"> Eutheria</v>
      </c>
      <c r="R458" t="str">
        <f>VLOOKUP($A458,[1]taxonomy!$1:$1048576,15,0)</f>
        <v xml:space="preserve"> Laurasiatheria</v>
      </c>
      <c r="S458" t="str">
        <f>VLOOKUP($A458,[1]taxonomy!$1:$1048576,16,0)</f>
        <v xml:space="preserve"> Cetartiodactyla</v>
      </c>
      <c r="T458" t="str">
        <f>VLOOKUP($A458,[1]taxonomy!$1:$1048576,17,0)</f>
        <v xml:space="preserve"> Suina</v>
      </c>
      <c r="U458" t="str">
        <f>VLOOKUP($A458,[1]taxonomy!$1:$1048576,18,0)</f>
        <v xml:space="preserve"> Suidae</v>
      </c>
      <c r="V458">
        <f>VLOOKUP($A458,[1]taxonomy!$1:$1048576,20,0)</f>
        <v>0</v>
      </c>
      <c r="W458">
        <f>VLOOKUP($A458,[1]taxonomy!$1:$1048576,21,0)</f>
        <v>0</v>
      </c>
      <c r="X458">
        <f>VLOOKUP($A458,[1]taxonomy!$1:$1048576,22,0)</f>
        <v>0</v>
      </c>
      <c r="Y458">
        <f>VLOOKUP($A458,[1]taxonomy!$1:$1048576,23,0)</f>
        <v>0</v>
      </c>
      <c r="Z458">
        <f>VLOOKUP($A458,[1]taxonomy!$1:$1048576,24,0)</f>
        <v>0</v>
      </c>
      <c r="AA458">
        <f>VLOOKUP($A458,[1]taxonomy!$1:$1048576,25,0)</f>
        <v>0</v>
      </c>
      <c r="AB458" t="str">
        <f>VLOOKUP($A458,[1]taxonomy!$1:$1048576,3,0)</f>
        <v xml:space="preserve"> Sus scrofa (Pig).</v>
      </c>
    </row>
    <row r="459" spans="1:28" x14ac:dyDescent="0.25">
      <c r="A459" t="s">
        <v>650</v>
      </c>
      <c r="B459" t="s">
        <v>651</v>
      </c>
      <c r="C459">
        <v>270</v>
      </c>
      <c r="D459" t="s">
        <v>10</v>
      </c>
      <c r="E459">
        <v>145</v>
      </c>
      <c r="F459">
        <v>267</v>
      </c>
      <c r="G459">
        <v>589</v>
      </c>
      <c r="H459" t="s">
        <v>11</v>
      </c>
      <c r="I459">
        <f t="shared" si="7"/>
        <v>123</v>
      </c>
      <c r="J459" t="str">
        <f>VLOOKUP($A459,[1]taxonomy!$1:$1048576,7,0)</f>
        <v>Eukaryota</v>
      </c>
      <c r="K459" t="str">
        <f>VLOOKUP($A459,[1]taxonomy!$1:$1048576,8,0)</f>
        <v xml:space="preserve"> Metazoa</v>
      </c>
      <c r="L459" t="str">
        <f>VLOOKUP($A459,[1]taxonomy!$1:$1048576,9,0)</f>
        <v xml:space="preserve"> Chordata</v>
      </c>
      <c r="M459" t="str">
        <f>VLOOKUP($A459,[1]taxonomy!$1:$1048576,10,0)</f>
        <v xml:space="preserve"> Craniata</v>
      </c>
      <c r="N459" t="str">
        <f>VLOOKUP($A459,[1]taxonomy!$1:$1048576,11,0)</f>
        <v xml:space="preserve"> Vertebrata</v>
      </c>
      <c r="O459" t="str">
        <f>VLOOKUP($A459,[1]taxonomy!$1:$1048576,12,0)</f>
        <v xml:space="preserve"> Euteleostomi</v>
      </c>
      <c r="P459" t="str">
        <f>VLOOKUP($A459,[1]taxonomy!$1:$1048576,13,0)</f>
        <v>Actinopterygii</v>
      </c>
      <c r="Q459" t="str">
        <f>VLOOKUP($A459,[1]taxonomy!$1:$1048576,14,0)</f>
        <v xml:space="preserve"> Neopterygii</v>
      </c>
      <c r="R459" t="str">
        <f>VLOOKUP($A459,[1]taxonomy!$1:$1048576,15,0)</f>
        <v xml:space="preserve"> Teleostei</v>
      </c>
      <c r="S459" t="str">
        <f>VLOOKUP($A459,[1]taxonomy!$1:$1048576,16,0)</f>
        <v xml:space="preserve"> Ostariophysi</v>
      </c>
      <c r="T459" t="str">
        <f>VLOOKUP($A459,[1]taxonomy!$1:$1048576,17,0)</f>
        <v xml:space="preserve"> Cypriniformes</v>
      </c>
      <c r="U459" t="str">
        <f>VLOOKUP($A459,[1]taxonomy!$1:$1048576,18,0)</f>
        <v>Cyprinidae</v>
      </c>
      <c r="V459">
        <f>VLOOKUP($A459,[1]taxonomy!$1:$1048576,20,0)</f>
        <v>0</v>
      </c>
      <c r="W459">
        <f>VLOOKUP($A459,[1]taxonomy!$1:$1048576,21,0)</f>
        <v>0</v>
      </c>
      <c r="X459">
        <f>VLOOKUP($A459,[1]taxonomy!$1:$1048576,22,0)</f>
        <v>0</v>
      </c>
      <c r="Y459">
        <f>VLOOKUP($A459,[1]taxonomy!$1:$1048576,23,0)</f>
        <v>0</v>
      </c>
      <c r="Z459">
        <f>VLOOKUP($A459,[1]taxonomy!$1:$1048576,24,0)</f>
        <v>0</v>
      </c>
      <c r="AA459">
        <f>VLOOKUP($A459,[1]taxonomy!$1:$1048576,25,0)</f>
        <v>0</v>
      </c>
      <c r="AB459" t="str">
        <f>VLOOKUP($A459,[1]taxonomy!$1:$1048576,3,0)</f>
        <v xml:space="preserve"> Ctenopharyngodon idella (Grass carp) (Leuciscus idella).</v>
      </c>
    </row>
    <row r="460" spans="1:28" x14ac:dyDescent="0.25">
      <c r="A460" t="s">
        <v>650</v>
      </c>
      <c r="B460" t="s">
        <v>651</v>
      </c>
      <c r="C460">
        <v>270</v>
      </c>
      <c r="D460" t="s">
        <v>55</v>
      </c>
      <c r="E460">
        <v>95</v>
      </c>
      <c r="F460">
        <v>143</v>
      </c>
      <c r="G460">
        <v>52</v>
      </c>
      <c r="H460" t="s">
        <v>55</v>
      </c>
      <c r="I460">
        <f t="shared" si="7"/>
        <v>49</v>
      </c>
      <c r="J460" t="str">
        <f>VLOOKUP($A460,[1]taxonomy!$1:$1048576,7,0)</f>
        <v>Eukaryota</v>
      </c>
      <c r="K460" t="str">
        <f>VLOOKUP($A460,[1]taxonomy!$1:$1048576,8,0)</f>
        <v xml:space="preserve"> Metazoa</v>
      </c>
      <c r="L460" t="str">
        <f>VLOOKUP($A460,[1]taxonomy!$1:$1048576,9,0)</f>
        <v xml:space="preserve"> Chordata</v>
      </c>
      <c r="M460" t="str">
        <f>VLOOKUP($A460,[1]taxonomy!$1:$1048576,10,0)</f>
        <v xml:space="preserve"> Craniata</v>
      </c>
      <c r="N460" t="str">
        <f>VLOOKUP($A460,[1]taxonomy!$1:$1048576,11,0)</f>
        <v xml:space="preserve"> Vertebrata</v>
      </c>
      <c r="O460" t="str">
        <f>VLOOKUP($A460,[1]taxonomy!$1:$1048576,12,0)</f>
        <v xml:space="preserve"> Euteleostomi</v>
      </c>
      <c r="P460" t="str">
        <f>VLOOKUP($A460,[1]taxonomy!$1:$1048576,13,0)</f>
        <v>Actinopterygii</v>
      </c>
      <c r="Q460" t="str">
        <f>VLOOKUP($A460,[1]taxonomy!$1:$1048576,14,0)</f>
        <v xml:space="preserve"> Neopterygii</v>
      </c>
      <c r="R460" t="str">
        <f>VLOOKUP($A460,[1]taxonomy!$1:$1048576,15,0)</f>
        <v xml:space="preserve"> Teleostei</v>
      </c>
      <c r="S460" t="str">
        <f>VLOOKUP($A460,[1]taxonomy!$1:$1048576,16,0)</f>
        <v xml:space="preserve"> Ostariophysi</v>
      </c>
      <c r="T460" t="str">
        <f>VLOOKUP($A460,[1]taxonomy!$1:$1048576,17,0)</f>
        <v xml:space="preserve"> Cypriniformes</v>
      </c>
      <c r="U460" t="str">
        <f>VLOOKUP($A460,[1]taxonomy!$1:$1048576,18,0)</f>
        <v>Cyprinidae</v>
      </c>
      <c r="V460">
        <f>VLOOKUP($A460,[1]taxonomy!$1:$1048576,20,0)</f>
        <v>0</v>
      </c>
      <c r="W460">
        <f>VLOOKUP($A460,[1]taxonomy!$1:$1048576,21,0)</f>
        <v>0</v>
      </c>
      <c r="X460">
        <f>VLOOKUP($A460,[1]taxonomy!$1:$1048576,22,0)</f>
        <v>0</v>
      </c>
      <c r="Y460">
        <f>VLOOKUP($A460,[1]taxonomy!$1:$1048576,23,0)</f>
        <v>0</v>
      </c>
      <c r="Z460">
        <f>VLOOKUP($A460,[1]taxonomy!$1:$1048576,24,0)</f>
        <v>0</v>
      </c>
      <c r="AA460">
        <f>VLOOKUP($A460,[1]taxonomy!$1:$1048576,25,0)</f>
        <v>0</v>
      </c>
      <c r="AB460" t="str">
        <f>VLOOKUP($A460,[1]taxonomy!$1:$1048576,3,0)</f>
        <v xml:space="preserve"> Ctenopharyngodon idella (Grass carp) (Leuciscus idella).</v>
      </c>
    </row>
    <row r="461" spans="1:28" x14ac:dyDescent="0.25">
      <c r="A461" t="s">
        <v>650</v>
      </c>
      <c r="B461" t="s">
        <v>651</v>
      </c>
      <c r="C461">
        <v>270</v>
      </c>
      <c r="D461" t="s">
        <v>652</v>
      </c>
      <c r="E461">
        <v>15</v>
      </c>
      <c r="F461">
        <v>45</v>
      </c>
      <c r="G461">
        <v>2</v>
      </c>
      <c r="H461" t="s">
        <v>652</v>
      </c>
      <c r="I461">
        <f t="shared" si="7"/>
        <v>31</v>
      </c>
      <c r="J461" t="str">
        <f>VLOOKUP($A461,[1]taxonomy!$1:$1048576,7,0)</f>
        <v>Eukaryota</v>
      </c>
      <c r="K461" t="str">
        <f>VLOOKUP($A461,[1]taxonomy!$1:$1048576,8,0)</f>
        <v xml:space="preserve"> Metazoa</v>
      </c>
      <c r="L461" t="str">
        <f>VLOOKUP($A461,[1]taxonomy!$1:$1048576,9,0)</f>
        <v xml:space="preserve"> Chordata</v>
      </c>
      <c r="M461" t="str">
        <f>VLOOKUP($A461,[1]taxonomy!$1:$1048576,10,0)</f>
        <v xml:space="preserve"> Craniata</v>
      </c>
      <c r="N461" t="str">
        <f>VLOOKUP($A461,[1]taxonomy!$1:$1048576,11,0)</f>
        <v xml:space="preserve"> Vertebrata</v>
      </c>
      <c r="O461" t="str">
        <f>VLOOKUP($A461,[1]taxonomy!$1:$1048576,12,0)</f>
        <v xml:space="preserve"> Euteleostomi</v>
      </c>
      <c r="P461" t="str">
        <f>VLOOKUP($A461,[1]taxonomy!$1:$1048576,13,0)</f>
        <v>Actinopterygii</v>
      </c>
      <c r="Q461" t="str">
        <f>VLOOKUP($A461,[1]taxonomy!$1:$1048576,14,0)</f>
        <v xml:space="preserve"> Neopterygii</v>
      </c>
      <c r="R461" t="str">
        <f>VLOOKUP($A461,[1]taxonomy!$1:$1048576,15,0)</f>
        <v xml:space="preserve"> Teleostei</v>
      </c>
      <c r="S461" t="str">
        <f>VLOOKUP($A461,[1]taxonomy!$1:$1048576,16,0)</f>
        <v xml:space="preserve"> Ostariophysi</v>
      </c>
      <c r="T461" t="str">
        <f>VLOOKUP($A461,[1]taxonomy!$1:$1048576,17,0)</f>
        <v xml:space="preserve"> Cypriniformes</v>
      </c>
      <c r="U461" t="str">
        <f>VLOOKUP($A461,[1]taxonomy!$1:$1048576,18,0)</f>
        <v>Cyprinidae</v>
      </c>
      <c r="V461">
        <f>VLOOKUP($A461,[1]taxonomy!$1:$1048576,20,0)</f>
        <v>0</v>
      </c>
      <c r="W461">
        <f>VLOOKUP($A461,[1]taxonomy!$1:$1048576,21,0)</f>
        <v>0</v>
      </c>
      <c r="X461">
        <f>VLOOKUP($A461,[1]taxonomy!$1:$1048576,22,0)</f>
        <v>0</v>
      </c>
      <c r="Y461">
        <f>VLOOKUP($A461,[1]taxonomy!$1:$1048576,23,0)</f>
        <v>0</v>
      </c>
      <c r="Z461">
        <f>VLOOKUP($A461,[1]taxonomy!$1:$1048576,24,0)</f>
        <v>0</v>
      </c>
      <c r="AA461">
        <f>VLOOKUP($A461,[1]taxonomy!$1:$1048576,25,0)</f>
        <v>0</v>
      </c>
      <c r="AB461" t="str">
        <f>VLOOKUP($A461,[1]taxonomy!$1:$1048576,3,0)</f>
        <v xml:space="preserve"> Ctenopharyngodon idella (Grass carp) (Leuciscus idella).</v>
      </c>
    </row>
    <row r="462" spans="1:28" x14ac:dyDescent="0.25">
      <c r="A462" t="s">
        <v>653</v>
      </c>
      <c r="B462" t="s">
        <v>654</v>
      </c>
      <c r="C462">
        <v>192</v>
      </c>
      <c r="D462" t="s">
        <v>10</v>
      </c>
      <c r="E462">
        <v>71</v>
      </c>
      <c r="F462">
        <v>184</v>
      </c>
      <c r="G462">
        <v>589</v>
      </c>
      <c r="H462" t="s">
        <v>11</v>
      </c>
      <c r="I462">
        <f t="shared" si="7"/>
        <v>114</v>
      </c>
      <c r="J462" t="str">
        <f>VLOOKUP($A462,[1]taxonomy!$1:$1048576,7,0)</f>
        <v>Eukaryota</v>
      </c>
      <c r="K462" t="str">
        <f>VLOOKUP($A462,[1]taxonomy!$1:$1048576,8,0)</f>
        <v xml:space="preserve"> Metazoa</v>
      </c>
      <c r="L462" t="str">
        <f>VLOOKUP($A462,[1]taxonomy!$1:$1048576,9,0)</f>
        <v xml:space="preserve"> Chordata</v>
      </c>
      <c r="M462" t="str">
        <f>VLOOKUP($A462,[1]taxonomy!$1:$1048576,10,0)</f>
        <v xml:space="preserve"> Craniata</v>
      </c>
      <c r="N462" t="str">
        <f>VLOOKUP($A462,[1]taxonomy!$1:$1048576,11,0)</f>
        <v xml:space="preserve"> Vertebrata</v>
      </c>
      <c r="O462" t="str">
        <f>VLOOKUP($A462,[1]taxonomy!$1:$1048576,12,0)</f>
        <v xml:space="preserve"> Euteleostomi</v>
      </c>
      <c r="P462" t="str">
        <f>VLOOKUP($A462,[1]taxonomy!$1:$1048576,13,0)</f>
        <v>Mammalia</v>
      </c>
      <c r="Q462" t="str">
        <f>VLOOKUP($A462,[1]taxonomy!$1:$1048576,14,0)</f>
        <v xml:space="preserve"> Eutheria</v>
      </c>
      <c r="R462" t="str">
        <f>VLOOKUP($A462,[1]taxonomy!$1:$1048576,15,0)</f>
        <v xml:space="preserve"> Laurasiatheria</v>
      </c>
      <c r="S462" t="str">
        <f>VLOOKUP($A462,[1]taxonomy!$1:$1048576,16,0)</f>
        <v xml:space="preserve"> Cetartiodactyla</v>
      </c>
      <c r="T462" t="str">
        <f>VLOOKUP($A462,[1]taxonomy!$1:$1048576,17,0)</f>
        <v xml:space="preserve"> Ruminantia</v>
      </c>
      <c r="U462" t="str">
        <f>VLOOKUP($A462,[1]taxonomy!$1:$1048576,18,0)</f>
        <v>Pecora</v>
      </c>
      <c r="V462" t="str">
        <f>VLOOKUP($A462,[1]taxonomy!$1:$1048576,20,0)</f>
        <v xml:space="preserve"> Bovinae</v>
      </c>
      <c r="W462" t="str">
        <f>VLOOKUP($A462,[1]taxonomy!$1:$1048576,21,0)</f>
        <v xml:space="preserve"> Bos.</v>
      </c>
      <c r="X462">
        <f>VLOOKUP($A462,[1]taxonomy!$1:$1048576,22,0)</f>
        <v>0</v>
      </c>
      <c r="Y462">
        <f>VLOOKUP($A462,[1]taxonomy!$1:$1048576,23,0)</f>
        <v>0</v>
      </c>
      <c r="Z462">
        <f>VLOOKUP($A462,[1]taxonomy!$1:$1048576,24,0)</f>
        <v>0</v>
      </c>
      <c r="AA462">
        <f>VLOOKUP($A462,[1]taxonomy!$1:$1048576,25,0)</f>
        <v>0</v>
      </c>
      <c r="AB462" t="str">
        <f>VLOOKUP($A462,[1]taxonomy!$1:$1048576,3,0)</f>
        <v xml:space="preserve"> Bos taurus (Bovine).</v>
      </c>
    </row>
    <row r="463" spans="1:28" x14ac:dyDescent="0.25">
      <c r="A463" t="s">
        <v>655</v>
      </c>
      <c r="B463" t="s">
        <v>656</v>
      </c>
      <c r="C463">
        <v>190</v>
      </c>
      <c r="D463" t="s">
        <v>10</v>
      </c>
      <c r="E463">
        <v>72</v>
      </c>
      <c r="F463">
        <v>185</v>
      </c>
      <c r="G463">
        <v>589</v>
      </c>
      <c r="H463" t="s">
        <v>11</v>
      </c>
      <c r="I463">
        <f t="shared" si="7"/>
        <v>114</v>
      </c>
      <c r="J463" t="str">
        <f>VLOOKUP($A463,[1]taxonomy!$1:$1048576,7,0)</f>
        <v>Eukaryota</v>
      </c>
      <c r="K463" t="str">
        <f>VLOOKUP($A463,[1]taxonomy!$1:$1048576,8,0)</f>
        <v xml:space="preserve"> Metazoa</v>
      </c>
      <c r="L463" t="str">
        <f>VLOOKUP($A463,[1]taxonomy!$1:$1048576,9,0)</f>
        <v xml:space="preserve"> Chordata</v>
      </c>
      <c r="M463" t="str">
        <f>VLOOKUP($A463,[1]taxonomy!$1:$1048576,10,0)</f>
        <v xml:space="preserve"> Craniata</v>
      </c>
      <c r="N463" t="str">
        <f>VLOOKUP($A463,[1]taxonomy!$1:$1048576,11,0)</f>
        <v xml:space="preserve"> Vertebrata</v>
      </c>
      <c r="O463" t="str">
        <f>VLOOKUP($A463,[1]taxonomy!$1:$1048576,12,0)</f>
        <v xml:space="preserve"> Euteleostomi</v>
      </c>
      <c r="P463" t="str">
        <f>VLOOKUP($A463,[1]taxonomy!$1:$1048576,13,0)</f>
        <v>Mammalia</v>
      </c>
      <c r="Q463" t="str">
        <f>VLOOKUP($A463,[1]taxonomy!$1:$1048576,14,0)</f>
        <v xml:space="preserve"> Eutheria</v>
      </c>
      <c r="R463" t="str">
        <f>VLOOKUP($A463,[1]taxonomy!$1:$1048576,15,0)</f>
        <v xml:space="preserve"> Laurasiatheria</v>
      </c>
      <c r="S463" t="str">
        <f>VLOOKUP($A463,[1]taxonomy!$1:$1048576,16,0)</f>
        <v xml:space="preserve"> Carnivora</v>
      </c>
      <c r="T463" t="str">
        <f>VLOOKUP($A463,[1]taxonomy!$1:$1048576,17,0)</f>
        <v xml:space="preserve"> Caniformia</v>
      </c>
      <c r="U463" t="str">
        <f>VLOOKUP($A463,[1]taxonomy!$1:$1048576,18,0)</f>
        <v xml:space="preserve"> Mustelidae</v>
      </c>
      <c r="V463" t="str">
        <f>VLOOKUP($A463,[1]taxonomy!$1:$1048576,20,0)</f>
        <v xml:space="preserve"> Mustela.</v>
      </c>
      <c r="W463">
        <f>VLOOKUP($A463,[1]taxonomy!$1:$1048576,21,0)</f>
        <v>0</v>
      </c>
      <c r="X463">
        <f>VLOOKUP($A463,[1]taxonomy!$1:$1048576,22,0)</f>
        <v>0</v>
      </c>
      <c r="Y463">
        <f>VLOOKUP($A463,[1]taxonomy!$1:$1048576,23,0)</f>
        <v>0</v>
      </c>
      <c r="Z463">
        <f>VLOOKUP($A463,[1]taxonomy!$1:$1048576,24,0)</f>
        <v>0</v>
      </c>
      <c r="AA463">
        <f>VLOOKUP($A463,[1]taxonomy!$1:$1048576,25,0)</f>
        <v>0</v>
      </c>
      <c r="AB463" t="str">
        <f>VLOOKUP($A463,[1]taxonomy!$1:$1048576,3,0)</f>
        <v xml:space="preserve"> Mustela putorius furo (European domestic ferret) (Mustela furo).</v>
      </c>
    </row>
    <row r="464" spans="1:28" x14ac:dyDescent="0.25">
      <c r="A464" t="s">
        <v>655</v>
      </c>
      <c r="B464" t="s">
        <v>656</v>
      </c>
      <c r="C464">
        <v>190</v>
      </c>
      <c r="D464" t="s">
        <v>27</v>
      </c>
      <c r="E464">
        <v>1</v>
      </c>
      <c r="F464">
        <v>69</v>
      </c>
      <c r="G464">
        <v>45</v>
      </c>
      <c r="H464" t="s">
        <v>27</v>
      </c>
      <c r="I464">
        <f t="shared" si="7"/>
        <v>69</v>
      </c>
      <c r="J464" t="str">
        <f>VLOOKUP($A464,[1]taxonomy!$1:$1048576,7,0)</f>
        <v>Eukaryota</v>
      </c>
      <c r="K464" t="str">
        <f>VLOOKUP($A464,[1]taxonomy!$1:$1048576,8,0)</f>
        <v xml:space="preserve"> Metazoa</v>
      </c>
      <c r="L464" t="str">
        <f>VLOOKUP($A464,[1]taxonomy!$1:$1048576,9,0)</f>
        <v xml:space="preserve"> Chordata</v>
      </c>
      <c r="M464" t="str">
        <f>VLOOKUP($A464,[1]taxonomy!$1:$1048576,10,0)</f>
        <v xml:space="preserve"> Craniata</v>
      </c>
      <c r="N464" t="str">
        <f>VLOOKUP($A464,[1]taxonomy!$1:$1048576,11,0)</f>
        <v xml:space="preserve"> Vertebrata</v>
      </c>
      <c r="O464" t="str">
        <f>VLOOKUP($A464,[1]taxonomy!$1:$1048576,12,0)</f>
        <v xml:space="preserve"> Euteleostomi</v>
      </c>
      <c r="P464" t="str">
        <f>VLOOKUP($A464,[1]taxonomy!$1:$1048576,13,0)</f>
        <v>Mammalia</v>
      </c>
      <c r="Q464" t="str">
        <f>VLOOKUP($A464,[1]taxonomy!$1:$1048576,14,0)</f>
        <v xml:space="preserve"> Eutheria</v>
      </c>
      <c r="R464" t="str">
        <f>VLOOKUP($A464,[1]taxonomy!$1:$1048576,15,0)</f>
        <v xml:space="preserve"> Laurasiatheria</v>
      </c>
      <c r="S464" t="str">
        <f>VLOOKUP($A464,[1]taxonomy!$1:$1048576,16,0)</f>
        <v xml:space="preserve"> Carnivora</v>
      </c>
      <c r="T464" t="str">
        <f>VLOOKUP($A464,[1]taxonomy!$1:$1048576,17,0)</f>
        <v xml:space="preserve"> Caniformia</v>
      </c>
      <c r="U464" t="str">
        <f>VLOOKUP($A464,[1]taxonomy!$1:$1048576,18,0)</f>
        <v xml:space="preserve"> Mustelidae</v>
      </c>
      <c r="V464" t="str">
        <f>VLOOKUP($A464,[1]taxonomy!$1:$1048576,20,0)</f>
        <v xml:space="preserve"> Mustela.</v>
      </c>
      <c r="W464">
        <f>VLOOKUP($A464,[1]taxonomy!$1:$1048576,21,0)</f>
        <v>0</v>
      </c>
      <c r="X464">
        <f>VLOOKUP($A464,[1]taxonomy!$1:$1048576,22,0)</f>
        <v>0</v>
      </c>
      <c r="Y464">
        <f>VLOOKUP($A464,[1]taxonomy!$1:$1048576,23,0)</f>
        <v>0</v>
      </c>
      <c r="Z464">
        <f>VLOOKUP($A464,[1]taxonomy!$1:$1048576,24,0)</f>
        <v>0</v>
      </c>
      <c r="AA464">
        <f>VLOOKUP($A464,[1]taxonomy!$1:$1048576,25,0)</f>
        <v>0</v>
      </c>
      <c r="AB464" t="str">
        <f>VLOOKUP($A464,[1]taxonomy!$1:$1048576,3,0)</f>
        <v xml:space="preserve"> Mustela putorius furo (European domestic ferret) (Mustela furo).</v>
      </c>
    </row>
    <row r="465" spans="1:28" x14ac:dyDescent="0.25">
      <c r="A465" t="s">
        <v>657</v>
      </c>
      <c r="B465" t="s">
        <v>658</v>
      </c>
      <c r="C465">
        <v>170</v>
      </c>
      <c r="D465" t="s">
        <v>10</v>
      </c>
      <c r="E465">
        <v>90</v>
      </c>
      <c r="F465">
        <v>170</v>
      </c>
      <c r="G465">
        <v>589</v>
      </c>
      <c r="H465" t="s">
        <v>11</v>
      </c>
      <c r="I465">
        <f t="shared" si="7"/>
        <v>81</v>
      </c>
      <c r="J465" t="str">
        <f>VLOOKUP($A465,[1]taxonomy!$1:$1048576,7,0)</f>
        <v>Eukaryota</v>
      </c>
      <c r="K465" t="str">
        <f>VLOOKUP($A465,[1]taxonomy!$1:$1048576,8,0)</f>
        <v xml:space="preserve"> Metazoa</v>
      </c>
      <c r="L465" t="str">
        <f>VLOOKUP($A465,[1]taxonomy!$1:$1048576,9,0)</f>
        <v xml:space="preserve"> Chordata</v>
      </c>
      <c r="M465" t="str">
        <f>VLOOKUP($A465,[1]taxonomy!$1:$1048576,10,0)</f>
        <v xml:space="preserve"> Craniata</v>
      </c>
      <c r="N465" t="str">
        <f>VLOOKUP($A465,[1]taxonomy!$1:$1048576,11,0)</f>
        <v xml:space="preserve"> Vertebrata</v>
      </c>
      <c r="O465" t="str">
        <f>VLOOKUP($A465,[1]taxonomy!$1:$1048576,12,0)</f>
        <v xml:space="preserve"> Euteleostomi</v>
      </c>
      <c r="P465" t="str">
        <f>VLOOKUP($A465,[1]taxonomy!$1:$1048576,13,0)</f>
        <v>Mammalia</v>
      </c>
      <c r="Q465" t="str">
        <f>VLOOKUP($A465,[1]taxonomy!$1:$1048576,14,0)</f>
        <v xml:space="preserve"> Eutheria</v>
      </c>
      <c r="R465" t="str">
        <f>VLOOKUP($A465,[1]taxonomy!$1:$1048576,15,0)</f>
        <v xml:space="preserve"> Laurasiatheria</v>
      </c>
      <c r="S465" t="str">
        <f>VLOOKUP($A465,[1]taxonomy!$1:$1048576,16,0)</f>
        <v xml:space="preserve"> Carnivora</v>
      </c>
      <c r="T465" t="str">
        <f>VLOOKUP($A465,[1]taxonomy!$1:$1048576,17,0)</f>
        <v xml:space="preserve"> Caniformia</v>
      </c>
      <c r="U465" t="str">
        <f>VLOOKUP($A465,[1]taxonomy!$1:$1048576,18,0)</f>
        <v xml:space="preserve"> Mustelidae</v>
      </c>
      <c r="V465" t="str">
        <f>VLOOKUP($A465,[1]taxonomy!$1:$1048576,20,0)</f>
        <v xml:space="preserve"> Mustela.</v>
      </c>
      <c r="W465">
        <f>VLOOKUP($A465,[1]taxonomy!$1:$1048576,21,0)</f>
        <v>0</v>
      </c>
      <c r="X465">
        <f>VLOOKUP($A465,[1]taxonomy!$1:$1048576,22,0)</f>
        <v>0</v>
      </c>
      <c r="Y465">
        <f>VLOOKUP($A465,[1]taxonomy!$1:$1048576,23,0)</f>
        <v>0</v>
      </c>
      <c r="Z465">
        <f>VLOOKUP($A465,[1]taxonomy!$1:$1048576,24,0)</f>
        <v>0</v>
      </c>
      <c r="AA465">
        <f>VLOOKUP($A465,[1]taxonomy!$1:$1048576,25,0)</f>
        <v>0</v>
      </c>
      <c r="AB465" t="str">
        <f>VLOOKUP($A465,[1]taxonomy!$1:$1048576,3,0)</f>
        <v xml:space="preserve"> Mustela putorius furo (European domestic ferret) (Mustela furo).</v>
      </c>
    </row>
    <row r="466" spans="1:28" x14ac:dyDescent="0.25">
      <c r="A466" t="s">
        <v>657</v>
      </c>
      <c r="B466" t="s">
        <v>658</v>
      </c>
      <c r="C466">
        <v>170</v>
      </c>
      <c r="D466" t="s">
        <v>12</v>
      </c>
      <c r="E466">
        <v>1</v>
      </c>
      <c r="F466">
        <v>43</v>
      </c>
      <c r="G466">
        <v>206</v>
      </c>
      <c r="H466" t="s">
        <v>13</v>
      </c>
      <c r="I466">
        <f t="shared" si="7"/>
        <v>43</v>
      </c>
      <c r="J466" t="str">
        <f>VLOOKUP($A466,[1]taxonomy!$1:$1048576,7,0)</f>
        <v>Eukaryota</v>
      </c>
      <c r="K466" t="str">
        <f>VLOOKUP($A466,[1]taxonomy!$1:$1048576,8,0)</f>
        <v xml:space="preserve"> Metazoa</v>
      </c>
      <c r="L466" t="str">
        <f>VLOOKUP($A466,[1]taxonomy!$1:$1048576,9,0)</f>
        <v xml:space="preserve"> Chordata</v>
      </c>
      <c r="M466" t="str">
        <f>VLOOKUP($A466,[1]taxonomy!$1:$1048576,10,0)</f>
        <v xml:space="preserve"> Craniata</v>
      </c>
      <c r="N466" t="str">
        <f>VLOOKUP($A466,[1]taxonomy!$1:$1048576,11,0)</f>
        <v xml:space="preserve"> Vertebrata</v>
      </c>
      <c r="O466" t="str">
        <f>VLOOKUP($A466,[1]taxonomy!$1:$1048576,12,0)</f>
        <v xml:space="preserve"> Euteleostomi</v>
      </c>
      <c r="P466" t="str">
        <f>VLOOKUP($A466,[1]taxonomy!$1:$1048576,13,0)</f>
        <v>Mammalia</v>
      </c>
      <c r="Q466" t="str">
        <f>VLOOKUP($A466,[1]taxonomy!$1:$1048576,14,0)</f>
        <v xml:space="preserve"> Eutheria</v>
      </c>
      <c r="R466" t="str">
        <f>VLOOKUP($A466,[1]taxonomy!$1:$1048576,15,0)</f>
        <v xml:space="preserve"> Laurasiatheria</v>
      </c>
      <c r="S466" t="str">
        <f>VLOOKUP($A466,[1]taxonomy!$1:$1048576,16,0)</f>
        <v xml:space="preserve"> Carnivora</v>
      </c>
      <c r="T466" t="str">
        <f>VLOOKUP($A466,[1]taxonomy!$1:$1048576,17,0)</f>
        <v xml:space="preserve"> Caniformia</v>
      </c>
      <c r="U466" t="str">
        <f>VLOOKUP($A466,[1]taxonomy!$1:$1048576,18,0)</f>
        <v xml:space="preserve"> Mustelidae</v>
      </c>
      <c r="V466" t="str">
        <f>VLOOKUP($A466,[1]taxonomy!$1:$1048576,20,0)</f>
        <v xml:space="preserve"> Mustela.</v>
      </c>
      <c r="W466">
        <f>VLOOKUP($A466,[1]taxonomy!$1:$1048576,21,0)</f>
        <v>0</v>
      </c>
      <c r="X466">
        <f>VLOOKUP($A466,[1]taxonomy!$1:$1048576,22,0)</f>
        <v>0</v>
      </c>
      <c r="Y466">
        <f>VLOOKUP($A466,[1]taxonomy!$1:$1048576,23,0)</f>
        <v>0</v>
      </c>
      <c r="Z466">
        <f>VLOOKUP($A466,[1]taxonomy!$1:$1048576,24,0)</f>
        <v>0</v>
      </c>
      <c r="AA466">
        <f>VLOOKUP($A466,[1]taxonomy!$1:$1048576,25,0)</f>
        <v>0</v>
      </c>
      <c r="AB466" t="str">
        <f>VLOOKUP($A466,[1]taxonomy!$1:$1048576,3,0)</f>
        <v xml:space="preserve"> Mustela putorius furo (European domestic ferret) (Mustela furo).</v>
      </c>
    </row>
    <row r="467" spans="1:28" x14ac:dyDescent="0.25">
      <c r="A467" t="s">
        <v>659</v>
      </c>
      <c r="B467" t="s">
        <v>660</v>
      </c>
      <c r="C467">
        <v>270</v>
      </c>
      <c r="D467" t="s">
        <v>10</v>
      </c>
      <c r="E467">
        <v>149</v>
      </c>
      <c r="F467">
        <v>266</v>
      </c>
      <c r="G467">
        <v>589</v>
      </c>
      <c r="H467" t="s">
        <v>11</v>
      </c>
      <c r="I467">
        <f t="shared" si="7"/>
        <v>118</v>
      </c>
      <c r="J467" t="str">
        <f>VLOOKUP($A467,[1]taxonomy!$1:$1048576,7,0)</f>
        <v>Eukaryota</v>
      </c>
      <c r="K467" t="str">
        <f>VLOOKUP($A467,[1]taxonomy!$1:$1048576,8,0)</f>
        <v xml:space="preserve"> Metazoa</v>
      </c>
      <c r="L467" t="str">
        <f>VLOOKUP($A467,[1]taxonomy!$1:$1048576,9,0)</f>
        <v xml:space="preserve"> Chordata</v>
      </c>
      <c r="M467" t="str">
        <f>VLOOKUP($A467,[1]taxonomy!$1:$1048576,10,0)</f>
        <v xml:space="preserve"> Craniata</v>
      </c>
      <c r="N467" t="str">
        <f>VLOOKUP($A467,[1]taxonomy!$1:$1048576,11,0)</f>
        <v xml:space="preserve"> Vertebrata</v>
      </c>
      <c r="O467" t="str">
        <f>VLOOKUP($A467,[1]taxonomy!$1:$1048576,12,0)</f>
        <v xml:space="preserve"> Euteleostomi</v>
      </c>
      <c r="P467" t="str">
        <f>VLOOKUP($A467,[1]taxonomy!$1:$1048576,13,0)</f>
        <v>Mammalia</v>
      </c>
      <c r="Q467" t="str">
        <f>VLOOKUP($A467,[1]taxonomy!$1:$1048576,14,0)</f>
        <v xml:space="preserve"> Eutheria</v>
      </c>
      <c r="R467" t="str">
        <f>VLOOKUP($A467,[1]taxonomy!$1:$1048576,15,0)</f>
        <v xml:space="preserve"> Laurasiatheria</v>
      </c>
      <c r="S467" t="str">
        <f>VLOOKUP($A467,[1]taxonomy!$1:$1048576,16,0)</f>
        <v xml:space="preserve"> Carnivora</v>
      </c>
      <c r="T467" t="str">
        <f>VLOOKUP($A467,[1]taxonomy!$1:$1048576,17,0)</f>
        <v xml:space="preserve"> Caniformia</v>
      </c>
      <c r="U467" t="str">
        <f>VLOOKUP($A467,[1]taxonomy!$1:$1048576,18,0)</f>
        <v xml:space="preserve"> Mustelidae</v>
      </c>
      <c r="V467" t="str">
        <f>VLOOKUP($A467,[1]taxonomy!$1:$1048576,20,0)</f>
        <v xml:space="preserve"> Mustela.</v>
      </c>
      <c r="W467">
        <f>VLOOKUP($A467,[1]taxonomy!$1:$1048576,21,0)</f>
        <v>0</v>
      </c>
      <c r="X467">
        <f>VLOOKUP($A467,[1]taxonomy!$1:$1048576,22,0)</f>
        <v>0</v>
      </c>
      <c r="Y467">
        <f>VLOOKUP($A467,[1]taxonomy!$1:$1048576,23,0)</f>
        <v>0</v>
      </c>
      <c r="Z467">
        <f>VLOOKUP($A467,[1]taxonomy!$1:$1048576,24,0)</f>
        <v>0</v>
      </c>
      <c r="AA467">
        <f>VLOOKUP($A467,[1]taxonomy!$1:$1048576,25,0)</f>
        <v>0</v>
      </c>
      <c r="AB467" t="str">
        <f>VLOOKUP($A467,[1]taxonomy!$1:$1048576,3,0)</f>
        <v xml:space="preserve"> Mustela putorius furo (European domestic ferret) (Mustela furo).</v>
      </c>
    </row>
    <row r="468" spans="1:28" x14ac:dyDescent="0.25">
      <c r="A468" t="s">
        <v>659</v>
      </c>
      <c r="B468" t="s">
        <v>660</v>
      </c>
      <c r="C468">
        <v>270</v>
      </c>
      <c r="D468" t="s">
        <v>12</v>
      </c>
      <c r="E468">
        <v>1</v>
      </c>
      <c r="F468">
        <v>105</v>
      </c>
      <c r="G468">
        <v>206</v>
      </c>
      <c r="H468" t="s">
        <v>13</v>
      </c>
      <c r="I468">
        <f t="shared" si="7"/>
        <v>105</v>
      </c>
      <c r="J468" t="str">
        <f>VLOOKUP($A468,[1]taxonomy!$1:$1048576,7,0)</f>
        <v>Eukaryota</v>
      </c>
      <c r="K468" t="str">
        <f>VLOOKUP($A468,[1]taxonomy!$1:$1048576,8,0)</f>
        <v xml:space="preserve"> Metazoa</v>
      </c>
      <c r="L468" t="str">
        <f>VLOOKUP($A468,[1]taxonomy!$1:$1048576,9,0)</f>
        <v xml:space="preserve"> Chordata</v>
      </c>
      <c r="M468" t="str">
        <f>VLOOKUP($A468,[1]taxonomy!$1:$1048576,10,0)</f>
        <v xml:space="preserve"> Craniata</v>
      </c>
      <c r="N468" t="str">
        <f>VLOOKUP($A468,[1]taxonomy!$1:$1048576,11,0)</f>
        <v xml:space="preserve"> Vertebrata</v>
      </c>
      <c r="O468" t="str">
        <f>VLOOKUP($A468,[1]taxonomy!$1:$1048576,12,0)</f>
        <v xml:space="preserve"> Euteleostomi</v>
      </c>
      <c r="P468" t="str">
        <f>VLOOKUP($A468,[1]taxonomy!$1:$1048576,13,0)</f>
        <v>Mammalia</v>
      </c>
      <c r="Q468" t="str">
        <f>VLOOKUP($A468,[1]taxonomy!$1:$1048576,14,0)</f>
        <v xml:space="preserve"> Eutheria</v>
      </c>
      <c r="R468" t="str">
        <f>VLOOKUP($A468,[1]taxonomy!$1:$1048576,15,0)</f>
        <v xml:space="preserve"> Laurasiatheria</v>
      </c>
      <c r="S468" t="str">
        <f>VLOOKUP($A468,[1]taxonomy!$1:$1048576,16,0)</f>
        <v xml:space="preserve"> Carnivora</v>
      </c>
      <c r="T468" t="str">
        <f>VLOOKUP($A468,[1]taxonomy!$1:$1048576,17,0)</f>
        <v xml:space="preserve"> Caniformia</v>
      </c>
      <c r="U468" t="str">
        <f>VLOOKUP($A468,[1]taxonomy!$1:$1048576,18,0)</f>
        <v xml:space="preserve"> Mustelidae</v>
      </c>
      <c r="V468" t="str">
        <f>VLOOKUP($A468,[1]taxonomy!$1:$1048576,20,0)</f>
        <v xml:space="preserve"> Mustela.</v>
      </c>
      <c r="W468">
        <f>VLOOKUP($A468,[1]taxonomy!$1:$1048576,21,0)</f>
        <v>0</v>
      </c>
      <c r="X468">
        <f>VLOOKUP($A468,[1]taxonomy!$1:$1048576,22,0)</f>
        <v>0</v>
      </c>
      <c r="Y468">
        <f>VLOOKUP($A468,[1]taxonomy!$1:$1048576,23,0)</f>
        <v>0</v>
      </c>
      <c r="Z468">
        <f>VLOOKUP($A468,[1]taxonomy!$1:$1048576,24,0)</f>
        <v>0</v>
      </c>
      <c r="AA468">
        <f>VLOOKUP($A468,[1]taxonomy!$1:$1048576,25,0)</f>
        <v>0</v>
      </c>
      <c r="AB468" t="str">
        <f>VLOOKUP($A468,[1]taxonomy!$1:$1048576,3,0)</f>
        <v xml:space="preserve"> Mustela putorius furo (European domestic ferret) (Mustela furo).</v>
      </c>
    </row>
    <row r="469" spans="1:28" x14ac:dyDescent="0.25">
      <c r="A469" t="s">
        <v>661</v>
      </c>
      <c r="B469" t="s">
        <v>662</v>
      </c>
      <c r="C469">
        <v>175</v>
      </c>
      <c r="D469" t="s">
        <v>10</v>
      </c>
      <c r="E469">
        <v>60</v>
      </c>
      <c r="F469">
        <v>173</v>
      </c>
      <c r="G469">
        <v>589</v>
      </c>
      <c r="H469" t="s">
        <v>11</v>
      </c>
      <c r="I469">
        <f t="shared" si="7"/>
        <v>114</v>
      </c>
      <c r="J469" t="str">
        <f>VLOOKUP($A469,[1]taxonomy!$1:$1048576,7,0)</f>
        <v>Eukaryota</v>
      </c>
      <c r="K469" t="str">
        <f>VLOOKUP($A469,[1]taxonomy!$1:$1048576,8,0)</f>
        <v xml:space="preserve"> Metazoa</v>
      </c>
      <c r="L469" t="str">
        <f>VLOOKUP($A469,[1]taxonomy!$1:$1048576,9,0)</f>
        <v xml:space="preserve"> Chordata</v>
      </c>
      <c r="M469" t="str">
        <f>VLOOKUP($A469,[1]taxonomy!$1:$1048576,10,0)</f>
        <v xml:space="preserve"> Craniata</v>
      </c>
      <c r="N469" t="str">
        <f>VLOOKUP($A469,[1]taxonomy!$1:$1048576,11,0)</f>
        <v xml:space="preserve"> Vertebrata</v>
      </c>
      <c r="O469" t="str">
        <f>VLOOKUP($A469,[1]taxonomy!$1:$1048576,12,0)</f>
        <v xml:space="preserve"> Euteleostomi</v>
      </c>
      <c r="P469" t="str">
        <f>VLOOKUP($A469,[1]taxonomy!$1:$1048576,13,0)</f>
        <v>Mammalia</v>
      </c>
      <c r="Q469" t="str">
        <f>VLOOKUP($A469,[1]taxonomy!$1:$1048576,14,0)</f>
        <v xml:space="preserve"> Eutheria</v>
      </c>
      <c r="R469" t="str">
        <f>VLOOKUP($A469,[1]taxonomy!$1:$1048576,15,0)</f>
        <v xml:space="preserve"> Laurasiatheria</v>
      </c>
      <c r="S469" t="str">
        <f>VLOOKUP($A469,[1]taxonomy!$1:$1048576,16,0)</f>
        <v xml:space="preserve"> Carnivora</v>
      </c>
      <c r="T469" t="str">
        <f>VLOOKUP($A469,[1]taxonomy!$1:$1048576,17,0)</f>
        <v xml:space="preserve"> Caniformia</v>
      </c>
      <c r="U469" t="str">
        <f>VLOOKUP($A469,[1]taxonomy!$1:$1048576,18,0)</f>
        <v xml:space="preserve"> Mustelidae</v>
      </c>
      <c r="V469" t="str">
        <f>VLOOKUP($A469,[1]taxonomy!$1:$1048576,20,0)</f>
        <v xml:space="preserve"> Mustela.</v>
      </c>
      <c r="W469">
        <f>VLOOKUP($A469,[1]taxonomy!$1:$1048576,21,0)</f>
        <v>0</v>
      </c>
      <c r="X469">
        <f>VLOOKUP($A469,[1]taxonomy!$1:$1048576,22,0)</f>
        <v>0</v>
      </c>
      <c r="Y469">
        <f>VLOOKUP($A469,[1]taxonomy!$1:$1048576,23,0)</f>
        <v>0</v>
      </c>
      <c r="Z469">
        <f>VLOOKUP($A469,[1]taxonomy!$1:$1048576,24,0)</f>
        <v>0</v>
      </c>
      <c r="AA469">
        <f>VLOOKUP($A469,[1]taxonomy!$1:$1048576,25,0)</f>
        <v>0</v>
      </c>
      <c r="AB469" t="str">
        <f>VLOOKUP($A469,[1]taxonomy!$1:$1048576,3,0)</f>
        <v xml:space="preserve"> Mustela putorius furo (European domestic ferret) (Mustela furo).</v>
      </c>
    </row>
    <row r="470" spans="1:28" x14ac:dyDescent="0.25">
      <c r="A470" t="s">
        <v>663</v>
      </c>
      <c r="B470" t="s">
        <v>664</v>
      </c>
      <c r="C470">
        <v>152</v>
      </c>
      <c r="D470" t="s">
        <v>10</v>
      </c>
      <c r="E470">
        <v>33</v>
      </c>
      <c r="F470">
        <v>148</v>
      </c>
      <c r="G470">
        <v>589</v>
      </c>
      <c r="H470" t="s">
        <v>11</v>
      </c>
      <c r="I470">
        <f t="shared" si="7"/>
        <v>116</v>
      </c>
      <c r="J470" t="str">
        <f>VLOOKUP($A470,[1]taxonomy!$1:$1048576,7,0)</f>
        <v>Eukaryota</v>
      </c>
      <c r="K470" t="str">
        <f>VLOOKUP($A470,[1]taxonomy!$1:$1048576,8,0)</f>
        <v xml:space="preserve"> Metazoa</v>
      </c>
      <c r="L470" t="str">
        <f>VLOOKUP($A470,[1]taxonomy!$1:$1048576,9,0)</f>
        <v xml:space="preserve"> Chordata</v>
      </c>
      <c r="M470" t="str">
        <f>VLOOKUP($A470,[1]taxonomy!$1:$1048576,10,0)</f>
        <v xml:space="preserve"> Craniata</v>
      </c>
      <c r="N470" t="str">
        <f>VLOOKUP($A470,[1]taxonomy!$1:$1048576,11,0)</f>
        <v xml:space="preserve"> Vertebrata</v>
      </c>
      <c r="O470" t="str">
        <f>VLOOKUP($A470,[1]taxonomy!$1:$1048576,12,0)</f>
        <v xml:space="preserve"> Euteleostomi</v>
      </c>
      <c r="P470" t="str">
        <f>VLOOKUP($A470,[1]taxonomy!$1:$1048576,13,0)</f>
        <v>Mammalia</v>
      </c>
      <c r="Q470" t="str">
        <f>VLOOKUP($A470,[1]taxonomy!$1:$1048576,14,0)</f>
        <v xml:space="preserve"> Eutheria</v>
      </c>
      <c r="R470" t="str">
        <f>VLOOKUP($A470,[1]taxonomy!$1:$1048576,15,0)</f>
        <v xml:space="preserve"> Euarchontoglires</v>
      </c>
      <c r="S470" t="str">
        <f>VLOOKUP($A470,[1]taxonomy!$1:$1048576,16,0)</f>
        <v xml:space="preserve"> Glires</v>
      </c>
      <c r="T470" t="str">
        <f>VLOOKUP($A470,[1]taxonomy!$1:$1048576,17,0)</f>
        <v xml:space="preserve"> Rodentia</v>
      </c>
      <c r="U470" t="str">
        <f>VLOOKUP($A470,[1]taxonomy!$1:$1048576,18,0)</f>
        <v>Hystricognathi</v>
      </c>
      <c r="V470" t="str">
        <f>VLOOKUP($A470,[1]taxonomy!$1:$1048576,20,0)</f>
        <v xml:space="preserve"> Cavia.</v>
      </c>
      <c r="W470">
        <f>VLOOKUP($A470,[1]taxonomy!$1:$1048576,21,0)</f>
        <v>0</v>
      </c>
      <c r="X470">
        <f>VLOOKUP($A470,[1]taxonomy!$1:$1048576,22,0)</f>
        <v>0</v>
      </c>
      <c r="Y470">
        <f>VLOOKUP($A470,[1]taxonomy!$1:$1048576,23,0)</f>
        <v>0</v>
      </c>
      <c r="Z470">
        <f>VLOOKUP($A470,[1]taxonomy!$1:$1048576,24,0)</f>
        <v>0</v>
      </c>
      <c r="AA470">
        <f>VLOOKUP($A470,[1]taxonomy!$1:$1048576,25,0)</f>
        <v>0</v>
      </c>
      <c r="AB470" t="str">
        <f>VLOOKUP($A470,[1]taxonomy!$1:$1048576,3,0)</f>
        <v xml:space="preserve"> Cavia porcellus (Guinea pig).</v>
      </c>
    </row>
    <row r="471" spans="1:28" x14ac:dyDescent="0.25">
      <c r="A471" t="s">
        <v>665</v>
      </c>
      <c r="B471" t="s">
        <v>666</v>
      </c>
      <c r="C471">
        <v>157</v>
      </c>
      <c r="D471" t="s">
        <v>10</v>
      </c>
      <c r="E471">
        <v>38</v>
      </c>
      <c r="F471">
        <v>153</v>
      </c>
      <c r="G471">
        <v>589</v>
      </c>
      <c r="H471" t="s">
        <v>11</v>
      </c>
      <c r="I471">
        <f t="shared" si="7"/>
        <v>116</v>
      </c>
      <c r="J471" t="str">
        <f>VLOOKUP($A471,[1]taxonomy!$1:$1048576,7,0)</f>
        <v>Eukaryota</v>
      </c>
      <c r="K471" t="str">
        <f>VLOOKUP($A471,[1]taxonomy!$1:$1048576,8,0)</f>
        <v xml:space="preserve"> Metazoa</v>
      </c>
      <c r="L471" t="str">
        <f>VLOOKUP($A471,[1]taxonomy!$1:$1048576,9,0)</f>
        <v xml:space="preserve"> Chordata</v>
      </c>
      <c r="M471" t="str">
        <f>VLOOKUP($A471,[1]taxonomy!$1:$1048576,10,0)</f>
        <v xml:space="preserve"> Craniata</v>
      </c>
      <c r="N471" t="str">
        <f>VLOOKUP($A471,[1]taxonomy!$1:$1048576,11,0)</f>
        <v xml:space="preserve"> Vertebrata</v>
      </c>
      <c r="O471" t="str">
        <f>VLOOKUP($A471,[1]taxonomy!$1:$1048576,12,0)</f>
        <v xml:space="preserve"> Euteleostomi</v>
      </c>
      <c r="P471" t="str">
        <f>VLOOKUP($A471,[1]taxonomy!$1:$1048576,13,0)</f>
        <v>Mammalia</v>
      </c>
      <c r="Q471" t="str">
        <f>VLOOKUP($A471,[1]taxonomy!$1:$1048576,14,0)</f>
        <v xml:space="preserve"> Eutheria</v>
      </c>
      <c r="R471" t="str">
        <f>VLOOKUP($A471,[1]taxonomy!$1:$1048576,15,0)</f>
        <v xml:space="preserve"> Euarchontoglires</v>
      </c>
      <c r="S471" t="str">
        <f>VLOOKUP($A471,[1]taxonomy!$1:$1048576,16,0)</f>
        <v xml:space="preserve"> Glires</v>
      </c>
      <c r="T471" t="str">
        <f>VLOOKUP($A471,[1]taxonomy!$1:$1048576,17,0)</f>
        <v xml:space="preserve"> Rodentia</v>
      </c>
      <c r="U471" t="str">
        <f>VLOOKUP($A471,[1]taxonomy!$1:$1048576,18,0)</f>
        <v>Hystricognathi</v>
      </c>
      <c r="V471" t="str">
        <f>VLOOKUP($A471,[1]taxonomy!$1:$1048576,20,0)</f>
        <v xml:space="preserve"> Cavia.</v>
      </c>
      <c r="W471">
        <f>VLOOKUP($A471,[1]taxonomy!$1:$1048576,21,0)</f>
        <v>0</v>
      </c>
      <c r="X471">
        <f>VLOOKUP($A471,[1]taxonomy!$1:$1048576,22,0)</f>
        <v>0</v>
      </c>
      <c r="Y471">
        <f>VLOOKUP($A471,[1]taxonomy!$1:$1048576,23,0)</f>
        <v>0</v>
      </c>
      <c r="Z471">
        <f>VLOOKUP($A471,[1]taxonomy!$1:$1048576,24,0)</f>
        <v>0</v>
      </c>
      <c r="AA471">
        <f>VLOOKUP($A471,[1]taxonomy!$1:$1048576,25,0)</f>
        <v>0</v>
      </c>
      <c r="AB471" t="str">
        <f>VLOOKUP($A471,[1]taxonomy!$1:$1048576,3,0)</f>
        <v xml:space="preserve"> Cavia porcellus (Guinea pig).</v>
      </c>
    </row>
    <row r="472" spans="1:28" x14ac:dyDescent="0.25">
      <c r="A472" t="s">
        <v>667</v>
      </c>
      <c r="B472" t="s">
        <v>668</v>
      </c>
      <c r="C472">
        <v>176</v>
      </c>
      <c r="D472" t="s">
        <v>10</v>
      </c>
      <c r="E472">
        <v>59</v>
      </c>
      <c r="F472">
        <v>172</v>
      </c>
      <c r="G472">
        <v>589</v>
      </c>
      <c r="H472" t="s">
        <v>11</v>
      </c>
      <c r="I472">
        <f t="shared" si="7"/>
        <v>114</v>
      </c>
      <c r="J472" t="str">
        <f>VLOOKUP($A472,[1]taxonomy!$1:$1048576,7,0)</f>
        <v>Eukaryota</v>
      </c>
      <c r="K472" t="str">
        <f>VLOOKUP($A472,[1]taxonomy!$1:$1048576,8,0)</f>
        <v xml:space="preserve"> Metazoa</v>
      </c>
      <c r="L472" t="str">
        <f>VLOOKUP($A472,[1]taxonomy!$1:$1048576,9,0)</f>
        <v xml:space="preserve"> Chordata</v>
      </c>
      <c r="M472" t="str">
        <f>VLOOKUP($A472,[1]taxonomy!$1:$1048576,10,0)</f>
        <v xml:space="preserve"> Craniata</v>
      </c>
      <c r="N472" t="str">
        <f>VLOOKUP($A472,[1]taxonomy!$1:$1048576,11,0)</f>
        <v xml:space="preserve"> Vertebrata</v>
      </c>
      <c r="O472" t="str">
        <f>VLOOKUP($A472,[1]taxonomy!$1:$1048576,12,0)</f>
        <v xml:space="preserve"> Euteleostomi</v>
      </c>
      <c r="P472" t="str">
        <f>VLOOKUP($A472,[1]taxonomy!$1:$1048576,13,0)</f>
        <v>Mammalia</v>
      </c>
      <c r="Q472" t="str">
        <f>VLOOKUP($A472,[1]taxonomy!$1:$1048576,14,0)</f>
        <v xml:space="preserve"> Eutheria</v>
      </c>
      <c r="R472" t="str">
        <f>VLOOKUP($A472,[1]taxonomy!$1:$1048576,15,0)</f>
        <v xml:space="preserve"> Euarchontoglires</v>
      </c>
      <c r="S472" t="str">
        <f>VLOOKUP($A472,[1]taxonomy!$1:$1048576,16,0)</f>
        <v xml:space="preserve"> Glires</v>
      </c>
      <c r="T472" t="str">
        <f>VLOOKUP($A472,[1]taxonomy!$1:$1048576,17,0)</f>
        <v xml:space="preserve"> Rodentia</v>
      </c>
      <c r="U472" t="str">
        <f>VLOOKUP($A472,[1]taxonomy!$1:$1048576,18,0)</f>
        <v>Hystricognathi</v>
      </c>
      <c r="V472" t="str">
        <f>VLOOKUP($A472,[1]taxonomy!$1:$1048576,20,0)</f>
        <v xml:space="preserve"> Cavia.</v>
      </c>
      <c r="W472">
        <f>VLOOKUP($A472,[1]taxonomy!$1:$1048576,21,0)</f>
        <v>0</v>
      </c>
      <c r="X472">
        <f>VLOOKUP($A472,[1]taxonomy!$1:$1048576,22,0)</f>
        <v>0</v>
      </c>
      <c r="Y472">
        <f>VLOOKUP($A472,[1]taxonomy!$1:$1048576,23,0)</f>
        <v>0</v>
      </c>
      <c r="Z472">
        <f>VLOOKUP($A472,[1]taxonomy!$1:$1048576,24,0)</f>
        <v>0</v>
      </c>
      <c r="AA472">
        <f>VLOOKUP($A472,[1]taxonomy!$1:$1048576,25,0)</f>
        <v>0</v>
      </c>
      <c r="AB472" t="str">
        <f>VLOOKUP($A472,[1]taxonomy!$1:$1048576,3,0)</f>
        <v xml:space="preserve"> Cavia porcellus (Guinea pig).</v>
      </c>
    </row>
    <row r="473" spans="1:28" x14ac:dyDescent="0.25">
      <c r="A473" t="s">
        <v>669</v>
      </c>
      <c r="B473" t="s">
        <v>670</v>
      </c>
      <c r="C473">
        <v>154</v>
      </c>
      <c r="D473" t="s">
        <v>10</v>
      </c>
      <c r="E473">
        <v>32</v>
      </c>
      <c r="F473">
        <v>150</v>
      </c>
      <c r="G473">
        <v>589</v>
      </c>
      <c r="H473" t="s">
        <v>11</v>
      </c>
      <c r="I473">
        <f t="shared" si="7"/>
        <v>119</v>
      </c>
      <c r="J473" t="str">
        <f>VLOOKUP($A473,[1]taxonomy!$1:$1048576,7,0)</f>
        <v>Eukaryota</v>
      </c>
      <c r="K473" t="str">
        <f>VLOOKUP($A473,[1]taxonomy!$1:$1048576,8,0)</f>
        <v xml:space="preserve"> Metazoa</v>
      </c>
      <c r="L473" t="str">
        <f>VLOOKUP($A473,[1]taxonomy!$1:$1048576,9,0)</f>
        <v xml:space="preserve"> Chordata</v>
      </c>
      <c r="M473" t="str">
        <f>VLOOKUP($A473,[1]taxonomy!$1:$1048576,10,0)</f>
        <v xml:space="preserve"> Craniata</v>
      </c>
      <c r="N473" t="str">
        <f>VLOOKUP($A473,[1]taxonomy!$1:$1048576,11,0)</f>
        <v xml:space="preserve"> Vertebrata</v>
      </c>
      <c r="O473" t="str">
        <f>VLOOKUP($A473,[1]taxonomy!$1:$1048576,12,0)</f>
        <v xml:space="preserve"> Euteleostomi</v>
      </c>
      <c r="P473" t="str">
        <f>VLOOKUP($A473,[1]taxonomy!$1:$1048576,13,0)</f>
        <v>Mammalia</v>
      </c>
      <c r="Q473" t="str">
        <f>VLOOKUP($A473,[1]taxonomy!$1:$1048576,14,0)</f>
        <v xml:space="preserve"> Eutheria</v>
      </c>
      <c r="R473" t="str">
        <f>VLOOKUP($A473,[1]taxonomy!$1:$1048576,15,0)</f>
        <v xml:space="preserve"> Euarchontoglires</v>
      </c>
      <c r="S473" t="str">
        <f>VLOOKUP($A473,[1]taxonomy!$1:$1048576,16,0)</f>
        <v xml:space="preserve"> Glires</v>
      </c>
      <c r="T473" t="str">
        <f>VLOOKUP($A473,[1]taxonomy!$1:$1048576,17,0)</f>
        <v xml:space="preserve"> Rodentia</v>
      </c>
      <c r="U473" t="str">
        <f>VLOOKUP($A473,[1]taxonomy!$1:$1048576,18,0)</f>
        <v>Hystricognathi</v>
      </c>
      <c r="V473" t="str">
        <f>VLOOKUP($A473,[1]taxonomy!$1:$1048576,20,0)</f>
        <v xml:space="preserve"> Cavia.</v>
      </c>
      <c r="W473">
        <f>VLOOKUP($A473,[1]taxonomy!$1:$1048576,21,0)</f>
        <v>0</v>
      </c>
      <c r="X473">
        <f>VLOOKUP($A473,[1]taxonomy!$1:$1048576,22,0)</f>
        <v>0</v>
      </c>
      <c r="Y473">
        <f>VLOOKUP($A473,[1]taxonomy!$1:$1048576,23,0)</f>
        <v>0</v>
      </c>
      <c r="Z473">
        <f>VLOOKUP($A473,[1]taxonomy!$1:$1048576,24,0)</f>
        <v>0</v>
      </c>
      <c r="AA473">
        <f>VLOOKUP($A473,[1]taxonomy!$1:$1048576,25,0)</f>
        <v>0</v>
      </c>
      <c r="AB473" t="str">
        <f>VLOOKUP($A473,[1]taxonomy!$1:$1048576,3,0)</f>
        <v xml:space="preserve"> Cavia porcellus (Guinea pig).</v>
      </c>
    </row>
    <row r="474" spans="1:28" x14ac:dyDescent="0.25">
      <c r="A474" t="s">
        <v>671</v>
      </c>
      <c r="B474" t="s">
        <v>672</v>
      </c>
      <c r="C474">
        <v>160</v>
      </c>
      <c r="D474" t="s">
        <v>10</v>
      </c>
      <c r="E474">
        <v>43</v>
      </c>
      <c r="F474">
        <v>156</v>
      </c>
      <c r="G474">
        <v>589</v>
      </c>
      <c r="H474" t="s">
        <v>11</v>
      </c>
      <c r="I474">
        <f t="shared" si="7"/>
        <v>114</v>
      </c>
      <c r="J474" t="str">
        <f>VLOOKUP($A474,[1]taxonomy!$1:$1048576,7,0)</f>
        <v>Eukaryota</v>
      </c>
      <c r="K474" t="str">
        <f>VLOOKUP($A474,[1]taxonomy!$1:$1048576,8,0)</f>
        <v xml:space="preserve"> Metazoa</v>
      </c>
      <c r="L474" t="str">
        <f>VLOOKUP($A474,[1]taxonomy!$1:$1048576,9,0)</f>
        <v xml:space="preserve"> Chordata</v>
      </c>
      <c r="M474" t="str">
        <f>VLOOKUP($A474,[1]taxonomy!$1:$1048576,10,0)</f>
        <v xml:space="preserve"> Craniata</v>
      </c>
      <c r="N474" t="str">
        <f>VLOOKUP($A474,[1]taxonomy!$1:$1048576,11,0)</f>
        <v xml:space="preserve"> Vertebrata</v>
      </c>
      <c r="O474" t="str">
        <f>VLOOKUP($A474,[1]taxonomy!$1:$1048576,12,0)</f>
        <v xml:space="preserve"> Euteleostomi</v>
      </c>
      <c r="P474" t="str">
        <f>VLOOKUP($A474,[1]taxonomy!$1:$1048576,13,0)</f>
        <v>Mammalia</v>
      </c>
      <c r="Q474" t="str">
        <f>VLOOKUP($A474,[1]taxonomy!$1:$1048576,14,0)</f>
        <v xml:space="preserve"> Eutheria</v>
      </c>
      <c r="R474" t="str">
        <f>VLOOKUP($A474,[1]taxonomy!$1:$1048576,15,0)</f>
        <v xml:space="preserve"> Euarchontoglires</v>
      </c>
      <c r="S474" t="str">
        <f>VLOOKUP($A474,[1]taxonomy!$1:$1048576,16,0)</f>
        <v xml:space="preserve"> Glires</v>
      </c>
      <c r="T474" t="str">
        <f>VLOOKUP($A474,[1]taxonomy!$1:$1048576,17,0)</f>
        <v xml:space="preserve"> Rodentia</v>
      </c>
      <c r="U474" t="str">
        <f>VLOOKUP($A474,[1]taxonomy!$1:$1048576,18,0)</f>
        <v>Hystricognathi</v>
      </c>
      <c r="V474" t="str">
        <f>VLOOKUP($A474,[1]taxonomy!$1:$1048576,20,0)</f>
        <v xml:space="preserve"> Cavia.</v>
      </c>
      <c r="W474">
        <f>VLOOKUP($A474,[1]taxonomy!$1:$1048576,21,0)</f>
        <v>0</v>
      </c>
      <c r="X474">
        <f>VLOOKUP($A474,[1]taxonomy!$1:$1048576,22,0)</f>
        <v>0</v>
      </c>
      <c r="Y474">
        <f>VLOOKUP($A474,[1]taxonomy!$1:$1048576,23,0)</f>
        <v>0</v>
      </c>
      <c r="Z474">
        <f>VLOOKUP($A474,[1]taxonomy!$1:$1048576,24,0)</f>
        <v>0</v>
      </c>
      <c r="AA474">
        <f>VLOOKUP($A474,[1]taxonomy!$1:$1048576,25,0)</f>
        <v>0</v>
      </c>
      <c r="AB474" t="str">
        <f>VLOOKUP($A474,[1]taxonomy!$1:$1048576,3,0)</f>
        <v xml:space="preserve"> Cavia porcellus (Guinea pig).</v>
      </c>
    </row>
    <row r="475" spans="1:28" x14ac:dyDescent="0.25">
      <c r="A475" t="s">
        <v>673</v>
      </c>
      <c r="B475" t="s">
        <v>674</v>
      </c>
      <c r="C475">
        <v>160</v>
      </c>
      <c r="D475" t="s">
        <v>10</v>
      </c>
      <c r="E475">
        <v>38</v>
      </c>
      <c r="F475">
        <v>156</v>
      </c>
      <c r="G475">
        <v>589</v>
      </c>
      <c r="H475" t="s">
        <v>11</v>
      </c>
      <c r="I475">
        <f t="shared" si="7"/>
        <v>119</v>
      </c>
      <c r="J475" t="str">
        <f>VLOOKUP($A475,[1]taxonomy!$1:$1048576,7,0)</f>
        <v>Eukaryota</v>
      </c>
      <c r="K475" t="str">
        <f>VLOOKUP($A475,[1]taxonomy!$1:$1048576,8,0)</f>
        <v xml:space="preserve"> Metazoa</v>
      </c>
      <c r="L475" t="str">
        <f>VLOOKUP($A475,[1]taxonomy!$1:$1048576,9,0)</f>
        <v xml:space="preserve"> Chordata</v>
      </c>
      <c r="M475" t="str">
        <f>VLOOKUP($A475,[1]taxonomy!$1:$1048576,10,0)</f>
        <v xml:space="preserve"> Craniata</v>
      </c>
      <c r="N475" t="str">
        <f>VLOOKUP($A475,[1]taxonomy!$1:$1048576,11,0)</f>
        <v xml:space="preserve"> Vertebrata</v>
      </c>
      <c r="O475" t="str">
        <f>VLOOKUP($A475,[1]taxonomy!$1:$1048576,12,0)</f>
        <v xml:space="preserve"> Euteleostomi</v>
      </c>
      <c r="P475" t="str">
        <f>VLOOKUP($A475,[1]taxonomy!$1:$1048576,13,0)</f>
        <v>Mammalia</v>
      </c>
      <c r="Q475" t="str">
        <f>VLOOKUP($A475,[1]taxonomy!$1:$1048576,14,0)</f>
        <v xml:space="preserve"> Eutheria</v>
      </c>
      <c r="R475" t="str">
        <f>VLOOKUP($A475,[1]taxonomy!$1:$1048576,15,0)</f>
        <v xml:space="preserve"> Euarchontoglires</v>
      </c>
      <c r="S475" t="str">
        <f>VLOOKUP($A475,[1]taxonomy!$1:$1048576,16,0)</f>
        <v xml:space="preserve"> Glires</v>
      </c>
      <c r="T475" t="str">
        <f>VLOOKUP($A475,[1]taxonomy!$1:$1048576,17,0)</f>
        <v xml:space="preserve"> Rodentia</v>
      </c>
      <c r="U475" t="str">
        <f>VLOOKUP($A475,[1]taxonomy!$1:$1048576,18,0)</f>
        <v>Hystricognathi</v>
      </c>
      <c r="V475" t="str">
        <f>VLOOKUP($A475,[1]taxonomy!$1:$1048576,20,0)</f>
        <v xml:space="preserve"> Cavia.</v>
      </c>
      <c r="W475">
        <f>VLOOKUP($A475,[1]taxonomy!$1:$1048576,21,0)</f>
        <v>0</v>
      </c>
      <c r="X475">
        <f>VLOOKUP($A475,[1]taxonomy!$1:$1048576,22,0)</f>
        <v>0</v>
      </c>
      <c r="Y475">
        <f>VLOOKUP($A475,[1]taxonomy!$1:$1048576,23,0)</f>
        <v>0</v>
      </c>
      <c r="Z475">
        <f>VLOOKUP($A475,[1]taxonomy!$1:$1048576,24,0)</f>
        <v>0</v>
      </c>
      <c r="AA475">
        <f>VLOOKUP($A475,[1]taxonomy!$1:$1048576,25,0)</f>
        <v>0</v>
      </c>
      <c r="AB475" t="str">
        <f>VLOOKUP($A475,[1]taxonomy!$1:$1048576,3,0)</f>
        <v xml:space="preserve"> Cavia porcellus (Guinea pig).</v>
      </c>
    </row>
    <row r="476" spans="1:28" x14ac:dyDescent="0.25">
      <c r="A476" t="s">
        <v>675</v>
      </c>
      <c r="B476" t="s">
        <v>676</v>
      </c>
      <c r="C476">
        <v>150</v>
      </c>
      <c r="D476" t="s">
        <v>10</v>
      </c>
      <c r="E476">
        <v>26</v>
      </c>
      <c r="F476">
        <v>146</v>
      </c>
      <c r="G476">
        <v>589</v>
      </c>
      <c r="H476" t="s">
        <v>11</v>
      </c>
      <c r="I476">
        <f t="shared" si="7"/>
        <v>121</v>
      </c>
      <c r="J476" t="str">
        <f>VLOOKUP($A476,[1]taxonomy!$1:$1048576,7,0)</f>
        <v>Eukaryota</v>
      </c>
      <c r="K476" t="str">
        <f>VLOOKUP($A476,[1]taxonomy!$1:$1048576,8,0)</f>
        <v xml:space="preserve"> Metazoa</v>
      </c>
      <c r="L476" t="str">
        <f>VLOOKUP($A476,[1]taxonomy!$1:$1048576,9,0)</f>
        <v xml:space="preserve"> Chordata</v>
      </c>
      <c r="M476" t="str">
        <f>VLOOKUP($A476,[1]taxonomy!$1:$1048576,10,0)</f>
        <v xml:space="preserve"> Craniata</v>
      </c>
      <c r="N476" t="str">
        <f>VLOOKUP($A476,[1]taxonomy!$1:$1048576,11,0)</f>
        <v xml:space="preserve"> Vertebrata</v>
      </c>
      <c r="O476" t="str">
        <f>VLOOKUP($A476,[1]taxonomy!$1:$1048576,12,0)</f>
        <v xml:space="preserve"> Euteleostomi</v>
      </c>
      <c r="P476" t="str">
        <f>VLOOKUP($A476,[1]taxonomy!$1:$1048576,13,0)</f>
        <v>Mammalia</v>
      </c>
      <c r="Q476" t="str">
        <f>VLOOKUP($A476,[1]taxonomy!$1:$1048576,14,0)</f>
        <v xml:space="preserve"> Eutheria</v>
      </c>
      <c r="R476" t="str">
        <f>VLOOKUP($A476,[1]taxonomy!$1:$1048576,15,0)</f>
        <v xml:space="preserve"> Euarchontoglires</v>
      </c>
      <c r="S476" t="str">
        <f>VLOOKUP($A476,[1]taxonomy!$1:$1048576,16,0)</f>
        <v xml:space="preserve"> Glires</v>
      </c>
      <c r="T476" t="str">
        <f>VLOOKUP($A476,[1]taxonomy!$1:$1048576,17,0)</f>
        <v xml:space="preserve"> Rodentia</v>
      </c>
      <c r="U476" t="str">
        <f>VLOOKUP($A476,[1]taxonomy!$1:$1048576,18,0)</f>
        <v>Hystricognathi</v>
      </c>
      <c r="V476" t="str">
        <f>VLOOKUP($A476,[1]taxonomy!$1:$1048576,20,0)</f>
        <v xml:space="preserve"> Cavia.</v>
      </c>
      <c r="W476">
        <f>VLOOKUP($A476,[1]taxonomy!$1:$1048576,21,0)</f>
        <v>0</v>
      </c>
      <c r="X476">
        <f>VLOOKUP($A476,[1]taxonomy!$1:$1048576,22,0)</f>
        <v>0</v>
      </c>
      <c r="Y476">
        <f>VLOOKUP($A476,[1]taxonomy!$1:$1048576,23,0)</f>
        <v>0</v>
      </c>
      <c r="Z476">
        <f>VLOOKUP($A476,[1]taxonomy!$1:$1048576,24,0)</f>
        <v>0</v>
      </c>
      <c r="AA476">
        <f>VLOOKUP($A476,[1]taxonomy!$1:$1048576,25,0)</f>
        <v>0</v>
      </c>
      <c r="AB476" t="str">
        <f>VLOOKUP($A476,[1]taxonomy!$1:$1048576,3,0)</f>
        <v xml:space="preserve"> Cavia porcellus (Guinea pig).</v>
      </c>
    </row>
    <row r="477" spans="1:28" x14ac:dyDescent="0.25">
      <c r="A477" t="s">
        <v>677</v>
      </c>
      <c r="B477" t="s">
        <v>678</v>
      </c>
      <c r="C477">
        <v>163</v>
      </c>
      <c r="D477" t="s">
        <v>10</v>
      </c>
      <c r="E477">
        <v>34</v>
      </c>
      <c r="F477">
        <v>151</v>
      </c>
      <c r="G477">
        <v>589</v>
      </c>
      <c r="H477" t="s">
        <v>11</v>
      </c>
      <c r="I477">
        <f t="shared" si="7"/>
        <v>118</v>
      </c>
      <c r="J477" t="str">
        <f>VLOOKUP($A477,[1]taxonomy!$1:$1048576,7,0)</f>
        <v>Eukaryota</v>
      </c>
      <c r="K477" t="str">
        <f>VLOOKUP($A477,[1]taxonomy!$1:$1048576,8,0)</f>
        <v xml:space="preserve"> Metazoa</v>
      </c>
      <c r="L477" t="str">
        <f>VLOOKUP($A477,[1]taxonomy!$1:$1048576,9,0)</f>
        <v xml:space="preserve"> Chordata</v>
      </c>
      <c r="M477" t="str">
        <f>VLOOKUP($A477,[1]taxonomy!$1:$1048576,10,0)</f>
        <v xml:space="preserve"> Craniata</v>
      </c>
      <c r="N477" t="str">
        <f>VLOOKUP($A477,[1]taxonomy!$1:$1048576,11,0)</f>
        <v xml:space="preserve"> Vertebrata</v>
      </c>
      <c r="O477" t="str">
        <f>VLOOKUP($A477,[1]taxonomy!$1:$1048576,12,0)</f>
        <v xml:space="preserve"> Euteleostomi</v>
      </c>
      <c r="P477" t="str">
        <f>VLOOKUP($A477,[1]taxonomy!$1:$1048576,13,0)</f>
        <v>Mammalia</v>
      </c>
      <c r="Q477" t="str">
        <f>VLOOKUP($A477,[1]taxonomy!$1:$1048576,14,0)</f>
        <v xml:space="preserve"> Eutheria</v>
      </c>
      <c r="R477" t="str">
        <f>VLOOKUP($A477,[1]taxonomy!$1:$1048576,15,0)</f>
        <v xml:space="preserve"> Euarchontoglires</v>
      </c>
      <c r="S477" t="str">
        <f>VLOOKUP($A477,[1]taxonomy!$1:$1048576,16,0)</f>
        <v xml:space="preserve"> Glires</v>
      </c>
      <c r="T477" t="str">
        <f>VLOOKUP($A477,[1]taxonomy!$1:$1048576,17,0)</f>
        <v xml:space="preserve"> Rodentia</v>
      </c>
      <c r="U477" t="str">
        <f>VLOOKUP($A477,[1]taxonomy!$1:$1048576,18,0)</f>
        <v>Hystricognathi</v>
      </c>
      <c r="V477" t="str">
        <f>VLOOKUP($A477,[1]taxonomy!$1:$1048576,20,0)</f>
        <v xml:space="preserve"> Cavia.</v>
      </c>
      <c r="W477">
        <f>VLOOKUP($A477,[1]taxonomy!$1:$1048576,21,0)</f>
        <v>0</v>
      </c>
      <c r="X477">
        <f>VLOOKUP($A477,[1]taxonomy!$1:$1048576,22,0)</f>
        <v>0</v>
      </c>
      <c r="Y477">
        <f>VLOOKUP($A477,[1]taxonomy!$1:$1048576,23,0)</f>
        <v>0</v>
      </c>
      <c r="Z477">
        <f>VLOOKUP($A477,[1]taxonomy!$1:$1048576,24,0)</f>
        <v>0</v>
      </c>
      <c r="AA477">
        <f>VLOOKUP($A477,[1]taxonomy!$1:$1048576,25,0)</f>
        <v>0</v>
      </c>
      <c r="AB477" t="str">
        <f>VLOOKUP($A477,[1]taxonomy!$1:$1048576,3,0)</f>
        <v xml:space="preserve"> Cavia porcellus (Guinea pig).</v>
      </c>
    </row>
    <row r="478" spans="1:28" x14ac:dyDescent="0.25">
      <c r="A478" t="s">
        <v>679</v>
      </c>
      <c r="B478" t="s">
        <v>680</v>
      </c>
      <c r="C478">
        <v>272</v>
      </c>
      <c r="D478" t="s">
        <v>10</v>
      </c>
      <c r="E478">
        <v>161</v>
      </c>
      <c r="F478">
        <v>271</v>
      </c>
      <c r="G478">
        <v>589</v>
      </c>
      <c r="H478" t="s">
        <v>11</v>
      </c>
      <c r="I478">
        <f t="shared" si="7"/>
        <v>111</v>
      </c>
      <c r="J478" t="str">
        <f>VLOOKUP($A478,[1]taxonomy!$1:$1048576,7,0)</f>
        <v>Eukaryota</v>
      </c>
      <c r="K478" t="str">
        <f>VLOOKUP($A478,[1]taxonomy!$1:$1048576,8,0)</f>
        <v xml:space="preserve"> Metazoa</v>
      </c>
      <c r="L478" t="str">
        <f>VLOOKUP($A478,[1]taxonomy!$1:$1048576,9,0)</f>
        <v xml:space="preserve"> Chordata</v>
      </c>
      <c r="M478" t="str">
        <f>VLOOKUP($A478,[1]taxonomy!$1:$1048576,10,0)</f>
        <v xml:space="preserve"> Craniata</v>
      </c>
      <c r="N478" t="str">
        <f>VLOOKUP($A478,[1]taxonomy!$1:$1048576,11,0)</f>
        <v xml:space="preserve"> Vertebrata</v>
      </c>
      <c r="O478" t="str">
        <f>VLOOKUP($A478,[1]taxonomy!$1:$1048576,12,0)</f>
        <v xml:space="preserve"> Euteleostomi</v>
      </c>
      <c r="P478" t="str">
        <f>VLOOKUP($A478,[1]taxonomy!$1:$1048576,13,0)</f>
        <v>Mammalia</v>
      </c>
      <c r="Q478" t="str">
        <f>VLOOKUP($A478,[1]taxonomy!$1:$1048576,14,0)</f>
        <v xml:space="preserve"> Eutheria</v>
      </c>
      <c r="R478" t="str">
        <f>VLOOKUP($A478,[1]taxonomy!$1:$1048576,15,0)</f>
        <v xml:space="preserve"> Euarchontoglires</v>
      </c>
      <c r="S478" t="str">
        <f>VLOOKUP($A478,[1]taxonomy!$1:$1048576,16,0)</f>
        <v xml:space="preserve"> Glires</v>
      </c>
      <c r="T478" t="str">
        <f>VLOOKUP($A478,[1]taxonomy!$1:$1048576,17,0)</f>
        <v xml:space="preserve"> Rodentia</v>
      </c>
      <c r="U478" t="str">
        <f>VLOOKUP($A478,[1]taxonomy!$1:$1048576,18,0)</f>
        <v>Hystricognathi</v>
      </c>
      <c r="V478" t="str">
        <f>VLOOKUP($A478,[1]taxonomy!$1:$1048576,20,0)</f>
        <v xml:space="preserve"> Cavia.</v>
      </c>
      <c r="W478">
        <f>VLOOKUP($A478,[1]taxonomy!$1:$1048576,21,0)</f>
        <v>0</v>
      </c>
      <c r="X478">
        <f>VLOOKUP($A478,[1]taxonomy!$1:$1048576,22,0)</f>
        <v>0</v>
      </c>
      <c r="Y478">
        <f>VLOOKUP($A478,[1]taxonomy!$1:$1048576,23,0)</f>
        <v>0</v>
      </c>
      <c r="Z478">
        <f>VLOOKUP($A478,[1]taxonomy!$1:$1048576,24,0)</f>
        <v>0</v>
      </c>
      <c r="AA478">
        <f>VLOOKUP($A478,[1]taxonomy!$1:$1048576,25,0)</f>
        <v>0</v>
      </c>
      <c r="AB478" t="str">
        <f>VLOOKUP($A478,[1]taxonomy!$1:$1048576,3,0)</f>
        <v xml:space="preserve"> Cavia porcellus (Guinea pig).</v>
      </c>
    </row>
    <row r="479" spans="1:28" x14ac:dyDescent="0.25">
      <c r="A479" t="s">
        <v>679</v>
      </c>
      <c r="B479" t="s">
        <v>680</v>
      </c>
      <c r="C479">
        <v>272</v>
      </c>
      <c r="D479" t="s">
        <v>12</v>
      </c>
      <c r="E479">
        <v>1</v>
      </c>
      <c r="F479">
        <v>114</v>
      </c>
      <c r="G479">
        <v>206</v>
      </c>
      <c r="H479" t="s">
        <v>13</v>
      </c>
      <c r="I479">
        <f t="shared" si="7"/>
        <v>114</v>
      </c>
      <c r="J479" t="str">
        <f>VLOOKUP($A479,[1]taxonomy!$1:$1048576,7,0)</f>
        <v>Eukaryota</v>
      </c>
      <c r="K479" t="str">
        <f>VLOOKUP($A479,[1]taxonomy!$1:$1048576,8,0)</f>
        <v xml:space="preserve"> Metazoa</v>
      </c>
      <c r="L479" t="str">
        <f>VLOOKUP($A479,[1]taxonomy!$1:$1048576,9,0)</f>
        <v xml:space="preserve"> Chordata</v>
      </c>
      <c r="M479" t="str">
        <f>VLOOKUP($A479,[1]taxonomy!$1:$1048576,10,0)</f>
        <v xml:space="preserve"> Craniata</v>
      </c>
      <c r="N479" t="str">
        <f>VLOOKUP($A479,[1]taxonomy!$1:$1048576,11,0)</f>
        <v xml:space="preserve"> Vertebrata</v>
      </c>
      <c r="O479" t="str">
        <f>VLOOKUP($A479,[1]taxonomy!$1:$1048576,12,0)</f>
        <v xml:space="preserve"> Euteleostomi</v>
      </c>
      <c r="P479" t="str">
        <f>VLOOKUP($A479,[1]taxonomy!$1:$1048576,13,0)</f>
        <v>Mammalia</v>
      </c>
      <c r="Q479" t="str">
        <f>VLOOKUP($A479,[1]taxonomy!$1:$1048576,14,0)</f>
        <v xml:space="preserve"> Eutheria</v>
      </c>
      <c r="R479" t="str">
        <f>VLOOKUP($A479,[1]taxonomy!$1:$1048576,15,0)</f>
        <v xml:space="preserve"> Euarchontoglires</v>
      </c>
      <c r="S479" t="str">
        <f>VLOOKUP($A479,[1]taxonomy!$1:$1048576,16,0)</f>
        <v xml:space="preserve"> Glires</v>
      </c>
      <c r="T479" t="str">
        <f>VLOOKUP($A479,[1]taxonomy!$1:$1048576,17,0)</f>
        <v xml:space="preserve"> Rodentia</v>
      </c>
      <c r="U479" t="str">
        <f>VLOOKUP($A479,[1]taxonomy!$1:$1048576,18,0)</f>
        <v>Hystricognathi</v>
      </c>
      <c r="V479" t="str">
        <f>VLOOKUP($A479,[1]taxonomy!$1:$1048576,20,0)</f>
        <v xml:space="preserve"> Cavia.</v>
      </c>
      <c r="W479">
        <f>VLOOKUP($A479,[1]taxonomy!$1:$1048576,21,0)</f>
        <v>0</v>
      </c>
      <c r="X479">
        <f>VLOOKUP($A479,[1]taxonomy!$1:$1048576,22,0)</f>
        <v>0</v>
      </c>
      <c r="Y479">
        <f>VLOOKUP($A479,[1]taxonomy!$1:$1048576,23,0)</f>
        <v>0</v>
      </c>
      <c r="Z479">
        <f>VLOOKUP($A479,[1]taxonomy!$1:$1048576,24,0)</f>
        <v>0</v>
      </c>
      <c r="AA479">
        <f>VLOOKUP($A479,[1]taxonomy!$1:$1048576,25,0)</f>
        <v>0</v>
      </c>
      <c r="AB479" t="str">
        <f>VLOOKUP($A479,[1]taxonomy!$1:$1048576,3,0)</f>
        <v xml:space="preserve"> Cavia porcellus (Guinea pig).</v>
      </c>
    </row>
    <row r="480" spans="1:28" x14ac:dyDescent="0.25">
      <c r="A480" t="s">
        <v>681</v>
      </c>
      <c r="B480" t="s">
        <v>682</v>
      </c>
      <c r="C480">
        <v>203</v>
      </c>
      <c r="D480" t="s">
        <v>10</v>
      </c>
      <c r="E480">
        <v>153</v>
      </c>
      <c r="F480">
        <v>203</v>
      </c>
      <c r="G480">
        <v>589</v>
      </c>
      <c r="H480" t="s">
        <v>11</v>
      </c>
      <c r="I480">
        <f t="shared" si="7"/>
        <v>51</v>
      </c>
      <c r="J480" t="str">
        <f>VLOOKUP($A480,[1]taxonomy!$1:$1048576,7,0)</f>
        <v>Eukaryota</v>
      </c>
      <c r="K480" t="str">
        <f>VLOOKUP($A480,[1]taxonomy!$1:$1048576,8,0)</f>
        <v xml:space="preserve"> Metazoa</v>
      </c>
      <c r="L480" t="str">
        <f>VLOOKUP($A480,[1]taxonomy!$1:$1048576,9,0)</f>
        <v xml:space="preserve"> Chordata</v>
      </c>
      <c r="M480" t="str">
        <f>VLOOKUP($A480,[1]taxonomy!$1:$1048576,10,0)</f>
        <v xml:space="preserve"> Craniata</v>
      </c>
      <c r="N480" t="str">
        <f>VLOOKUP($A480,[1]taxonomy!$1:$1048576,11,0)</f>
        <v xml:space="preserve"> Vertebrata</v>
      </c>
      <c r="O480" t="str">
        <f>VLOOKUP($A480,[1]taxonomy!$1:$1048576,12,0)</f>
        <v xml:space="preserve"> Euteleostomi</v>
      </c>
      <c r="P480" t="str">
        <f>VLOOKUP($A480,[1]taxonomy!$1:$1048576,13,0)</f>
        <v>Mammalia</v>
      </c>
      <c r="Q480" t="str">
        <f>VLOOKUP($A480,[1]taxonomy!$1:$1048576,14,0)</f>
        <v xml:space="preserve"> Eutheria</v>
      </c>
      <c r="R480" t="str">
        <f>VLOOKUP($A480,[1]taxonomy!$1:$1048576,15,0)</f>
        <v xml:space="preserve"> Euarchontoglires</v>
      </c>
      <c r="S480" t="str">
        <f>VLOOKUP($A480,[1]taxonomy!$1:$1048576,16,0)</f>
        <v xml:space="preserve"> Glires</v>
      </c>
      <c r="T480" t="str">
        <f>VLOOKUP($A480,[1]taxonomy!$1:$1048576,17,0)</f>
        <v xml:space="preserve"> Rodentia</v>
      </c>
      <c r="U480" t="str">
        <f>VLOOKUP($A480,[1]taxonomy!$1:$1048576,18,0)</f>
        <v>Hystricognathi</v>
      </c>
      <c r="V480" t="str">
        <f>VLOOKUP($A480,[1]taxonomy!$1:$1048576,20,0)</f>
        <v xml:space="preserve"> Cavia.</v>
      </c>
      <c r="W480">
        <f>VLOOKUP($A480,[1]taxonomy!$1:$1048576,21,0)</f>
        <v>0</v>
      </c>
      <c r="X480">
        <f>VLOOKUP($A480,[1]taxonomy!$1:$1048576,22,0)</f>
        <v>0</v>
      </c>
      <c r="Y480">
        <f>VLOOKUP($A480,[1]taxonomy!$1:$1048576,23,0)</f>
        <v>0</v>
      </c>
      <c r="Z480">
        <f>VLOOKUP($A480,[1]taxonomy!$1:$1048576,24,0)</f>
        <v>0</v>
      </c>
      <c r="AA480">
        <f>VLOOKUP($A480,[1]taxonomy!$1:$1048576,25,0)</f>
        <v>0</v>
      </c>
      <c r="AB480" t="str">
        <f>VLOOKUP($A480,[1]taxonomy!$1:$1048576,3,0)</f>
        <v xml:space="preserve"> Cavia porcellus (Guinea pig).</v>
      </c>
    </row>
    <row r="481" spans="1:28" x14ac:dyDescent="0.25">
      <c r="A481" t="s">
        <v>681</v>
      </c>
      <c r="B481" t="s">
        <v>682</v>
      </c>
      <c r="C481">
        <v>203</v>
      </c>
      <c r="D481" t="s">
        <v>12</v>
      </c>
      <c r="E481">
        <v>1</v>
      </c>
      <c r="F481">
        <v>106</v>
      </c>
      <c r="G481">
        <v>206</v>
      </c>
      <c r="H481" t="s">
        <v>13</v>
      </c>
      <c r="I481">
        <f t="shared" si="7"/>
        <v>106</v>
      </c>
      <c r="J481" t="str">
        <f>VLOOKUP($A481,[1]taxonomy!$1:$1048576,7,0)</f>
        <v>Eukaryota</v>
      </c>
      <c r="K481" t="str">
        <f>VLOOKUP($A481,[1]taxonomy!$1:$1048576,8,0)</f>
        <v xml:space="preserve"> Metazoa</v>
      </c>
      <c r="L481" t="str">
        <f>VLOOKUP($A481,[1]taxonomy!$1:$1048576,9,0)</f>
        <v xml:space="preserve"> Chordata</v>
      </c>
      <c r="M481" t="str">
        <f>VLOOKUP($A481,[1]taxonomy!$1:$1048576,10,0)</f>
        <v xml:space="preserve"> Craniata</v>
      </c>
      <c r="N481" t="str">
        <f>VLOOKUP($A481,[1]taxonomy!$1:$1048576,11,0)</f>
        <v xml:space="preserve"> Vertebrata</v>
      </c>
      <c r="O481" t="str">
        <f>VLOOKUP($A481,[1]taxonomy!$1:$1048576,12,0)</f>
        <v xml:space="preserve"> Euteleostomi</v>
      </c>
      <c r="P481" t="str">
        <f>VLOOKUP($A481,[1]taxonomy!$1:$1048576,13,0)</f>
        <v>Mammalia</v>
      </c>
      <c r="Q481" t="str">
        <f>VLOOKUP($A481,[1]taxonomy!$1:$1048576,14,0)</f>
        <v xml:space="preserve"> Eutheria</v>
      </c>
      <c r="R481" t="str">
        <f>VLOOKUP($A481,[1]taxonomy!$1:$1048576,15,0)</f>
        <v xml:space="preserve"> Euarchontoglires</v>
      </c>
      <c r="S481" t="str">
        <f>VLOOKUP($A481,[1]taxonomy!$1:$1048576,16,0)</f>
        <v xml:space="preserve"> Glires</v>
      </c>
      <c r="T481" t="str">
        <f>VLOOKUP($A481,[1]taxonomy!$1:$1048576,17,0)</f>
        <v xml:space="preserve"> Rodentia</v>
      </c>
      <c r="U481" t="str">
        <f>VLOOKUP($A481,[1]taxonomy!$1:$1048576,18,0)</f>
        <v>Hystricognathi</v>
      </c>
      <c r="V481" t="str">
        <f>VLOOKUP($A481,[1]taxonomy!$1:$1048576,20,0)</f>
        <v xml:space="preserve"> Cavia.</v>
      </c>
      <c r="W481">
        <f>VLOOKUP($A481,[1]taxonomy!$1:$1048576,21,0)</f>
        <v>0</v>
      </c>
      <c r="X481">
        <f>VLOOKUP($A481,[1]taxonomy!$1:$1048576,22,0)</f>
        <v>0</v>
      </c>
      <c r="Y481">
        <f>VLOOKUP($A481,[1]taxonomy!$1:$1048576,23,0)</f>
        <v>0</v>
      </c>
      <c r="Z481">
        <f>VLOOKUP($A481,[1]taxonomy!$1:$1048576,24,0)</f>
        <v>0</v>
      </c>
      <c r="AA481">
        <f>VLOOKUP($A481,[1]taxonomy!$1:$1048576,25,0)</f>
        <v>0</v>
      </c>
      <c r="AB481" t="str">
        <f>VLOOKUP($A481,[1]taxonomy!$1:$1048576,3,0)</f>
        <v xml:space="preserve"> Cavia porcellus (Guinea pig).</v>
      </c>
    </row>
    <row r="482" spans="1:28" x14ac:dyDescent="0.25">
      <c r="A482" t="s">
        <v>683</v>
      </c>
      <c r="B482" t="s">
        <v>684</v>
      </c>
      <c r="C482">
        <v>150</v>
      </c>
      <c r="D482" t="s">
        <v>10</v>
      </c>
      <c r="E482">
        <v>27</v>
      </c>
      <c r="F482">
        <v>146</v>
      </c>
      <c r="G482">
        <v>589</v>
      </c>
      <c r="H482" t="s">
        <v>11</v>
      </c>
      <c r="I482">
        <f t="shared" si="7"/>
        <v>120</v>
      </c>
      <c r="J482" t="str">
        <f>VLOOKUP($A482,[1]taxonomy!$1:$1048576,7,0)</f>
        <v>Eukaryota</v>
      </c>
      <c r="K482" t="str">
        <f>VLOOKUP($A482,[1]taxonomy!$1:$1048576,8,0)</f>
        <v xml:space="preserve"> Metazoa</v>
      </c>
      <c r="L482" t="str">
        <f>VLOOKUP($A482,[1]taxonomy!$1:$1048576,9,0)</f>
        <v xml:space="preserve"> Chordata</v>
      </c>
      <c r="M482" t="str">
        <f>VLOOKUP($A482,[1]taxonomy!$1:$1048576,10,0)</f>
        <v xml:space="preserve"> Craniata</v>
      </c>
      <c r="N482" t="str">
        <f>VLOOKUP($A482,[1]taxonomy!$1:$1048576,11,0)</f>
        <v xml:space="preserve"> Vertebrata</v>
      </c>
      <c r="O482" t="str">
        <f>VLOOKUP($A482,[1]taxonomy!$1:$1048576,12,0)</f>
        <v xml:space="preserve"> Euteleostomi</v>
      </c>
      <c r="P482" t="str">
        <f>VLOOKUP($A482,[1]taxonomy!$1:$1048576,13,0)</f>
        <v>Mammalia</v>
      </c>
      <c r="Q482" t="str">
        <f>VLOOKUP($A482,[1]taxonomy!$1:$1048576,14,0)</f>
        <v xml:space="preserve"> Eutheria</v>
      </c>
      <c r="R482" t="str">
        <f>VLOOKUP($A482,[1]taxonomy!$1:$1048576,15,0)</f>
        <v xml:space="preserve"> Euarchontoglires</v>
      </c>
      <c r="S482" t="str">
        <f>VLOOKUP($A482,[1]taxonomy!$1:$1048576,16,0)</f>
        <v xml:space="preserve"> Glires</v>
      </c>
      <c r="T482" t="str">
        <f>VLOOKUP($A482,[1]taxonomy!$1:$1048576,17,0)</f>
        <v xml:space="preserve"> Rodentia</v>
      </c>
      <c r="U482" t="str">
        <f>VLOOKUP($A482,[1]taxonomy!$1:$1048576,18,0)</f>
        <v>Hystricognathi</v>
      </c>
      <c r="V482" t="str">
        <f>VLOOKUP($A482,[1]taxonomy!$1:$1048576,20,0)</f>
        <v xml:space="preserve"> Cavia.</v>
      </c>
      <c r="W482">
        <f>VLOOKUP($A482,[1]taxonomy!$1:$1048576,21,0)</f>
        <v>0</v>
      </c>
      <c r="X482">
        <f>VLOOKUP($A482,[1]taxonomy!$1:$1048576,22,0)</f>
        <v>0</v>
      </c>
      <c r="Y482">
        <f>VLOOKUP($A482,[1]taxonomy!$1:$1048576,23,0)</f>
        <v>0</v>
      </c>
      <c r="Z482">
        <f>VLOOKUP($A482,[1]taxonomy!$1:$1048576,24,0)</f>
        <v>0</v>
      </c>
      <c r="AA482">
        <f>VLOOKUP($A482,[1]taxonomy!$1:$1048576,25,0)</f>
        <v>0</v>
      </c>
      <c r="AB482" t="str">
        <f>VLOOKUP($A482,[1]taxonomy!$1:$1048576,3,0)</f>
        <v xml:space="preserve"> Cavia porcellus (Guinea pig).</v>
      </c>
    </row>
    <row r="483" spans="1:28" x14ac:dyDescent="0.25">
      <c r="A483" t="s">
        <v>685</v>
      </c>
      <c r="B483" t="s">
        <v>686</v>
      </c>
      <c r="C483">
        <v>160</v>
      </c>
      <c r="D483" t="s">
        <v>10</v>
      </c>
      <c r="E483">
        <v>40</v>
      </c>
      <c r="F483">
        <v>156</v>
      </c>
      <c r="G483">
        <v>589</v>
      </c>
      <c r="H483" t="s">
        <v>11</v>
      </c>
      <c r="I483">
        <f t="shared" si="7"/>
        <v>117</v>
      </c>
      <c r="J483" t="str">
        <f>VLOOKUP($A483,[1]taxonomy!$1:$1048576,7,0)</f>
        <v>Eukaryota</v>
      </c>
      <c r="K483" t="str">
        <f>VLOOKUP($A483,[1]taxonomy!$1:$1048576,8,0)</f>
        <v xml:space="preserve"> Metazoa</v>
      </c>
      <c r="L483" t="str">
        <f>VLOOKUP($A483,[1]taxonomy!$1:$1048576,9,0)</f>
        <v xml:space="preserve"> Chordata</v>
      </c>
      <c r="M483" t="str">
        <f>VLOOKUP($A483,[1]taxonomy!$1:$1048576,10,0)</f>
        <v xml:space="preserve"> Craniata</v>
      </c>
      <c r="N483" t="str">
        <f>VLOOKUP($A483,[1]taxonomy!$1:$1048576,11,0)</f>
        <v xml:space="preserve"> Vertebrata</v>
      </c>
      <c r="O483" t="str">
        <f>VLOOKUP($A483,[1]taxonomy!$1:$1048576,12,0)</f>
        <v xml:space="preserve"> Euteleostomi</v>
      </c>
      <c r="P483" t="str">
        <f>VLOOKUP($A483,[1]taxonomy!$1:$1048576,13,0)</f>
        <v>Mammalia</v>
      </c>
      <c r="Q483" t="str">
        <f>VLOOKUP($A483,[1]taxonomy!$1:$1048576,14,0)</f>
        <v xml:space="preserve"> Eutheria</v>
      </c>
      <c r="R483" t="str">
        <f>VLOOKUP($A483,[1]taxonomy!$1:$1048576,15,0)</f>
        <v xml:space="preserve"> Euarchontoglires</v>
      </c>
      <c r="S483" t="str">
        <f>VLOOKUP($A483,[1]taxonomy!$1:$1048576,16,0)</f>
        <v xml:space="preserve"> Glires</v>
      </c>
      <c r="T483" t="str">
        <f>VLOOKUP($A483,[1]taxonomy!$1:$1048576,17,0)</f>
        <v xml:space="preserve"> Rodentia</v>
      </c>
      <c r="U483" t="str">
        <f>VLOOKUP($A483,[1]taxonomy!$1:$1048576,18,0)</f>
        <v>Hystricognathi</v>
      </c>
      <c r="V483" t="str">
        <f>VLOOKUP($A483,[1]taxonomy!$1:$1048576,20,0)</f>
        <v xml:space="preserve"> Cavia.</v>
      </c>
      <c r="W483">
        <f>VLOOKUP($A483,[1]taxonomy!$1:$1048576,21,0)</f>
        <v>0</v>
      </c>
      <c r="X483">
        <f>VLOOKUP($A483,[1]taxonomy!$1:$1048576,22,0)</f>
        <v>0</v>
      </c>
      <c r="Y483">
        <f>VLOOKUP($A483,[1]taxonomy!$1:$1048576,23,0)</f>
        <v>0</v>
      </c>
      <c r="Z483">
        <f>VLOOKUP($A483,[1]taxonomy!$1:$1048576,24,0)</f>
        <v>0</v>
      </c>
      <c r="AA483">
        <f>VLOOKUP($A483,[1]taxonomy!$1:$1048576,25,0)</f>
        <v>0</v>
      </c>
      <c r="AB483" t="str">
        <f>VLOOKUP($A483,[1]taxonomy!$1:$1048576,3,0)</f>
        <v xml:space="preserve"> Cavia porcellus (Guinea pig).</v>
      </c>
    </row>
    <row r="484" spans="1:28" x14ac:dyDescent="0.25">
      <c r="A484" t="s">
        <v>687</v>
      </c>
      <c r="B484" t="s">
        <v>688</v>
      </c>
      <c r="C484">
        <v>196</v>
      </c>
      <c r="D484" t="s">
        <v>10</v>
      </c>
      <c r="E484">
        <v>63</v>
      </c>
      <c r="F484">
        <v>183</v>
      </c>
      <c r="G484">
        <v>589</v>
      </c>
      <c r="H484" t="s">
        <v>11</v>
      </c>
      <c r="I484">
        <f t="shared" si="7"/>
        <v>121</v>
      </c>
      <c r="J484" t="str">
        <f>VLOOKUP($A484,[1]taxonomy!$1:$1048576,7,0)</f>
        <v>Eukaryota</v>
      </c>
      <c r="K484" t="str">
        <f>VLOOKUP($A484,[1]taxonomy!$1:$1048576,8,0)</f>
        <v xml:space="preserve"> Metazoa</v>
      </c>
      <c r="L484" t="str">
        <f>VLOOKUP($A484,[1]taxonomy!$1:$1048576,9,0)</f>
        <v xml:space="preserve"> Chordata</v>
      </c>
      <c r="M484" t="str">
        <f>VLOOKUP($A484,[1]taxonomy!$1:$1048576,10,0)</f>
        <v xml:space="preserve"> Craniata</v>
      </c>
      <c r="N484" t="str">
        <f>VLOOKUP($A484,[1]taxonomy!$1:$1048576,11,0)</f>
        <v xml:space="preserve"> Vertebrata</v>
      </c>
      <c r="O484" t="str">
        <f>VLOOKUP($A484,[1]taxonomy!$1:$1048576,12,0)</f>
        <v xml:space="preserve"> Euteleostomi</v>
      </c>
      <c r="P484" t="str">
        <f>VLOOKUP($A484,[1]taxonomy!$1:$1048576,13,0)</f>
        <v>Mammalia</v>
      </c>
      <c r="Q484" t="str">
        <f>VLOOKUP($A484,[1]taxonomy!$1:$1048576,14,0)</f>
        <v xml:space="preserve"> Eutheria</v>
      </c>
      <c r="R484" t="str">
        <f>VLOOKUP($A484,[1]taxonomy!$1:$1048576,15,0)</f>
        <v xml:space="preserve"> Euarchontoglires</v>
      </c>
      <c r="S484" t="str">
        <f>VLOOKUP($A484,[1]taxonomy!$1:$1048576,16,0)</f>
        <v xml:space="preserve"> Glires</v>
      </c>
      <c r="T484" t="str">
        <f>VLOOKUP($A484,[1]taxonomy!$1:$1048576,17,0)</f>
        <v xml:space="preserve"> Rodentia</v>
      </c>
      <c r="U484" t="str">
        <f>VLOOKUP($A484,[1]taxonomy!$1:$1048576,18,0)</f>
        <v>Hystricognathi</v>
      </c>
      <c r="V484" t="str">
        <f>VLOOKUP($A484,[1]taxonomy!$1:$1048576,20,0)</f>
        <v xml:space="preserve"> Cavia.</v>
      </c>
      <c r="W484">
        <f>VLOOKUP($A484,[1]taxonomy!$1:$1048576,21,0)</f>
        <v>0</v>
      </c>
      <c r="X484">
        <f>VLOOKUP($A484,[1]taxonomy!$1:$1048576,22,0)</f>
        <v>0</v>
      </c>
      <c r="Y484">
        <f>VLOOKUP($A484,[1]taxonomy!$1:$1048576,23,0)</f>
        <v>0</v>
      </c>
      <c r="Z484">
        <f>VLOOKUP($A484,[1]taxonomy!$1:$1048576,24,0)</f>
        <v>0</v>
      </c>
      <c r="AA484">
        <f>VLOOKUP($A484,[1]taxonomy!$1:$1048576,25,0)</f>
        <v>0</v>
      </c>
      <c r="AB484" t="str">
        <f>VLOOKUP($A484,[1]taxonomy!$1:$1048576,3,0)</f>
        <v xml:space="preserve"> Cavia porcellus (Guinea pig).</v>
      </c>
    </row>
    <row r="485" spans="1:28" x14ac:dyDescent="0.25">
      <c r="A485" t="s">
        <v>689</v>
      </c>
      <c r="B485" t="s">
        <v>690</v>
      </c>
      <c r="C485">
        <v>266</v>
      </c>
      <c r="D485" t="s">
        <v>10</v>
      </c>
      <c r="E485">
        <v>152</v>
      </c>
      <c r="F485">
        <v>263</v>
      </c>
      <c r="G485">
        <v>589</v>
      </c>
      <c r="H485" t="s">
        <v>11</v>
      </c>
      <c r="I485">
        <f t="shared" si="7"/>
        <v>112</v>
      </c>
      <c r="J485" t="str">
        <f>VLOOKUP($A485,[1]taxonomy!$1:$1048576,7,0)</f>
        <v>Eukaryota</v>
      </c>
      <c r="K485" t="str">
        <f>VLOOKUP($A485,[1]taxonomy!$1:$1048576,8,0)</f>
        <v xml:space="preserve"> Metazoa</v>
      </c>
      <c r="L485" t="str">
        <f>VLOOKUP($A485,[1]taxonomy!$1:$1048576,9,0)</f>
        <v xml:space="preserve"> Chordata</v>
      </c>
      <c r="M485" t="str">
        <f>VLOOKUP($A485,[1]taxonomy!$1:$1048576,10,0)</f>
        <v xml:space="preserve"> Craniata</v>
      </c>
      <c r="N485" t="str">
        <f>VLOOKUP($A485,[1]taxonomy!$1:$1048576,11,0)</f>
        <v xml:space="preserve"> Vertebrata</v>
      </c>
      <c r="O485" t="str">
        <f>VLOOKUP($A485,[1]taxonomy!$1:$1048576,12,0)</f>
        <v xml:space="preserve"> Euteleostomi</v>
      </c>
      <c r="P485" t="str">
        <f>VLOOKUP($A485,[1]taxonomy!$1:$1048576,13,0)</f>
        <v>Mammalia</v>
      </c>
      <c r="Q485" t="str">
        <f>VLOOKUP($A485,[1]taxonomy!$1:$1048576,14,0)</f>
        <v xml:space="preserve"> Eutheria</v>
      </c>
      <c r="R485" t="str">
        <f>VLOOKUP($A485,[1]taxonomy!$1:$1048576,15,0)</f>
        <v xml:space="preserve"> Euarchontoglires</v>
      </c>
      <c r="S485" t="str">
        <f>VLOOKUP($A485,[1]taxonomy!$1:$1048576,16,0)</f>
        <v xml:space="preserve"> Primates</v>
      </c>
      <c r="T485" t="str">
        <f>VLOOKUP($A485,[1]taxonomy!$1:$1048576,17,0)</f>
        <v xml:space="preserve"> Strepsirrhini</v>
      </c>
      <c r="U485" t="str">
        <f>VLOOKUP($A485,[1]taxonomy!$1:$1048576,18,0)</f>
        <v>Lorisiformes</v>
      </c>
      <c r="V485" t="str">
        <f>VLOOKUP($A485,[1]taxonomy!$1:$1048576,20,0)</f>
        <v xml:space="preserve"> Otolemur.</v>
      </c>
      <c r="W485">
        <f>VLOOKUP($A485,[1]taxonomy!$1:$1048576,21,0)</f>
        <v>0</v>
      </c>
      <c r="X485">
        <f>VLOOKUP($A485,[1]taxonomy!$1:$1048576,22,0)</f>
        <v>0</v>
      </c>
      <c r="Y485">
        <f>VLOOKUP($A485,[1]taxonomy!$1:$1048576,23,0)</f>
        <v>0</v>
      </c>
      <c r="Z485">
        <f>VLOOKUP($A485,[1]taxonomy!$1:$1048576,24,0)</f>
        <v>0</v>
      </c>
      <c r="AA485">
        <f>VLOOKUP($A485,[1]taxonomy!$1:$1048576,25,0)</f>
        <v>0</v>
      </c>
      <c r="AB485" t="str">
        <f>VLOOKUP($A485,[1]taxonomy!$1:$1048576,3,0)</f>
        <v xml:space="preserve"> Otolemur garnettii (Small-eared galago) (Garnett's greater bushbaby).</v>
      </c>
    </row>
    <row r="486" spans="1:28" x14ac:dyDescent="0.25">
      <c r="A486" t="s">
        <v>689</v>
      </c>
      <c r="B486" t="s">
        <v>690</v>
      </c>
      <c r="C486">
        <v>266</v>
      </c>
      <c r="D486" t="s">
        <v>12</v>
      </c>
      <c r="E486">
        <v>1</v>
      </c>
      <c r="F486">
        <v>104</v>
      </c>
      <c r="G486">
        <v>206</v>
      </c>
      <c r="H486" t="s">
        <v>13</v>
      </c>
      <c r="I486">
        <f t="shared" si="7"/>
        <v>104</v>
      </c>
      <c r="J486" t="str">
        <f>VLOOKUP($A486,[1]taxonomy!$1:$1048576,7,0)</f>
        <v>Eukaryota</v>
      </c>
      <c r="K486" t="str">
        <f>VLOOKUP($A486,[1]taxonomy!$1:$1048576,8,0)</f>
        <v xml:space="preserve"> Metazoa</v>
      </c>
      <c r="L486" t="str">
        <f>VLOOKUP($A486,[1]taxonomy!$1:$1048576,9,0)</f>
        <v xml:space="preserve"> Chordata</v>
      </c>
      <c r="M486" t="str">
        <f>VLOOKUP($A486,[1]taxonomy!$1:$1048576,10,0)</f>
        <v xml:space="preserve"> Craniata</v>
      </c>
      <c r="N486" t="str">
        <f>VLOOKUP($A486,[1]taxonomy!$1:$1048576,11,0)</f>
        <v xml:space="preserve"> Vertebrata</v>
      </c>
      <c r="O486" t="str">
        <f>VLOOKUP($A486,[1]taxonomy!$1:$1048576,12,0)</f>
        <v xml:space="preserve"> Euteleostomi</v>
      </c>
      <c r="P486" t="str">
        <f>VLOOKUP($A486,[1]taxonomy!$1:$1048576,13,0)</f>
        <v>Mammalia</v>
      </c>
      <c r="Q486" t="str">
        <f>VLOOKUP($A486,[1]taxonomy!$1:$1048576,14,0)</f>
        <v xml:space="preserve"> Eutheria</v>
      </c>
      <c r="R486" t="str">
        <f>VLOOKUP($A486,[1]taxonomy!$1:$1048576,15,0)</f>
        <v xml:space="preserve"> Euarchontoglires</v>
      </c>
      <c r="S486" t="str">
        <f>VLOOKUP($A486,[1]taxonomy!$1:$1048576,16,0)</f>
        <v xml:space="preserve"> Primates</v>
      </c>
      <c r="T486" t="str">
        <f>VLOOKUP($A486,[1]taxonomy!$1:$1048576,17,0)</f>
        <v xml:space="preserve"> Strepsirrhini</v>
      </c>
      <c r="U486" t="str">
        <f>VLOOKUP($A486,[1]taxonomy!$1:$1048576,18,0)</f>
        <v>Lorisiformes</v>
      </c>
      <c r="V486" t="str">
        <f>VLOOKUP($A486,[1]taxonomy!$1:$1048576,20,0)</f>
        <v xml:space="preserve"> Otolemur.</v>
      </c>
      <c r="W486">
        <f>VLOOKUP($A486,[1]taxonomy!$1:$1048576,21,0)</f>
        <v>0</v>
      </c>
      <c r="X486">
        <f>VLOOKUP($A486,[1]taxonomy!$1:$1048576,22,0)</f>
        <v>0</v>
      </c>
      <c r="Y486">
        <f>VLOOKUP($A486,[1]taxonomy!$1:$1048576,23,0)</f>
        <v>0</v>
      </c>
      <c r="Z486">
        <f>VLOOKUP($A486,[1]taxonomy!$1:$1048576,24,0)</f>
        <v>0</v>
      </c>
      <c r="AA486">
        <f>VLOOKUP($A486,[1]taxonomy!$1:$1048576,25,0)</f>
        <v>0</v>
      </c>
      <c r="AB486" t="str">
        <f>VLOOKUP($A486,[1]taxonomy!$1:$1048576,3,0)</f>
        <v xml:space="preserve"> Otolemur garnettii (Small-eared galago) (Garnett's greater bushbaby).</v>
      </c>
    </row>
    <row r="487" spans="1:28" x14ac:dyDescent="0.25">
      <c r="A487" t="s">
        <v>691</v>
      </c>
      <c r="B487" t="s">
        <v>692</v>
      </c>
      <c r="C487">
        <v>268</v>
      </c>
      <c r="D487" t="s">
        <v>10</v>
      </c>
      <c r="E487">
        <v>146</v>
      </c>
      <c r="F487">
        <v>263</v>
      </c>
      <c r="G487">
        <v>589</v>
      </c>
      <c r="H487" t="s">
        <v>11</v>
      </c>
      <c r="I487">
        <f t="shared" si="7"/>
        <v>118</v>
      </c>
      <c r="J487" t="str">
        <f>VLOOKUP($A487,[1]taxonomy!$1:$1048576,7,0)</f>
        <v>Eukaryota</v>
      </c>
      <c r="K487" t="str">
        <f>VLOOKUP($A487,[1]taxonomy!$1:$1048576,8,0)</f>
        <v xml:space="preserve"> Metazoa</v>
      </c>
      <c r="L487" t="str">
        <f>VLOOKUP($A487,[1]taxonomy!$1:$1048576,9,0)</f>
        <v xml:space="preserve"> Chordata</v>
      </c>
      <c r="M487" t="str">
        <f>VLOOKUP($A487,[1]taxonomy!$1:$1048576,10,0)</f>
        <v xml:space="preserve"> Craniata</v>
      </c>
      <c r="N487" t="str">
        <f>VLOOKUP($A487,[1]taxonomy!$1:$1048576,11,0)</f>
        <v xml:space="preserve"> Vertebrata</v>
      </c>
      <c r="O487" t="str">
        <f>VLOOKUP($A487,[1]taxonomy!$1:$1048576,12,0)</f>
        <v xml:space="preserve"> Euteleostomi</v>
      </c>
      <c r="P487" t="str">
        <f>VLOOKUP($A487,[1]taxonomy!$1:$1048576,13,0)</f>
        <v>Mammalia</v>
      </c>
      <c r="Q487" t="str">
        <f>VLOOKUP($A487,[1]taxonomy!$1:$1048576,14,0)</f>
        <v xml:space="preserve"> Eutheria</v>
      </c>
      <c r="R487" t="str">
        <f>VLOOKUP($A487,[1]taxonomy!$1:$1048576,15,0)</f>
        <v xml:space="preserve"> Euarchontoglires</v>
      </c>
      <c r="S487" t="str">
        <f>VLOOKUP($A487,[1]taxonomy!$1:$1048576,16,0)</f>
        <v xml:space="preserve"> Primates</v>
      </c>
      <c r="T487" t="str">
        <f>VLOOKUP($A487,[1]taxonomy!$1:$1048576,17,0)</f>
        <v xml:space="preserve"> Strepsirrhini</v>
      </c>
      <c r="U487" t="str">
        <f>VLOOKUP($A487,[1]taxonomy!$1:$1048576,18,0)</f>
        <v>Lorisiformes</v>
      </c>
      <c r="V487" t="str">
        <f>VLOOKUP($A487,[1]taxonomy!$1:$1048576,20,0)</f>
        <v xml:space="preserve"> Otolemur.</v>
      </c>
      <c r="W487">
        <f>VLOOKUP($A487,[1]taxonomy!$1:$1048576,21,0)</f>
        <v>0</v>
      </c>
      <c r="X487">
        <f>VLOOKUP($A487,[1]taxonomy!$1:$1048576,22,0)</f>
        <v>0</v>
      </c>
      <c r="Y487">
        <f>VLOOKUP($A487,[1]taxonomy!$1:$1048576,23,0)</f>
        <v>0</v>
      </c>
      <c r="Z487">
        <f>VLOOKUP($A487,[1]taxonomy!$1:$1048576,24,0)</f>
        <v>0</v>
      </c>
      <c r="AA487">
        <f>VLOOKUP($A487,[1]taxonomy!$1:$1048576,25,0)</f>
        <v>0</v>
      </c>
      <c r="AB487" t="str">
        <f>VLOOKUP($A487,[1]taxonomy!$1:$1048576,3,0)</f>
        <v xml:space="preserve"> Otolemur garnettii (Small-eared galago) (Garnett's greater bushbaby).</v>
      </c>
    </row>
    <row r="488" spans="1:28" x14ac:dyDescent="0.25">
      <c r="A488" t="s">
        <v>691</v>
      </c>
      <c r="B488" t="s">
        <v>692</v>
      </c>
      <c r="C488">
        <v>268</v>
      </c>
      <c r="D488" t="s">
        <v>12</v>
      </c>
      <c r="E488">
        <v>1</v>
      </c>
      <c r="F488">
        <v>103</v>
      </c>
      <c r="G488">
        <v>206</v>
      </c>
      <c r="H488" t="s">
        <v>13</v>
      </c>
      <c r="I488">
        <f t="shared" si="7"/>
        <v>103</v>
      </c>
      <c r="J488" t="str">
        <f>VLOOKUP($A488,[1]taxonomy!$1:$1048576,7,0)</f>
        <v>Eukaryota</v>
      </c>
      <c r="K488" t="str">
        <f>VLOOKUP($A488,[1]taxonomy!$1:$1048576,8,0)</f>
        <v xml:space="preserve"> Metazoa</v>
      </c>
      <c r="L488" t="str">
        <f>VLOOKUP($A488,[1]taxonomy!$1:$1048576,9,0)</f>
        <v xml:space="preserve"> Chordata</v>
      </c>
      <c r="M488" t="str">
        <f>VLOOKUP($A488,[1]taxonomy!$1:$1048576,10,0)</f>
        <v xml:space="preserve"> Craniata</v>
      </c>
      <c r="N488" t="str">
        <f>VLOOKUP($A488,[1]taxonomy!$1:$1048576,11,0)</f>
        <v xml:space="preserve"> Vertebrata</v>
      </c>
      <c r="O488" t="str">
        <f>VLOOKUP($A488,[1]taxonomy!$1:$1048576,12,0)</f>
        <v xml:space="preserve"> Euteleostomi</v>
      </c>
      <c r="P488" t="str">
        <f>VLOOKUP($A488,[1]taxonomy!$1:$1048576,13,0)</f>
        <v>Mammalia</v>
      </c>
      <c r="Q488" t="str">
        <f>VLOOKUP($A488,[1]taxonomy!$1:$1048576,14,0)</f>
        <v xml:space="preserve"> Eutheria</v>
      </c>
      <c r="R488" t="str">
        <f>VLOOKUP($A488,[1]taxonomy!$1:$1048576,15,0)</f>
        <v xml:space="preserve"> Euarchontoglires</v>
      </c>
      <c r="S488" t="str">
        <f>VLOOKUP($A488,[1]taxonomy!$1:$1048576,16,0)</f>
        <v xml:space="preserve"> Primates</v>
      </c>
      <c r="T488" t="str">
        <f>VLOOKUP($A488,[1]taxonomy!$1:$1048576,17,0)</f>
        <v xml:space="preserve"> Strepsirrhini</v>
      </c>
      <c r="U488" t="str">
        <f>VLOOKUP($A488,[1]taxonomy!$1:$1048576,18,0)</f>
        <v>Lorisiformes</v>
      </c>
      <c r="V488" t="str">
        <f>VLOOKUP($A488,[1]taxonomy!$1:$1048576,20,0)</f>
        <v xml:space="preserve"> Otolemur.</v>
      </c>
      <c r="W488">
        <f>VLOOKUP($A488,[1]taxonomy!$1:$1048576,21,0)</f>
        <v>0</v>
      </c>
      <c r="X488">
        <f>VLOOKUP($A488,[1]taxonomy!$1:$1048576,22,0)</f>
        <v>0</v>
      </c>
      <c r="Y488">
        <f>VLOOKUP($A488,[1]taxonomy!$1:$1048576,23,0)</f>
        <v>0</v>
      </c>
      <c r="Z488">
        <f>VLOOKUP($A488,[1]taxonomy!$1:$1048576,24,0)</f>
        <v>0</v>
      </c>
      <c r="AA488">
        <f>VLOOKUP($A488,[1]taxonomy!$1:$1048576,25,0)</f>
        <v>0</v>
      </c>
      <c r="AB488" t="str">
        <f>VLOOKUP($A488,[1]taxonomy!$1:$1048576,3,0)</f>
        <v xml:space="preserve"> Otolemur garnettii (Small-eared galago) (Garnett's greater bushbaby).</v>
      </c>
    </row>
    <row r="489" spans="1:28" x14ac:dyDescent="0.25">
      <c r="A489" t="s">
        <v>693</v>
      </c>
      <c r="B489" t="s">
        <v>694</v>
      </c>
      <c r="C489">
        <v>161</v>
      </c>
      <c r="D489" t="s">
        <v>10</v>
      </c>
      <c r="E489">
        <v>26</v>
      </c>
      <c r="F489">
        <v>147</v>
      </c>
      <c r="G489">
        <v>589</v>
      </c>
      <c r="H489" t="s">
        <v>11</v>
      </c>
      <c r="I489">
        <f t="shared" si="7"/>
        <v>122</v>
      </c>
      <c r="J489" t="str">
        <f>VLOOKUP($A489,[1]taxonomy!$1:$1048576,7,0)</f>
        <v>Eukaryota</v>
      </c>
      <c r="K489" t="str">
        <f>VLOOKUP($A489,[1]taxonomy!$1:$1048576,8,0)</f>
        <v xml:space="preserve"> Metazoa</v>
      </c>
      <c r="L489" t="str">
        <f>VLOOKUP($A489,[1]taxonomy!$1:$1048576,9,0)</f>
        <v xml:space="preserve"> Chordata</v>
      </c>
      <c r="M489" t="str">
        <f>VLOOKUP($A489,[1]taxonomy!$1:$1048576,10,0)</f>
        <v xml:space="preserve"> Craniata</v>
      </c>
      <c r="N489" t="str">
        <f>VLOOKUP($A489,[1]taxonomy!$1:$1048576,11,0)</f>
        <v xml:space="preserve"> Vertebrata</v>
      </c>
      <c r="O489" t="str">
        <f>VLOOKUP($A489,[1]taxonomy!$1:$1048576,12,0)</f>
        <v xml:space="preserve"> Euteleostomi</v>
      </c>
      <c r="P489" t="str">
        <f>VLOOKUP($A489,[1]taxonomy!$1:$1048576,13,0)</f>
        <v>Mammalia</v>
      </c>
      <c r="Q489" t="str">
        <f>VLOOKUP($A489,[1]taxonomy!$1:$1048576,14,0)</f>
        <v xml:space="preserve"> Eutheria</v>
      </c>
      <c r="R489" t="str">
        <f>VLOOKUP($A489,[1]taxonomy!$1:$1048576,15,0)</f>
        <v xml:space="preserve"> Euarchontoglires</v>
      </c>
      <c r="S489" t="str">
        <f>VLOOKUP($A489,[1]taxonomy!$1:$1048576,16,0)</f>
        <v xml:space="preserve"> Primates</v>
      </c>
      <c r="T489" t="str">
        <f>VLOOKUP($A489,[1]taxonomy!$1:$1048576,17,0)</f>
        <v xml:space="preserve"> Strepsirrhini</v>
      </c>
      <c r="U489" t="str">
        <f>VLOOKUP($A489,[1]taxonomy!$1:$1048576,18,0)</f>
        <v>Lorisiformes</v>
      </c>
      <c r="V489" t="str">
        <f>VLOOKUP($A489,[1]taxonomy!$1:$1048576,20,0)</f>
        <v xml:space="preserve"> Otolemur.</v>
      </c>
      <c r="W489">
        <f>VLOOKUP($A489,[1]taxonomy!$1:$1048576,21,0)</f>
        <v>0</v>
      </c>
      <c r="X489">
        <f>VLOOKUP($A489,[1]taxonomy!$1:$1048576,22,0)</f>
        <v>0</v>
      </c>
      <c r="Y489">
        <f>VLOOKUP($A489,[1]taxonomy!$1:$1048576,23,0)</f>
        <v>0</v>
      </c>
      <c r="Z489">
        <f>VLOOKUP($A489,[1]taxonomy!$1:$1048576,24,0)</f>
        <v>0</v>
      </c>
      <c r="AA489">
        <f>VLOOKUP($A489,[1]taxonomy!$1:$1048576,25,0)</f>
        <v>0</v>
      </c>
      <c r="AB489" t="str">
        <f>VLOOKUP($A489,[1]taxonomy!$1:$1048576,3,0)</f>
        <v xml:space="preserve"> Otolemur garnettii (Small-eared galago) (Garnett's greater bushbaby).</v>
      </c>
    </row>
    <row r="490" spans="1:28" x14ac:dyDescent="0.25">
      <c r="A490" t="s">
        <v>695</v>
      </c>
      <c r="B490" t="s">
        <v>696</v>
      </c>
      <c r="C490">
        <v>150</v>
      </c>
      <c r="D490" t="s">
        <v>10</v>
      </c>
      <c r="E490">
        <v>24</v>
      </c>
      <c r="F490">
        <v>146</v>
      </c>
      <c r="G490">
        <v>589</v>
      </c>
      <c r="H490" t="s">
        <v>11</v>
      </c>
      <c r="I490">
        <f t="shared" si="7"/>
        <v>123</v>
      </c>
      <c r="J490" t="str">
        <f>VLOOKUP($A490,[1]taxonomy!$1:$1048576,7,0)</f>
        <v>Eukaryota</v>
      </c>
      <c r="K490" t="str">
        <f>VLOOKUP($A490,[1]taxonomy!$1:$1048576,8,0)</f>
        <v xml:space="preserve"> Metazoa</v>
      </c>
      <c r="L490" t="str">
        <f>VLOOKUP($A490,[1]taxonomy!$1:$1048576,9,0)</f>
        <v xml:space="preserve"> Chordata</v>
      </c>
      <c r="M490" t="str">
        <f>VLOOKUP($A490,[1]taxonomy!$1:$1048576,10,0)</f>
        <v xml:space="preserve"> Craniata</v>
      </c>
      <c r="N490" t="str">
        <f>VLOOKUP($A490,[1]taxonomy!$1:$1048576,11,0)</f>
        <v xml:space="preserve"> Vertebrata</v>
      </c>
      <c r="O490" t="str">
        <f>VLOOKUP($A490,[1]taxonomy!$1:$1048576,12,0)</f>
        <v xml:space="preserve"> Euteleostomi</v>
      </c>
      <c r="P490" t="str">
        <f>VLOOKUP($A490,[1]taxonomy!$1:$1048576,13,0)</f>
        <v>Mammalia</v>
      </c>
      <c r="Q490" t="str">
        <f>VLOOKUP($A490,[1]taxonomy!$1:$1048576,14,0)</f>
        <v xml:space="preserve"> Eutheria</v>
      </c>
      <c r="R490" t="str">
        <f>VLOOKUP($A490,[1]taxonomy!$1:$1048576,15,0)</f>
        <v xml:space="preserve"> Euarchontoglires</v>
      </c>
      <c r="S490" t="str">
        <f>VLOOKUP($A490,[1]taxonomy!$1:$1048576,16,0)</f>
        <v xml:space="preserve"> Primates</v>
      </c>
      <c r="T490" t="str">
        <f>VLOOKUP($A490,[1]taxonomy!$1:$1048576,17,0)</f>
        <v xml:space="preserve"> Strepsirrhini</v>
      </c>
      <c r="U490" t="str">
        <f>VLOOKUP($A490,[1]taxonomy!$1:$1048576,18,0)</f>
        <v>Lorisiformes</v>
      </c>
      <c r="V490" t="str">
        <f>VLOOKUP($A490,[1]taxonomy!$1:$1048576,20,0)</f>
        <v xml:space="preserve"> Otolemur.</v>
      </c>
      <c r="W490">
        <f>VLOOKUP($A490,[1]taxonomy!$1:$1048576,21,0)</f>
        <v>0</v>
      </c>
      <c r="X490">
        <f>VLOOKUP($A490,[1]taxonomy!$1:$1048576,22,0)</f>
        <v>0</v>
      </c>
      <c r="Y490">
        <f>VLOOKUP($A490,[1]taxonomy!$1:$1048576,23,0)</f>
        <v>0</v>
      </c>
      <c r="Z490">
        <f>VLOOKUP($A490,[1]taxonomy!$1:$1048576,24,0)</f>
        <v>0</v>
      </c>
      <c r="AA490">
        <f>VLOOKUP($A490,[1]taxonomy!$1:$1048576,25,0)</f>
        <v>0</v>
      </c>
      <c r="AB490" t="str">
        <f>VLOOKUP($A490,[1]taxonomy!$1:$1048576,3,0)</f>
        <v xml:space="preserve"> Otolemur garnettii (Small-eared galago) (Garnett's greater bushbaby).</v>
      </c>
    </row>
    <row r="491" spans="1:28" x14ac:dyDescent="0.25">
      <c r="A491" t="s">
        <v>697</v>
      </c>
      <c r="B491" t="s">
        <v>698</v>
      </c>
      <c r="C491">
        <v>155</v>
      </c>
      <c r="D491" t="s">
        <v>10</v>
      </c>
      <c r="E491">
        <v>40</v>
      </c>
      <c r="F491">
        <v>151</v>
      </c>
      <c r="G491">
        <v>589</v>
      </c>
      <c r="H491" t="s">
        <v>11</v>
      </c>
      <c r="I491">
        <f t="shared" si="7"/>
        <v>112</v>
      </c>
      <c r="J491" t="str">
        <f>VLOOKUP($A491,[1]taxonomy!$1:$1048576,7,0)</f>
        <v>Eukaryota</v>
      </c>
      <c r="K491" t="str">
        <f>VLOOKUP($A491,[1]taxonomy!$1:$1048576,8,0)</f>
        <v xml:space="preserve"> Metazoa</v>
      </c>
      <c r="L491" t="str">
        <f>VLOOKUP($A491,[1]taxonomy!$1:$1048576,9,0)</f>
        <v xml:space="preserve"> Chordata</v>
      </c>
      <c r="M491" t="str">
        <f>VLOOKUP($A491,[1]taxonomy!$1:$1048576,10,0)</f>
        <v xml:space="preserve"> Craniata</v>
      </c>
      <c r="N491" t="str">
        <f>VLOOKUP($A491,[1]taxonomy!$1:$1048576,11,0)</f>
        <v xml:space="preserve"> Vertebrata</v>
      </c>
      <c r="O491" t="str">
        <f>VLOOKUP($A491,[1]taxonomy!$1:$1048576,12,0)</f>
        <v xml:space="preserve"> Euteleostomi</v>
      </c>
      <c r="P491" t="str">
        <f>VLOOKUP($A491,[1]taxonomy!$1:$1048576,13,0)</f>
        <v>Mammalia</v>
      </c>
      <c r="Q491" t="str">
        <f>VLOOKUP($A491,[1]taxonomy!$1:$1048576,14,0)</f>
        <v xml:space="preserve"> Eutheria</v>
      </c>
      <c r="R491" t="str">
        <f>VLOOKUP($A491,[1]taxonomy!$1:$1048576,15,0)</f>
        <v xml:space="preserve"> Euarchontoglires</v>
      </c>
      <c r="S491" t="str">
        <f>VLOOKUP($A491,[1]taxonomy!$1:$1048576,16,0)</f>
        <v xml:space="preserve"> Primates</v>
      </c>
      <c r="T491" t="str">
        <f>VLOOKUP($A491,[1]taxonomy!$1:$1048576,17,0)</f>
        <v xml:space="preserve"> Strepsirrhini</v>
      </c>
      <c r="U491" t="str">
        <f>VLOOKUP($A491,[1]taxonomy!$1:$1048576,18,0)</f>
        <v>Lorisiformes</v>
      </c>
      <c r="V491" t="str">
        <f>VLOOKUP($A491,[1]taxonomy!$1:$1048576,20,0)</f>
        <v xml:space="preserve"> Otolemur.</v>
      </c>
      <c r="W491">
        <f>VLOOKUP($A491,[1]taxonomy!$1:$1048576,21,0)</f>
        <v>0</v>
      </c>
      <c r="X491">
        <f>VLOOKUP($A491,[1]taxonomy!$1:$1048576,22,0)</f>
        <v>0</v>
      </c>
      <c r="Y491">
        <f>VLOOKUP($A491,[1]taxonomy!$1:$1048576,23,0)</f>
        <v>0</v>
      </c>
      <c r="Z491">
        <f>VLOOKUP($A491,[1]taxonomy!$1:$1048576,24,0)</f>
        <v>0</v>
      </c>
      <c r="AA491">
        <f>VLOOKUP($A491,[1]taxonomy!$1:$1048576,25,0)</f>
        <v>0</v>
      </c>
      <c r="AB491" t="str">
        <f>VLOOKUP($A491,[1]taxonomy!$1:$1048576,3,0)</f>
        <v xml:space="preserve"> Otolemur garnettii (Small-eared galago) (Garnett's greater bushbaby).</v>
      </c>
    </row>
    <row r="492" spans="1:28" x14ac:dyDescent="0.25">
      <c r="A492" t="s">
        <v>699</v>
      </c>
      <c r="B492" t="s">
        <v>700</v>
      </c>
      <c r="C492">
        <v>152</v>
      </c>
      <c r="D492" t="s">
        <v>10</v>
      </c>
      <c r="E492">
        <v>35</v>
      </c>
      <c r="F492">
        <v>148</v>
      </c>
      <c r="G492">
        <v>589</v>
      </c>
      <c r="H492" t="s">
        <v>11</v>
      </c>
      <c r="I492">
        <f t="shared" si="7"/>
        <v>114</v>
      </c>
      <c r="J492" t="str">
        <f>VLOOKUP($A492,[1]taxonomy!$1:$1048576,7,0)</f>
        <v>Eukaryota</v>
      </c>
      <c r="K492" t="str">
        <f>VLOOKUP($A492,[1]taxonomy!$1:$1048576,8,0)</f>
        <v xml:space="preserve"> Metazoa</v>
      </c>
      <c r="L492" t="str">
        <f>VLOOKUP($A492,[1]taxonomy!$1:$1048576,9,0)</f>
        <v xml:space="preserve"> Chordata</v>
      </c>
      <c r="M492" t="str">
        <f>VLOOKUP($A492,[1]taxonomy!$1:$1048576,10,0)</f>
        <v xml:space="preserve"> Craniata</v>
      </c>
      <c r="N492" t="str">
        <f>VLOOKUP($A492,[1]taxonomy!$1:$1048576,11,0)</f>
        <v xml:space="preserve"> Vertebrata</v>
      </c>
      <c r="O492" t="str">
        <f>VLOOKUP($A492,[1]taxonomy!$1:$1048576,12,0)</f>
        <v xml:space="preserve"> Euteleostomi</v>
      </c>
      <c r="P492" t="str">
        <f>VLOOKUP($A492,[1]taxonomy!$1:$1048576,13,0)</f>
        <v>Mammalia</v>
      </c>
      <c r="Q492" t="str">
        <f>VLOOKUP($A492,[1]taxonomy!$1:$1048576,14,0)</f>
        <v xml:space="preserve"> Eutheria</v>
      </c>
      <c r="R492" t="str">
        <f>VLOOKUP($A492,[1]taxonomy!$1:$1048576,15,0)</f>
        <v xml:space="preserve"> Euarchontoglires</v>
      </c>
      <c r="S492" t="str">
        <f>VLOOKUP($A492,[1]taxonomy!$1:$1048576,16,0)</f>
        <v xml:space="preserve"> Primates</v>
      </c>
      <c r="T492" t="str">
        <f>VLOOKUP($A492,[1]taxonomy!$1:$1048576,17,0)</f>
        <v xml:space="preserve"> Strepsirrhini</v>
      </c>
      <c r="U492" t="str">
        <f>VLOOKUP($A492,[1]taxonomy!$1:$1048576,18,0)</f>
        <v>Lorisiformes</v>
      </c>
      <c r="V492" t="str">
        <f>VLOOKUP($A492,[1]taxonomy!$1:$1048576,20,0)</f>
        <v xml:space="preserve"> Otolemur.</v>
      </c>
      <c r="W492">
        <f>VLOOKUP($A492,[1]taxonomy!$1:$1048576,21,0)</f>
        <v>0</v>
      </c>
      <c r="X492">
        <f>VLOOKUP($A492,[1]taxonomy!$1:$1048576,22,0)</f>
        <v>0</v>
      </c>
      <c r="Y492">
        <f>VLOOKUP($A492,[1]taxonomy!$1:$1048576,23,0)</f>
        <v>0</v>
      </c>
      <c r="Z492">
        <f>VLOOKUP($A492,[1]taxonomy!$1:$1048576,24,0)</f>
        <v>0</v>
      </c>
      <c r="AA492">
        <f>VLOOKUP($A492,[1]taxonomy!$1:$1048576,25,0)</f>
        <v>0</v>
      </c>
      <c r="AB492" t="str">
        <f>VLOOKUP($A492,[1]taxonomy!$1:$1048576,3,0)</f>
        <v xml:space="preserve"> Otolemur garnettii (Small-eared galago) (Garnett's greater bushbaby).</v>
      </c>
    </row>
    <row r="493" spans="1:28" x14ac:dyDescent="0.25">
      <c r="A493" t="s">
        <v>701</v>
      </c>
      <c r="B493" t="s">
        <v>702</v>
      </c>
      <c r="C493">
        <v>176</v>
      </c>
      <c r="D493" t="s">
        <v>10</v>
      </c>
      <c r="E493">
        <v>60</v>
      </c>
      <c r="F493">
        <v>173</v>
      </c>
      <c r="G493">
        <v>589</v>
      </c>
      <c r="H493" t="s">
        <v>11</v>
      </c>
      <c r="I493">
        <f t="shared" si="7"/>
        <v>114</v>
      </c>
      <c r="J493" t="str">
        <f>VLOOKUP($A493,[1]taxonomy!$1:$1048576,7,0)</f>
        <v>Eukaryota</v>
      </c>
      <c r="K493" t="str">
        <f>VLOOKUP($A493,[1]taxonomy!$1:$1048576,8,0)</f>
        <v xml:space="preserve"> Metazoa</v>
      </c>
      <c r="L493" t="str">
        <f>VLOOKUP($A493,[1]taxonomy!$1:$1048576,9,0)</f>
        <v xml:space="preserve"> Chordata</v>
      </c>
      <c r="M493" t="str">
        <f>VLOOKUP($A493,[1]taxonomy!$1:$1048576,10,0)</f>
        <v xml:space="preserve"> Craniata</v>
      </c>
      <c r="N493" t="str">
        <f>VLOOKUP($A493,[1]taxonomy!$1:$1048576,11,0)</f>
        <v xml:space="preserve"> Vertebrata</v>
      </c>
      <c r="O493" t="str">
        <f>VLOOKUP($A493,[1]taxonomy!$1:$1048576,12,0)</f>
        <v xml:space="preserve"> Euteleostomi</v>
      </c>
      <c r="P493" t="str">
        <f>VLOOKUP($A493,[1]taxonomy!$1:$1048576,13,0)</f>
        <v>Mammalia</v>
      </c>
      <c r="Q493" t="str">
        <f>VLOOKUP($A493,[1]taxonomy!$1:$1048576,14,0)</f>
        <v xml:space="preserve"> Eutheria</v>
      </c>
      <c r="R493" t="str">
        <f>VLOOKUP($A493,[1]taxonomy!$1:$1048576,15,0)</f>
        <v xml:space="preserve"> Euarchontoglires</v>
      </c>
      <c r="S493" t="str">
        <f>VLOOKUP($A493,[1]taxonomy!$1:$1048576,16,0)</f>
        <v xml:space="preserve"> Primates</v>
      </c>
      <c r="T493" t="str">
        <f>VLOOKUP($A493,[1]taxonomy!$1:$1048576,17,0)</f>
        <v xml:space="preserve"> Strepsirrhini</v>
      </c>
      <c r="U493" t="str">
        <f>VLOOKUP($A493,[1]taxonomy!$1:$1048576,18,0)</f>
        <v>Lorisiformes</v>
      </c>
      <c r="V493" t="str">
        <f>VLOOKUP($A493,[1]taxonomy!$1:$1048576,20,0)</f>
        <v xml:space="preserve"> Otolemur.</v>
      </c>
      <c r="W493">
        <f>VLOOKUP($A493,[1]taxonomy!$1:$1048576,21,0)</f>
        <v>0</v>
      </c>
      <c r="X493">
        <f>VLOOKUP($A493,[1]taxonomy!$1:$1048576,22,0)</f>
        <v>0</v>
      </c>
      <c r="Y493">
        <f>VLOOKUP($A493,[1]taxonomy!$1:$1048576,23,0)</f>
        <v>0</v>
      </c>
      <c r="Z493">
        <f>VLOOKUP($A493,[1]taxonomy!$1:$1048576,24,0)</f>
        <v>0</v>
      </c>
      <c r="AA493">
        <f>VLOOKUP($A493,[1]taxonomy!$1:$1048576,25,0)</f>
        <v>0</v>
      </c>
      <c r="AB493" t="str">
        <f>VLOOKUP($A493,[1]taxonomy!$1:$1048576,3,0)</f>
        <v xml:space="preserve"> Otolemur garnettii (Small-eared galago) (Garnett's greater bushbaby).</v>
      </c>
    </row>
    <row r="494" spans="1:28" x14ac:dyDescent="0.25">
      <c r="A494" t="s">
        <v>703</v>
      </c>
      <c r="B494" t="s">
        <v>704</v>
      </c>
      <c r="C494">
        <v>153</v>
      </c>
      <c r="D494" t="s">
        <v>10</v>
      </c>
      <c r="E494">
        <v>36</v>
      </c>
      <c r="F494">
        <v>149</v>
      </c>
      <c r="G494">
        <v>589</v>
      </c>
      <c r="H494" t="s">
        <v>11</v>
      </c>
      <c r="I494">
        <f t="shared" si="7"/>
        <v>114</v>
      </c>
      <c r="J494" t="str">
        <f>VLOOKUP($A494,[1]taxonomy!$1:$1048576,7,0)</f>
        <v>Eukaryota</v>
      </c>
      <c r="K494" t="str">
        <f>VLOOKUP($A494,[1]taxonomy!$1:$1048576,8,0)</f>
        <v xml:space="preserve"> Metazoa</v>
      </c>
      <c r="L494" t="str">
        <f>VLOOKUP($A494,[1]taxonomy!$1:$1048576,9,0)</f>
        <v xml:space="preserve"> Chordata</v>
      </c>
      <c r="M494" t="str">
        <f>VLOOKUP($A494,[1]taxonomy!$1:$1048576,10,0)</f>
        <v xml:space="preserve"> Craniata</v>
      </c>
      <c r="N494" t="str">
        <f>VLOOKUP($A494,[1]taxonomy!$1:$1048576,11,0)</f>
        <v xml:space="preserve"> Vertebrata</v>
      </c>
      <c r="O494" t="str">
        <f>VLOOKUP($A494,[1]taxonomy!$1:$1048576,12,0)</f>
        <v xml:space="preserve"> Euteleostomi</v>
      </c>
      <c r="P494" t="str">
        <f>VLOOKUP($A494,[1]taxonomy!$1:$1048576,13,0)</f>
        <v>Mammalia</v>
      </c>
      <c r="Q494" t="str">
        <f>VLOOKUP($A494,[1]taxonomy!$1:$1048576,14,0)</f>
        <v xml:space="preserve"> Eutheria</v>
      </c>
      <c r="R494" t="str">
        <f>VLOOKUP($A494,[1]taxonomy!$1:$1048576,15,0)</f>
        <v xml:space="preserve"> Euarchontoglires</v>
      </c>
      <c r="S494" t="str">
        <f>VLOOKUP($A494,[1]taxonomy!$1:$1048576,16,0)</f>
        <v xml:space="preserve"> Primates</v>
      </c>
      <c r="T494" t="str">
        <f>VLOOKUP($A494,[1]taxonomy!$1:$1048576,17,0)</f>
        <v xml:space="preserve"> Strepsirrhini</v>
      </c>
      <c r="U494" t="str">
        <f>VLOOKUP($A494,[1]taxonomy!$1:$1048576,18,0)</f>
        <v>Lorisiformes</v>
      </c>
      <c r="V494" t="str">
        <f>VLOOKUP($A494,[1]taxonomy!$1:$1048576,20,0)</f>
        <v xml:space="preserve"> Otolemur.</v>
      </c>
      <c r="W494">
        <f>VLOOKUP($A494,[1]taxonomy!$1:$1048576,21,0)</f>
        <v>0</v>
      </c>
      <c r="X494">
        <f>VLOOKUP($A494,[1]taxonomy!$1:$1048576,22,0)</f>
        <v>0</v>
      </c>
      <c r="Y494">
        <f>VLOOKUP($A494,[1]taxonomy!$1:$1048576,23,0)</f>
        <v>0</v>
      </c>
      <c r="Z494">
        <f>VLOOKUP($A494,[1]taxonomy!$1:$1048576,24,0)</f>
        <v>0</v>
      </c>
      <c r="AA494">
        <f>VLOOKUP($A494,[1]taxonomy!$1:$1048576,25,0)</f>
        <v>0</v>
      </c>
      <c r="AB494" t="str">
        <f>VLOOKUP($A494,[1]taxonomy!$1:$1048576,3,0)</f>
        <v xml:space="preserve"> Otolemur garnettii (Small-eared galago) (Garnett's greater bushbaby).</v>
      </c>
    </row>
    <row r="495" spans="1:28" x14ac:dyDescent="0.25">
      <c r="A495" t="s">
        <v>705</v>
      </c>
      <c r="B495" t="s">
        <v>706</v>
      </c>
      <c r="C495">
        <v>158</v>
      </c>
      <c r="D495" t="s">
        <v>10</v>
      </c>
      <c r="E495">
        <v>36</v>
      </c>
      <c r="F495">
        <v>154</v>
      </c>
      <c r="G495">
        <v>589</v>
      </c>
      <c r="H495" t="s">
        <v>11</v>
      </c>
      <c r="I495">
        <f t="shared" si="7"/>
        <v>119</v>
      </c>
      <c r="J495" t="str">
        <f>VLOOKUP($A495,[1]taxonomy!$1:$1048576,7,0)</f>
        <v>Eukaryota</v>
      </c>
      <c r="K495" t="str">
        <f>VLOOKUP($A495,[1]taxonomy!$1:$1048576,8,0)</f>
        <v xml:space="preserve"> Metazoa</v>
      </c>
      <c r="L495" t="str">
        <f>VLOOKUP($A495,[1]taxonomy!$1:$1048576,9,0)</f>
        <v xml:space="preserve"> Chordata</v>
      </c>
      <c r="M495" t="str">
        <f>VLOOKUP($A495,[1]taxonomy!$1:$1048576,10,0)</f>
        <v xml:space="preserve"> Craniata</v>
      </c>
      <c r="N495" t="str">
        <f>VLOOKUP($A495,[1]taxonomy!$1:$1048576,11,0)</f>
        <v xml:space="preserve"> Vertebrata</v>
      </c>
      <c r="O495" t="str">
        <f>VLOOKUP($A495,[1]taxonomy!$1:$1048576,12,0)</f>
        <v xml:space="preserve"> Euteleostomi</v>
      </c>
      <c r="P495" t="str">
        <f>VLOOKUP($A495,[1]taxonomy!$1:$1048576,13,0)</f>
        <v>Mammalia</v>
      </c>
      <c r="Q495" t="str">
        <f>VLOOKUP($A495,[1]taxonomy!$1:$1048576,14,0)</f>
        <v xml:space="preserve"> Eutheria</v>
      </c>
      <c r="R495" t="str">
        <f>VLOOKUP($A495,[1]taxonomy!$1:$1048576,15,0)</f>
        <v xml:space="preserve"> Euarchontoglires</v>
      </c>
      <c r="S495" t="str">
        <f>VLOOKUP($A495,[1]taxonomy!$1:$1048576,16,0)</f>
        <v xml:space="preserve"> Primates</v>
      </c>
      <c r="T495" t="str">
        <f>VLOOKUP($A495,[1]taxonomy!$1:$1048576,17,0)</f>
        <v xml:space="preserve"> Strepsirrhini</v>
      </c>
      <c r="U495" t="str">
        <f>VLOOKUP($A495,[1]taxonomy!$1:$1048576,18,0)</f>
        <v>Lorisiformes</v>
      </c>
      <c r="V495" t="str">
        <f>VLOOKUP($A495,[1]taxonomy!$1:$1048576,20,0)</f>
        <v xml:space="preserve"> Otolemur.</v>
      </c>
      <c r="W495">
        <f>VLOOKUP($A495,[1]taxonomy!$1:$1048576,21,0)</f>
        <v>0</v>
      </c>
      <c r="X495">
        <f>VLOOKUP($A495,[1]taxonomy!$1:$1048576,22,0)</f>
        <v>0</v>
      </c>
      <c r="Y495">
        <f>VLOOKUP($A495,[1]taxonomy!$1:$1048576,23,0)</f>
        <v>0</v>
      </c>
      <c r="Z495">
        <f>VLOOKUP($A495,[1]taxonomy!$1:$1048576,24,0)</f>
        <v>0</v>
      </c>
      <c r="AA495">
        <f>VLOOKUP($A495,[1]taxonomy!$1:$1048576,25,0)</f>
        <v>0</v>
      </c>
      <c r="AB495" t="str">
        <f>VLOOKUP($A495,[1]taxonomy!$1:$1048576,3,0)</f>
        <v xml:space="preserve"> Otolemur garnettii (Small-eared galago) (Garnett's greater bushbaby).</v>
      </c>
    </row>
    <row r="496" spans="1:28" x14ac:dyDescent="0.25">
      <c r="A496" t="s">
        <v>707</v>
      </c>
      <c r="B496" t="s">
        <v>708</v>
      </c>
      <c r="C496">
        <v>193</v>
      </c>
      <c r="D496" t="s">
        <v>10</v>
      </c>
      <c r="E496">
        <v>72</v>
      </c>
      <c r="F496">
        <v>185</v>
      </c>
      <c r="G496">
        <v>589</v>
      </c>
      <c r="H496" t="s">
        <v>11</v>
      </c>
      <c r="I496">
        <f t="shared" si="7"/>
        <v>114</v>
      </c>
      <c r="J496" t="str">
        <f>VLOOKUP($A496,[1]taxonomy!$1:$1048576,7,0)</f>
        <v>Eukaryota</v>
      </c>
      <c r="K496" t="str">
        <f>VLOOKUP($A496,[1]taxonomy!$1:$1048576,8,0)</f>
        <v xml:space="preserve"> Metazoa</v>
      </c>
      <c r="L496" t="str">
        <f>VLOOKUP($A496,[1]taxonomy!$1:$1048576,9,0)</f>
        <v xml:space="preserve"> Chordata</v>
      </c>
      <c r="M496" t="str">
        <f>VLOOKUP($A496,[1]taxonomy!$1:$1048576,10,0)</f>
        <v xml:space="preserve"> Craniata</v>
      </c>
      <c r="N496" t="str">
        <f>VLOOKUP($A496,[1]taxonomy!$1:$1048576,11,0)</f>
        <v xml:space="preserve"> Vertebrata</v>
      </c>
      <c r="O496" t="str">
        <f>VLOOKUP($A496,[1]taxonomy!$1:$1048576,12,0)</f>
        <v xml:space="preserve"> Euteleostomi</v>
      </c>
      <c r="P496" t="str">
        <f>VLOOKUP($A496,[1]taxonomy!$1:$1048576,13,0)</f>
        <v>Mammalia</v>
      </c>
      <c r="Q496" t="str">
        <f>VLOOKUP($A496,[1]taxonomy!$1:$1048576,14,0)</f>
        <v xml:space="preserve"> Eutheria</v>
      </c>
      <c r="R496" t="str">
        <f>VLOOKUP($A496,[1]taxonomy!$1:$1048576,15,0)</f>
        <v xml:space="preserve"> Euarchontoglires</v>
      </c>
      <c r="S496" t="str">
        <f>VLOOKUP($A496,[1]taxonomy!$1:$1048576,16,0)</f>
        <v xml:space="preserve"> Primates</v>
      </c>
      <c r="T496" t="str">
        <f>VLOOKUP($A496,[1]taxonomy!$1:$1048576,17,0)</f>
        <v xml:space="preserve"> Strepsirrhini</v>
      </c>
      <c r="U496" t="str">
        <f>VLOOKUP($A496,[1]taxonomy!$1:$1048576,18,0)</f>
        <v>Lorisiformes</v>
      </c>
      <c r="V496" t="str">
        <f>VLOOKUP($A496,[1]taxonomy!$1:$1048576,20,0)</f>
        <v xml:space="preserve"> Otolemur.</v>
      </c>
      <c r="W496">
        <f>VLOOKUP($A496,[1]taxonomy!$1:$1048576,21,0)</f>
        <v>0</v>
      </c>
      <c r="X496">
        <f>VLOOKUP($A496,[1]taxonomy!$1:$1048576,22,0)</f>
        <v>0</v>
      </c>
      <c r="Y496">
        <f>VLOOKUP($A496,[1]taxonomy!$1:$1048576,23,0)</f>
        <v>0</v>
      </c>
      <c r="Z496">
        <f>VLOOKUP($A496,[1]taxonomy!$1:$1048576,24,0)</f>
        <v>0</v>
      </c>
      <c r="AA496">
        <f>VLOOKUP($A496,[1]taxonomy!$1:$1048576,25,0)</f>
        <v>0</v>
      </c>
      <c r="AB496" t="str">
        <f>VLOOKUP($A496,[1]taxonomy!$1:$1048576,3,0)</f>
        <v xml:space="preserve"> Otolemur garnettii (Small-eared galago) (Garnett's greater bushbaby).</v>
      </c>
    </row>
    <row r="497" spans="1:28" x14ac:dyDescent="0.25">
      <c r="A497" t="s">
        <v>707</v>
      </c>
      <c r="B497" t="s">
        <v>708</v>
      </c>
      <c r="C497">
        <v>193</v>
      </c>
      <c r="D497" t="s">
        <v>27</v>
      </c>
      <c r="E497">
        <v>1</v>
      </c>
      <c r="F497">
        <v>69</v>
      </c>
      <c r="G497">
        <v>45</v>
      </c>
      <c r="H497" t="s">
        <v>27</v>
      </c>
      <c r="I497">
        <f t="shared" si="7"/>
        <v>69</v>
      </c>
      <c r="J497" t="str">
        <f>VLOOKUP($A497,[1]taxonomy!$1:$1048576,7,0)</f>
        <v>Eukaryota</v>
      </c>
      <c r="K497" t="str">
        <f>VLOOKUP($A497,[1]taxonomy!$1:$1048576,8,0)</f>
        <v xml:space="preserve"> Metazoa</v>
      </c>
      <c r="L497" t="str">
        <f>VLOOKUP($A497,[1]taxonomy!$1:$1048576,9,0)</f>
        <v xml:space="preserve"> Chordata</v>
      </c>
      <c r="M497" t="str">
        <f>VLOOKUP($A497,[1]taxonomy!$1:$1048576,10,0)</f>
        <v xml:space="preserve"> Craniata</v>
      </c>
      <c r="N497" t="str">
        <f>VLOOKUP($A497,[1]taxonomy!$1:$1048576,11,0)</f>
        <v xml:space="preserve"> Vertebrata</v>
      </c>
      <c r="O497" t="str">
        <f>VLOOKUP($A497,[1]taxonomy!$1:$1048576,12,0)</f>
        <v xml:space="preserve"> Euteleostomi</v>
      </c>
      <c r="P497" t="str">
        <f>VLOOKUP($A497,[1]taxonomy!$1:$1048576,13,0)</f>
        <v>Mammalia</v>
      </c>
      <c r="Q497" t="str">
        <f>VLOOKUP($A497,[1]taxonomy!$1:$1048576,14,0)</f>
        <v xml:space="preserve"> Eutheria</v>
      </c>
      <c r="R497" t="str">
        <f>VLOOKUP($A497,[1]taxonomy!$1:$1048576,15,0)</f>
        <v xml:space="preserve"> Euarchontoglires</v>
      </c>
      <c r="S497" t="str">
        <f>VLOOKUP($A497,[1]taxonomy!$1:$1048576,16,0)</f>
        <v xml:space="preserve"> Primates</v>
      </c>
      <c r="T497" t="str">
        <f>VLOOKUP($A497,[1]taxonomy!$1:$1048576,17,0)</f>
        <v xml:space="preserve"> Strepsirrhini</v>
      </c>
      <c r="U497" t="str">
        <f>VLOOKUP($A497,[1]taxonomy!$1:$1048576,18,0)</f>
        <v>Lorisiformes</v>
      </c>
      <c r="V497" t="str">
        <f>VLOOKUP($A497,[1]taxonomy!$1:$1048576,20,0)</f>
        <v xml:space="preserve"> Otolemur.</v>
      </c>
      <c r="W497">
        <f>VLOOKUP($A497,[1]taxonomy!$1:$1048576,21,0)</f>
        <v>0</v>
      </c>
      <c r="X497">
        <f>VLOOKUP($A497,[1]taxonomy!$1:$1048576,22,0)</f>
        <v>0</v>
      </c>
      <c r="Y497">
        <f>VLOOKUP($A497,[1]taxonomy!$1:$1048576,23,0)</f>
        <v>0</v>
      </c>
      <c r="Z497">
        <f>VLOOKUP($A497,[1]taxonomy!$1:$1048576,24,0)</f>
        <v>0</v>
      </c>
      <c r="AA497">
        <f>VLOOKUP($A497,[1]taxonomy!$1:$1048576,25,0)</f>
        <v>0</v>
      </c>
      <c r="AB497" t="str">
        <f>VLOOKUP($A497,[1]taxonomy!$1:$1048576,3,0)</f>
        <v xml:space="preserve"> Otolemur garnettii (Small-eared galago) (Garnett's greater bushbaby).</v>
      </c>
    </row>
    <row r="498" spans="1:28" x14ac:dyDescent="0.25">
      <c r="A498" t="s">
        <v>709</v>
      </c>
      <c r="B498" t="s">
        <v>710</v>
      </c>
      <c r="C498">
        <v>194</v>
      </c>
      <c r="D498" t="s">
        <v>10</v>
      </c>
      <c r="E498">
        <v>71</v>
      </c>
      <c r="F498">
        <v>191</v>
      </c>
      <c r="G498">
        <v>589</v>
      </c>
      <c r="H498" t="s">
        <v>11</v>
      </c>
      <c r="I498">
        <f t="shared" si="7"/>
        <v>121</v>
      </c>
      <c r="J498" t="str">
        <f>VLOOKUP($A498,[1]taxonomy!$1:$1048576,7,0)</f>
        <v>Eukaryota</v>
      </c>
      <c r="K498" t="str">
        <f>VLOOKUP($A498,[1]taxonomy!$1:$1048576,8,0)</f>
        <v xml:space="preserve"> Metazoa</v>
      </c>
      <c r="L498" t="str">
        <f>VLOOKUP($A498,[1]taxonomy!$1:$1048576,9,0)</f>
        <v xml:space="preserve"> Chordata</v>
      </c>
      <c r="M498" t="str">
        <f>VLOOKUP($A498,[1]taxonomy!$1:$1048576,10,0)</f>
        <v xml:space="preserve"> Craniata</v>
      </c>
      <c r="N498" t="str">
        <f>VLOOKUP($A498,[1]taxonomy!$1:$1048576,11,0)</f>
        <v xml:space="preserve"> Vertebrata</v>
      </c>
      <c r="O498" t="str">
        <f>VLOOKUP($A498,[1]taxonomy!$1:$1048576,12,0)</f>
        <v xml:space="preserve"> Euteleostomi</v>
      </c>
      <c r="P498" t="str">
        <f>VLOOKUP($A498,[1]taxonomy!$1:$1048576,13,0)</f>
        <v>Testudines + Archosauria group</v>
      </c>
      <c r="Q498" t="str">
        <f>VLOOKUP($A498,[1]taxonomy!$1:$1048576,14,0)</f>
        <v xml:space="preserve"> Archosauria</v>
      </c>
      <c r="R498" t="str">
        <f>VLOOKUP($A498,[1]taxonomy!$1:$1048576,15,0)</f>
        <v xml:space="preserve"> Dinosauria</v>
      </c>
      <c r="S498" t="str">
        <f>VLOOKUP($A498,[1]taxonomy!$1:$1048576,16,0)</f>
        <v xml:space="preserve"> Saurischia</v>
      </c>
      <c r="T498" t="str">
        <f>VLOOKUP($A498,[1]taxonomy!$1:$1048576,17,0)</f>
        <v>Theropoda</v>
      </c>
      <c r="U498" t="str">
        <f>VLOOKUP($A498,[1]taxonomy!$1:$1048576,18,0)</f>
        <v xml:space="preserve"> Coelurosauria</v>
      </c>
      <c r="V498" t="str">
        <f>VLOOKUP($A498,[1]taxonomy!$1:$1048576,20,0)</f>
        <v xml:space="preserve"> Neognathae</v>
      </c>
      <c r="W498" t="str">
        <f>VLOOKUP($A498,[1]taxonomy!$1:$1048576,21,0)</f>
        <v xml:space="preserve"> Passeriformes</v>
      </c>
      <c r="X498" t="str">
        <f>VLOOKUP($A498,[1]taxonomy!$1:$1048576,22,0)</f>
        <v>Passeroidea</v>
      </c>
      <c r="Y498" t="str">
        <f>VLOOKUP($A498,[1]taxonomy!$1:$1048576,23,0)</f>
        <v xml:space="preserve"> Estrildidae</v>
      </c>
      <c r="Z498" t="str">
        <f>VLOOKUP($A498,[1]taxonomy!$1:$1048576,24,0)</f>
        <v xml:space="preserve"> Estrildinae</v>
      </c>
      <c r="AA498" t="str">
        <f>VLOOKUP($A498,[1]taxonomy!$1:$1048576,25,0)</f>
        <v xml:space="preserve"> Taeniopygia.</v>
      </c>
      <c r="AB498" t="str">
        <f>VLOOKUP($A498,[1]taxonomy!$1:$1048576,3,0)</f>
        <v xml:space="preserve"> Taeniopygia guttata (Zebra finch) (Poephila guttata).</v>
      </c>
    </row>
    <row r="499" spans="1:28" x14ac:dyDescent="0.25">
      <c r="A499" t="s">
        <v>709</v>
      </c>
      <c r="B499" t="s">
        <v>710</v>
      </c>
      <c r="C499">
        <v>194</v>
      </c>
      <c r="D499" t="s">
        <v>24</v>
      </c>
      <c r="E499">
        <v>30</v>
      </c>
      <c r="F499">
        <v>70</v>
      </c>
      <c r="G499">
        <v>24</v>
      </c>
      <c r="H499" t="s">
        <v>24</v>
      </c>
      <c r="I499">
        <f t="shared" si="7"/>
        <v>41</v>
      </c>
      <c r="J499" t="str">
        <f>VLOOKUP($A499,[1]taxonomy!$1:$1048576,7,0)</f>
        <v>Eukaryota</v>
      </c>
      <c r="K499" t="str">
        <f>VLOOKUP($A499,[1]taxonomy!$1:$1048576,8,0)</f>
        <v xml:space="preserve"> Metazoa</v>
      </c>
      <c r="L499" t="str">
        <f>VLOOKUP($A499,[1]taxonomy!$1:$1048576,9,0)</f>
        <v xml:space="preserve"> Chordata</v>
      </c>
      <c r="M499" t="str">
        <f>VLOOKUP($A499,[1]taxonomy!$1:$1048576,10,0)</f>
        <v xml:space="preserve"> Craniata</v>
      </c>
      <c r="N499" t="str">
        <f>VLOOKUP($A499,[1]taxonomy!$1:$1048576,11,0)</f>
        <v xml:space="preserve"> Vertebrata</v>
      </c>
      <c r="O499" t="str">
        <f>VLOOKUP($A499,[1]taxonomy!$1:$1048576,12,0)</f>
        <v xml:space="preserve"> Euteleostomi</v>
      </c>
      <c r="P499" t="str">
        <f>VLOOKUP($A499,[1]taxonomy!$1:$1048576,13,0)</f>
        <v>Testudines + Archosauria group</v>
      </c>
      <c r="Q499" t="str">
        <f>VLOOKUP($A499,[1]taxonomy!$1:$1048576,14,0)</f>
        <v xml:space="preserve"> Archosauria</v>
      </c>
      <c r="R499" t="str">
        <f>VLOOKUP($A499,[1]taxonomy!$1:$1048576,15,0)</f>
        <v xml:space="preserve"> Dinosauria</v>
      </c>
      <c r="S499" t="str">
        <f>VLOOKUP($A499,[1]taxonomy!$1:$1048576,16,0)</f>
        <v xml:space="preserve"> Saurischia</v>
      </c>
      <c r="T499" t="str">
        <f>VLOOKUP($A499,[1]taxonomy!$1:$1048576,17,0)</f>
        <v>Theropoda</v>
      </c>
      <c r="U499" t="str">
        <f>VLOOKUP($A499,[1]taxonomy!$1:$1048576,18,0)</f>
        <v xml:space="preserve"> Coelurosauria</v>
      </c>
      <c r="V499" t="str">
        <f>VLOOKUP($A499,[1]taxonomy!$1:$1048576,20,0)</f>
        <v xml:space="preserve"> Neognathae</v>
      </c>
      <c r="W499" t="str">
        <f>VLOOKUP($A499,[1]taxonomy!$1:$1048576,21,0)</f>
        <v xml:space="preserve"> Passeriformes</v>
      </c>
      <c r="X499" t="str">
        <f>VLOOKUP($A499,[1]taxonomy!$1:$1048576,22,0)</f>
        <v>Passeroidea</v>
      </c>
      <c r="Y499" t="str">
        <f>VLOOKUP($A499,[1]taxonomy!$1:$1048576,23,0)</f>
        <v xml:space="preserve"> Estrildidae</v>
      </c>
      <c r="Z499" t="str">
        <f>VLOOKUP($A499,[1]taxonomy!$1:$1048576,24,0)</f>
        <v xml:space="preserve"> Estrildinae</v>
      </c>
      <c r="AA499" t="str">
        <f>VLOOKUP($A499,[1]taxonomy!$1:$1048576,25,0)</f>
        <v xml:space="preserve"> Taeniopygia.</v>
      </c>
      <c r="AB499" t="str">
        <f>VLOOKUP($A499,[1]taxonomy!$1:$1048576,3,0)</f>
        <v xml:space="preserve"> Taeniopygia guttata (Zebra finch) (Poephila guttata).</v>
      </c>
    </row>
    <row r="500" spans="1:28" x14ac:dyDescent="0.25">
      <c r="A500" t="s">
        <v>711</v>
      </c>
      <c r="B500" t="s">
        <v>712</v>
      </c>
      <c r="C500">
        <v>269</v>
      </c>
      <c r="D500" t="s">
        <v>10</v>
      </c>
      <c r="E500">
        <v>142</v>
      </c>
      <c r="F500">
        <v>264</v>
      </c>
      <c r="G500">
        <v>589</v>
      </c>
      <c r="H500" t="s">
        <v>11</v>
      </c>
      <c r="I500">
        <f t="shared" si="7"/>
        <v>123</v>
      </c>
      <c r="J500" t="str">
        <f>VLOOKUP($A500,[1]taxonomy!$1:$1048576,7,0)</f>
        <v>Eukaryota</v>
      </c>
      <c r="K500" t="str">
        <f>VLOOKUP($A500,[1]taxonomy!$1:$1048576,8,0)</f>
        <v xml:space="preserve"> Metazoa</v>
      </c>
      <c r="L500" t="str">
        <f>VLOOKUP($A500,[1]taxonomy!$1:$1048576,9,0)</f>
        <v xml:space="preserve"> Chordata</v>
      </c>
      <c r="M500" t="str">
        <f>VLOOKUP($A500,[1]taxonomy!$1:$1048576,10,0)</f>
        <v xml:space="preserve"> Craniata</v>
      </c>
      <c r="N500" t="str">
        <f>VLOOKUP($A500,[1]taxonomy!$1:$1048576,11,0)</f>
        <v xml:space="preserve"> Vertebrata</v>
      </c>
      <c r="O500" t="str">
        <f>VLOOKUP($A500,[1]taxonomy!$1:$1048576,12,0)</f>
        <v xml:space="preserve"> Euteleostomi</v>
      </c>
      <c r="P500" t="str">
        <f>VLOOKUP($A500,[1]taxonomy!$1:$1048576,13,0)</f>
        <v>Testudines + Archosauria group</v>
      </c>
      <c r="Q500" t="str">
        <f>VLOOKUP($A500,[1]taxonomy!$1:$1048576,14,0)</f>
        <v xml:space="preserve"> Archosauria</v>
      </c>
      <c r="R500" t="str">
        <f>VLOOKUP($A500,[1]taxonomy!$1:$1048576,15,0)</f>
        <v xml:space="preserve"> Dinosauria</v>
      </c>
      <c r="S500" t="str">
        <f>VLOOKUP($A500,[1]taxonomy!$1:$1048576,16,0)</f>
        <v xml:space="preserve"> Saurischia</v>
      </c>
      <c r="T500" t="str">
        <f>VLOOKUP($A500,[1]taxonomy!$1:$1048576,17,0)</f>
        <v>Theropoda</v>
      </c>
      <c r="U500" t="str">
        <f>VLOOKUP($A500,[1]taxonomy!$1:$1048576,18,0)</f>
        <v xml:space="preserve"> Coelurosauria</v>
      </c>
      <c r="V500" t="str">
        <f>VLOOKUP($A500,[1]taxonomy!$1:$1048576,20,0)</f>
        <v xml:space="preserve"> Neognathae</v>
      </c>
      <c r="W500" t="str">
        <f>VLOOKUP($A500,[1]taxonomy!$1:$1048576,21,0)</f>
        <v xml:space="preserve"> Passeriformes</v>
      </c>
      <c r="X500" t="str">
        <f>VLOOKUP($A500,[1]taxonomy!$1:$1048576,22,0)</f>
        <v>Passeroidea</v>
      </c>
      <c r="Y500" t="str">
        <f>VLOOKUP($A500,[1]taxonomy!$1:$1048576,23,0)</f>
        <v xml:space="preserve"> Estrildidae</v>
      </c>
      <c r="Z500" t="str">
        <f>VLOOKUP($A500,[1]taxonomy!$1:$1048576,24,0)</f>
        <v xml:space="preserve"> Estrildinae</v>
      </c>
      <c r="AA500" t="str">
        <f>VLOOKUP($A500,[1]taxonomy!$1:$1048576,25,0)</f>
        <v xml:space="preserve"> Taeniopygia.</v>
      </c>
      <c r="AB500" t="str">
        <f>VLOOKUP($A500,[1]taxonomy!$1:$1048576,3,0)</f>
        <v xml:space="preserve"> Taeniopygia guttata (Zebra finch) (Poephila guttata).</v>
      </c>
    </row>
    <row r="501" spans="1:28" x14ac:dyDescent="0.25">
      <c r="A501" t="s">
        <v>711</v>
      </c>
      <c r="B501" t="s">
        <v>712</v>
      </c>
      <c r="C501">
        <v>269</v>
      </c>
      <c r="D501" t="s">
        <v>12</v>
      </c>
      <c r="E501">
        <v>1</v>
      </c>
      <c r="F501">
        <v>96</v>
      </c>
      <c r="G501">
        <v>206</v>
      </c>
      <c r="H501" t="s">
        <v>13</v>
      </c>
      <c r="I501">
        <f t="shared" si="7"/>
        <v>96</v>
      </c>
      <c r="J501" t="str">
        <f>VLOOKUP($A501,[1]taxonomy!$1:$1048576,7,0)</f>
        <v>Eukaryota</v>
      </c>
      <c r="K501" t="str">
        <f>VLOOKUP($A501,[1]taxonomy!$1:$1048576,8,0)</f>
        <v xml:space="preserve"> Metazoa</v>
      </c>
      <c r="L501" t="str">
        <f>VLOOKUP($A501,[1]taxonomy!$1:$1048576,9,0)</f>
        <v xml:space="preserve"> Chordata</v>
      </c>
      <c r="M501" t="str">
        <f>VLOOKUP($A501,[1]taxonomy!$1:$1048576,10,0)</f>
        <v xml:space="preserve"> Craniata</v>
      </c>
      <c r="N501" t="str">
        <f>VLOOKUP($A501,[1]taxonomy!$1:$1048576,11,0)</f>
        <v xml:space="preserve"> Vertebrata</v>
      </c>
      <c r="O501" t="str">
        <f>VLOOKUP($A501,[1]taxonomy!$1:$1048576,12,0)</f>
        <v xml:space="preserve"> Euteleostomi</v>
      </c>
      <c r="P501" t="str">
        <f>VLOOKUP($A501,[1]taxonomy!$1:$1048576,13,0)</f>
        <v>Testudines + Archosauria group</v>
      </c>
      <c r="Q501" t="str">
        <f>VLOOKUP($A501,[1]taxonomy!$1:$1048576,14,0)</f>
        <v xml:space="preserve"> Archosauria</v>
      </c>
      <c r="R501" t="str">
        <f>VLOOKUP($A501,[1]taxonomy!$1:$1048576,15,0)</f>
        <v xml:space="preserve"> Dinosauria</v>
      </c>
      <c r="S501" t="str">
        <f>VLOOKUP($A501,[1]taxonomy!$1:$1048576,16,0)</f>
        <v xml:space="preserve"> Saurischia</v>
      </c>
      <c r="T501" t="str">
        <f>VLOOKUP($A501,[1]taxonomy!$1:$1048576,17,0)</f>
        <v>Theropoda</v>
      </c>
      <c r="U501" t="str">
        <f>VLOOKUP($A501,[1]taxonomy!$1:$1048576,18,0)</f>
        <v xml:space="preserve"> Coelurosauria</v>
      </c>
      <c r="V501" t="str">
        <f>VLOOKUP($A501,[1]taxonomy!$1:$1048576,20,0)</f>
        <v xml:space="preserve"> Neognathae</v>
      </c>
      <c r="W501" t="str">
        <f>VLOOKUP($A501,[1]taxonomy!$1:$1048576,21,0)</f>
        <v xml:space="preserve"> Passeriformes</v>
      </c>
      <c r="X501" t="str">
        <f>VLOOKUP($A501,[1]taxonomy!$1:$1048576,22,0)</f>
        <v>Passeroidea</v>
      </c>
      <c r="Y501" t="str">
        <f>VLOOKUP($A501,[1]taxonomy!$1:$1048576,23,0)</f>
        <v xml:space="preserve"> Estrildidae</v>
      </c>
      <c r="Z501" t="str">
        <f>VLOOKUP($A501,[1]taxonomy!$1:$1048576,24,0)</f>
        <v xml:space="preserve"> Estrildinae</v>
      </c>
      <c r="AA501" t="str">
        <f>VLOOKUP($A501,[1]taxonomy!$1:$1048576,25,0)</f>
        <v xml:space="preserve"> Taeniopygia.</v>
      </c>
      <c r="AB501" t="str">
        <f>VLOOKUP($A501,[1]taxonomy!$1:$1048576,3,0)</f>
        <v xml:space="preserve"> Taeniopygia guttata (Zebra finch) (Poephila guttata).</v>
      </c>
    </row>
    <row r="502" spans="1:28" x14ac:dyDescent="0.25">
      <c r="A502" t="s">
        <v>713</v>
      </c>
      <c r="B502" t="s">
        <v>714</v>
      </c>
      <c r="C502">
        <v>173</v>
      </c>
      <c r="D502" t="s">
        <v>10</v>
      </c>
      <c r="E502">
        <v>54</v>
      </c>
      <c r="F502">
        <v>170</v>
      </c>
      <c r="G502">
        <v>589</v>
      </c>
      <c r="H502" t="s">
        <v>11</v>
      </c>
      <c r="I502">
        <f t="shared" si="7"/>
        <v>117</v>
      </c>
      <c r="J502" t="str">
        <f>VLOOKUP($A502,[1]taxonomy!$1:$1048576,7,0)</f>
        <v>Eukaryota</v>
      </c>
      <c r="K502" t="str">
        <f>VLOOKUP($A502,[1]taxonomy!$1:$1048576,8,0)</f>
        <v xml:space="preserve"> Metazoa</v>
      </c>
      <c r="L502" t="str">
        <f>VLOOKUP($A502,[1]taxonomy!$1:$1048576,9,0)</f>
        <v xml:space="preserve"> Chordata</v>
      </c>
      <c r="M502" t="str">
        <f>VLOOKUP($A502,[1]taxonomy!$1:$1048576,10,0)</f>
        <v xml:space="preserve"> Craniata</v>
      </c>
      <c r="N502" t="str">
        <f>VLOOKUP($A502,[1]taxonomy!$1:$1048576,11,0)</f>
        <v xml:space="preserve"> Vertebrata</v>
      </c>
      <c r="O502" t="str">
        <f>VLOOKUP($A502,[1]taxonomy!$1:$1048576,12,0)</f>
        <v xml:space="preserve"> Euteleostomi</v>
      </c>
      <c r="P502" t="str">
        <f>VLOOKUP($A502,[1]taxonomy!$1:$1048576,13,0)</f>
        <v>Testudines + Archosauria group</v>
      </c>
      <c r="Q502" t="str">
        <f>VLOOKUP($A502,[1]taxonomy!$1:$1048576,14,0)</f>
        <v xml:space="preserve"> Archosauria</v>
      </c>
      <c r="R502" t="str">
        <f>VLOOKUP($A502,[1]taxonomy!$1:$1048576,15,0)</f>
        <v xml:space="preserve"> Dinosauria</v>
      </c>
      <c r="S502" t="str">
        <f>VLOOKUP($A502,[1]taxonomy!$1:$1048576,16,0)</f>
        <v xml:space="preserve"> Saurischia</v>
      </c>
      <c r="T502" t="str">
        <f>VLOOKUP($A502,[1]taxonomy!$1:$1048576,17,0)</f>
        <v>Theropoda</v>
      </c>
      <c r="U502" t="str">
        <f>VLOOKUP($A502,[1]taxonomy!$1:$1048576,18,0)</f>
        <v xml:space="preserve"> Coelurosauria</v>
      </c>
      <c r="V502" t="str">
        <f>VLOOKUP($A502,[1]taxonomy!$1:$1048576,20,0)</f>
        <v xml:space="preserve"> Neognathae</v>
      </c>
      <c r="W502" t="str">
        <f>VLOOKUP($A502,[1]taxonomy!$1:$1048576,21,0)</f>
        <v xml:space="preserve"> Galliformes</v>
      </c>
      <c r="X502" t="str">
        <f>VLOOKUP($A502,[1]taxonomy!$1:$1048576,22,0)</f>
        <v xml:space="preserve"> Phasianidae</v>
      </c>
      <c r="Y502" t="str">
        <f>VLOOKUP($A502,[1]taxonomy!$1:$1048576,23,0)</f>
        <v>Phasianinae</v>
      </c>
      <c r="Z502" t="str">
        <f>VLOOKUP($A502,[1]taxonomy!$1:$1048576,24,0)</f>
        <v xml:space="preserve"> Gallus.</v>
      </c>
      <c r="AA502">
        <f>VLOOKUP($A502,[1]taxonomy!$1:$1048576,25,0)</f>
        <v>0</v>
      </c>
      <c r="AB502" t="str">
        <f>VLOOKUP($A502,[1]taxonomy!$1:$1048576,3,0)</f>
        <v xml:space="preserve"> Gallus gallus (Chicken).</v>
      </c>
    </row>
    <row r="503" spans="1:28" x14ac:dyDescent="0.25">
      <c r="A503" t="s">
        <v>715</v>
      </c>
      <c r="B503" t="s">
        <v>716</v>
      </c>
      <c r="C503">
        <v>149</v>
      </c>
      <c r="D503" t="s">
        <v>10</v>
      </c>
      <c r="E503">
        <v>105</v>
      </c>
      <c r="F503">
        <v>146</v>
      </c>
      <c r="G503">
        <v>589</v>
      </c>
      <c r="H503" t="s">
        <v>11</v>
      </c>
      <c r="I503">
        <f t="shared" si="7"/>
        <v>42</v>
      </c>
      <c r="J503" t="str">
        <f>VLOOKUP($A503,[1]taxonomy!$1:$1048576,7,0)</f>
        <v>Eukaryota</v>
      </c>
      <c r="K503" t="str">
        <f>VLOOKUP($A503,[1]taxonomy!$1:$1048576,8,0)</f>
        <v xml:space="preserve"> Metazoa</v>
      </c>
      <c r="L503" t="str">
        <f>VLOOKUP($A503,[1]taxonomy!$1:$1048576,9,0)</f>
        <v xml:space="preserve"> Chordata</v>
      </c>
      <c r="M503" t="str">
        <f>VLOOKUP($A503,[1]taxonomy!$1:$1048576,10,0)</f>
        <v xml:space="preserve"> Craniata</v>
      </c>
      <c r="N503" t="str">
        <f>VLOOKUP($A503,[1]taxonomy!$1:$1048576,11,0)</f>
        <v xml:space="preserve"> Vertebrata</v>
      </c>
      <c r="O503" t="str">
        <f>VLOOKUP($A503,[1]taxonomy!$1:$1048576,12,0)</f>
        <v xml:space="preserve"> Euteleostomi</v>
      </c>
      <c r="P503" t="str">
        <f>VLOOKUP($A503,[1]taxonomy!$1:$1048576,13,0)</f>
        <v>Testudines + Archosauria group</v>
      </c>
      <c r="Q503" t="str">
        <f>VLOOKUP($A503,[1]taxonomy!$1:$1048576,14,0)</f>
        <v xml:space="preserve"> Archosauria</v>
      </c>
      <c r="R503" t="str">
        <f>VLOOKUP($A503,[1]taxonomy!$1:$1048576,15,0)</f>
        <v xml:space="preserve"> Dinosauria</v>
      </c>
      <c r="S503" t="str">
        <f>VLOOKUP($A503,[1]taxonomy!$1:$1048576,16,0)</f>
        <v xml:space="preserve"> Saurischia</v>
      </c>
      <c r="T503" t="str">
        <f>VLOOKUP($A503,[1]taxonomy!$1:$1048576,17,0)</f>
        <v>Theropoda</v>
      </c>
      <c r="U503" t="str">
        <f>VLOOKUP($A503,[1]taxonomy!$1:$1048576,18,0)</f>
        <v xml:space="preserve"> Coelurosauria</v>
      </c>
      <c r="V503" t="str">
        <f>VLOOKUP($A503,[1]taxonomy!$1:$1048576,20,0)</f>
        <v xml:space="preserve"> Neognathae</v>
      </c>
      <c r="W503" t="str">
        <f>VLOOKUP($A503,[1]taxonomy!$1:$1048576,21,0)</f>
        <v xml:space="preserve"> Galliformes</v>
      </c>
      <c r="X503" t="str">
        <f>VLOOKUP($A503,[1]taxonomy!$1:$1048576,22,0)</f>
        <v xml:space="preserve"> Phasianidae</v>
      </c>
      <c r="Y503" t="str">
        <f>VLOOKUP($A503,[1]taxonomy!$1:$1048576,23,0)</f>
        <v>Phasianinae</v>
      </c>
      <c r="Z503" t="str">
        <f>VLOOKUP($A503,[1]taxonomy!$1:$1048576,24,0)</f>
        <v xml:space="preserve"> Gallus.</v>
      </c>
      <c r="AA503">
        <f>VLOOKUP($A503,[1]taxonomy!$1:$1048576,25,0)</f>
        <v>0</v>
      </c>
      <c r="AB503" t="str">
        <f>VLOOKUP($A503,[1]taxonomy!$1:$1048576,3,0)</f>
        <v xml:space="preserve"> Gallus gallus (Chicken).</v>
      </c>
    </row>
    <row r="504" spans="1:28" x14ac:dyDescent="0.25">
      <c r="A504" t="s">
        <v>717</v>
      </c>
      <c r="B504" t="s">
        <v>718</v>
      </c>
      <c r="C504">
        <v>163</v>
      </c>
      <c r="D504" t="s">
        <v>10</v>
      </c>
      <c r="E504">
        <v>44</v>
      </c>
      <c r="F504">
        <v>160</v>
      </c>
      <c r="G504">
        <v>589</v>
      </c>
      <c r="H504" t="s">
        <v>11</v>
      </c>
      <c r="I504">
        <f t="shared" si="7"/>
        <v>117</v>
      </c>
      <c r="J504" t="str">
        <f>VLOOKUP($A504,[1]taxonomy!$1:$1048576,7,0)</f>
        <v>Eukaryota</v>
      </c>
      <c r="K504" t="str">
        <f>VLOOKUP($A504,[1]taxonomy!$1:$1048576,8,0)</f>
        <v xml:space="preserve"> Metazoa</v>
      </c>
      <c r="L504" t="str">
        <f>VLOOKUP($A504,[1]taxonomy!$1:$1048576,9,0)</f>
        <v xml:space="preserve"> Chordata</v>
      </c>
      <c r="M504" t="str">
        <f>VLOOKUP($A504,[1]taxonomy!$1:$1048576,10,0)</f>
        <v xml:space="preserve"> Craniata</v>
      </c>
      <c r="N504" t="str">
        <f>VLOOKUP($A504,[1]taxonomy!$1:$1048576,11,0)</f>
        <v xml:space="preserve"> Vertebrata</v>
      </c>
      <c r="O504" t="str">
        <f>VLOOKUP($A504,[1]taxonomy!$1:$1048576,12,0)</f>
        <v xml:space="preserve"> Euteleostomi</v>
      </c>
      <c r="P504" t="str">
        <f>VLOOKUP($A504,[1]taxonomy!$1:$1048576,13,0)</f>
        <v>Testudines + Archosauria group</v>
      </c>
      <c r="Q504" t="str">
        <f>VLOOKUP($A504,[1]taxonomy!$1:$1048576,14,0)</f>
        <v xml:space="preserve"> Archosauria</v>
      </c>
      <c r="R504" t="str">
        <f>VLOOKUP($A504,[1]taxonomy!$1:$1048576,15,0)</f>
        <v xml:space="preserve"> Dinosauria</v>
      </c>
      <c r="S504" t="str">
        <f>VLOOKUP($A504,[1]taxonomy!$1:$1048576,16,0)</f>
        <v xml:space="preserve"> Saurischia</v>
      </c>
      <c r="T504" t="str">
        <f>VLOOKUP($A504,[1]taxonomy!$1:$1048576,17,0)</f>
        <v>Theropoda</v>
      </c>
      <c r="U504" t="str">
        <f>VLOOKUP($A504,[1]taxonomy!$1:$1048576,18,0)</f>
        <v xml:space="preserve"> Coelurosauria</v>
      </c>
      <c r="V504" t="str">
        <f>VLOOKUP($A504,[1]taxonomy!$1:$1048576,20,0)</f>
        <v xml:space="preserve"> Neognathae</v>
      </c>
      <c r="W504" t="str">
        <f>VLOOKUP($A504,[1]taxonomy!$1:$1048576,21,0)</f>
        <v xml:space="preserve"> Galliformes</v>
      </c>
      <c r="X504" t="str">
        <f>VLOOKUP($A504,[1]taxonomy!$1:$1048576,22,0)</f>
        <v xml:space="preserve"> Phasianidae</v>
      </c>
      <c r="Y504" t="str">
        <f>VLOOKUP($A504,[1]taxonomy!$1:$1048576,23,0)</f>
        <v>Phasianinae</v>
      </c>
      <c r="Z504" t="str">
        <f>VLOOKUP($A504,[1]taxonomy!$1:$1048576,24,0)</f>
        <v xml:space="preserve"> Gallus.</v>
      </c>
      <c r="AA504">
        <f>VLOOKUP($A504,[1]taxonomy!$1:$1048576,25,0)</f>
        <v>0</v>
      </c>
      <c r="AB504" t="str">
        <f>VLOOKUP($A504,[1]taxonomy!$1:$1048576,3,0)</f>
        <v xml:space="preserve"> Gallus gallus (Chicken).</v>
      </c>
    </row>
    <row r="505" spans="1:28" x14ac:dyDescent="0.25">
      <c r="A505" t="s">
        <v>719</v>
      </c>
      <c r="B505" t="s">
        <v>720</v>
      </c>
      <c r="C505">
        <v>139</v>
      </c>
      <c r="D505" t="s">
        <v>10</v>
      </c>
      <c r="E505">
        <v>95</v>
      </c>
      <c r="F505">
        <v>136</v>
      </c>
      <c r="G505">
        <v>589</v>
      </c>
      <c r="H505" t="s">
        <v>11</v>
      </c>
      <c r="I505">
        <f t="shared" si="7"/>
        <v>42</v>
      </c>
      <c r="J505" t="str">
        <f>VLOOKUP($A505,[1]taxonomy!$1:$1048576,7,0)</f>
        <v>Eukaryota</v>
      </c>
      <c r="K505" t="str">
        <f>VLOOKUP($A505,[1]taxonomy!$1:$1048576,8,0)</f>
        <v xml:space="preserve"> Metazoa</v>
      </c>
      <c r="L505" t="str">
        <f>VLOOKUP($A505,[1]taxonomy!$1:$1048576,9,0)</f>
        <v xml:space="preserve"> Chordata</v>
      </c>
      <c r="M505" t="str">
        <f>VLOOKUP($A505,[1]taxonomy!$1:$1048576,10,0)</f>
        <v xml:space="preserve"> Craniata</v>
      </c>
      <c r="N505" t="str">
        <f>VLOOKUP($A505,[1]taxonomy!$1:$1048576,11,0)</f>
        <v xml:space="preserve"> Vertebrata</v>
      </c>
      <c r="O505" t="str">
        <f>VLOOKUP($A505,[1]taxonomy!$1:$1048576,12,0)</f>
        <v xml:space="preserve"> Euteleostomi</v>
      </c>
      <c r="P505" t="str">
        <f>VLOOKUP($A505,[1]taxonomy!$1:$1048576,13,0)</f>
        <v>Testudines + Archosauria group</v>
      </c>
      <c r="Q505" t="str">
        <f>VLOOKUP($A505,[1]taxonomy!$1:$1048576,14,0)</f>
        <v xml:space="preserve"> Archosauria</v>
      </c>
      <c r="R505" t="str">
        <f>VLOOKUP($A505,[1]taxonomy!$1:$1048576,15,0)</f>
        <v xml:space="preserve"> Dinosauria</v>
      </c>
      <c r="S505" t="str">
        <f>VLOOKUP($A505,[1]taxonomy!$1:$1048576,16,0)</f>
        <v xml:space="preserve"> Saurischia</v>
      </c>
      <c r="T505" t="str">
        <f>VLOOKUP($A505,[1]taxonomy!$1:$1048576,17,0)</f>
        <v>Theropoda</v>
      </c>
      <c r="U505" t="str">
        <f>VLOOKUP($A505,[1]taxonomy!$1:$1048576,18,0)</f>
        <v xml:space="preserve"> Coelurosauria</v>
      </c>
      <c r="V505" t="str">
        <f>VLOOKUP($A505,[1]taxonomy!$1:$1048576,20,0)</f>
        <v xml:space="preserve"> Neognathae</v>
      </c>
      <c r="W505" t="str">
        <f>VLOOKUP($A505,[1]taxonomy!$1:$1048576,21,0)</f>
        <v xml:space="preserve"> Galliformes</v>
      </c>
      <c r="X505" t="str">
        <f>VLOOKUP($A505,[1]taxonomy!$1:$1048576,22,0)</f>
        <v xml:space="preserve"> Phasianidae</v>
      </c>
      <c r="Y505" t="str">
        <f>VLOOKUP($A505,[1]taxonomy!$1:$1048576,23,0)</f>
        <v>Phasianinae</v>
      </c>
      <c r="Z505" t="str">
        <f>VLOOKUP($A505,[1]taxonomy!$1:$1048576,24,0)</f>
        <v xml:space="preserve"> Gallus.</v>
      </c>
      <c r="AA505">
        <f>VLOOKUP($A505,[1]taxonomy!$1:$1048576,25,0)</f>
        <v>0</v>
      </c>
      <c r="AB505" t="str">
        <f>VLOOKUP($A505,[1]taxonomy!$1:$1048576,3,0)</f>
        <v xml:space="preserve"> Gallus gallus (Chicken).</v>
      </c>
    </row>
    <row r="506" spans="1:28" x14ac:dyDescent="0.25">
      <c r="A506" t="s">
        <v>721</v>
      </c>
      <c r="B506" t="s">
        <v>722</v>
      </c>
      <c r="C506">
        <v>171</v>
      </c>
      <c r="D506" t="s">
        <v>10</v>
      </c>
      <c r="E506">
        <v>52</v>
      </c>
      <c r="F506">
        <v>168</v>
      </c>
      <c r="G506">
        <v>589</v>
      </c>
      <c r="H506" t="s">
        <v>11</v>
      </c>
      <c r="I506">
        <f t="shared" si="7"/>
        <v>117</v>
      </c>
      <c r="J506" t="str">
        <f>VLOOKUP($A506,[1]taxonomy!$1:$1048576,7,0)</f>
        <v>Eukaryota</v>
      </c>
      <c r="K506" t="str">
        <f>VLOOKUP($A506,[1]taxonomy!$1:$1048576,8,0)</f>
        <v xml:space="preserve"> Metazoa</v>
      </c>
      <c r="L506" t="str">
        <f>VLOOKUP($A506,[1]taxonomy!$1:$1048576,9,0)</f>
        <v xml:space="preserve"> Chordata</v>
      </c>
      <c r="M506" t="str">
        <f>VLOOKUP($A506,[1]taxonomy!$1:$1048576,10,0)</f>
        <v xml:space="preserve"> Craniata</v>
      </c>
      <c r="N506" t="str">
        <f>VLOOKUP($A506,[1]taxonomy!$1:$1048576,11,0)</f>
        <v xml:space="preserve"> Vertebrata</v>
      </c>
      <c r="O506" t="str">
        <f>VLOOKUP($A506,[1]taxonomy!$1:$1048576,12,0)</f>
        <v xml:space="preserve"> Euteleostomi</v>
      </c>
      <c r="P506" t="str">
        <f>VLOOKUP($A506,[1]taxonomy!$1:$1048576,13,0)</f>
        <v>Testudines + Archosauria group</v>
      </c>
      <c r="Q506" t="str">
        <f>VLOOKUP($A506,[1]taxonomy!$1:$1048576,14,0)</f>
        <v xml:space="preserve"> Archosauria</v>
      </c>
      <c r="R506" t="str">
        <f>VLOOKUP($A506,[1]taxonomy!$1:$1048576,15,0)</f>
        <v xml:space="preserve"> Dinosauria</v>
      </c>
      <c r="S506" t="str">
        <f>VLOOKUP($A506,[1]taxonomy!$1:$1048576,16,0)</f>
        <v xml:space="preserve"> Saurischia</v>
      </c>
      <c r="T506" t="str">
        <f>VLOOKUP($A506,[1]taxonomy!$1:$1048576,17,0)</f>
        <v>Theropoda</v>
      </c>
      <c r="U506" t="str">
        <f>VLOOKUP($A506,[1]taxonomy!$1:$1048576,18,0)</f>
        <v xml:space="preserve"> Coelurosauria</v>
      </c>
      <c r="V506" t="str">
        <f>VLOOKUP($A506,[1]taxonomy!$1:$1048576,20,0)</f>
        <v xml:space="preserve"> Neognathae</v>
      </c>
      <c r="W506" t="str">
        <f>VLOOKUP($A506,[1]taxonomy!$1:$1048576,21,0)</f>
        <v xml:space="preserve"> Galliformes</v>
      </c>
      <c r="X506" t="str">
        <f>VLOOKUP($A506,[1]taxonomy!$1:$1048576,22,0)</f>
        <v xml:space="preserve"> Phasianidae</v>
      </c>
      <c r="Y506" t="str">
        <f>VLOOKUP($A506,[1]taxonomy!$1:$1048576,23,0)</f>
        <v>Phasianinae</v>
      </c>
      <c r="Z506" t="str">
        <f>VLOOKUP($A506,[1]taxonomy!$1:$1048576,24,0)</f>
        <v xml:space="preserve"> Gallus.</v>
      </c>
      <c r="AA506">
        <f>VLOOKUP($A506,[1]taxonomy!$1:$1048576,25,0)</f>
        <v>0</v>
      </c>
      <c r="AB506" t="str">
        <f>VLOOKUP($A506,[1]taxonomy!$1:$1048576,3,0)</f>
        <v xml:space="preserve"> Gallus gallus (Chicken).</v>
      </c>
    </row>
    <row r="507" spans="1:28" x14ac:dyDescent="0.25">
      <c r="A507" t="s">
        <v>723</v>
      </c>
      <c r="B507" t="s">
        <v>724</v>
      </c>
      <c r="C507">
        <v>69</v>
      </c>
      <c r="D507" t="s">
        <v>10</v>
      </c>
      <c r="E507">
        <v>1</v>
      </c>
      <c r="F507">
        <v>66</v>
      </c>
      <c r="G507">
        <v>589</v>
      </c>
      <c r="H507" t="s">
        <v>11</v>
      </c>
      <c r="I507">
        <f t="shared" si="7"/>
        <v>66</v>
      </c>
      <c r="J507" t="str">
        <f>VLOOKUP($A507,[1]taxonomy!$1:$1048576,7,0)</f>
        <v>Eukaryota</v>
      </c>
      <c r="K507" t="str">
        <f>VLOOKUP($A507,[1]taxonomy!$1:$1048576,8,0)</f>
        <v xml:space="preserve"> Metazoa</v>
      </c>
      <c r="L507" t="str">
        <f>VLOOKUP($A507,[1]taxonomy!$1:$1048576,9,0)</f>
        <v xml:space="preserve"> Chordata</v>
      </c>
      <c r="M507" t="str">
        <f>VLOOKUP($A507,[1]taxonomy!$1:$1048576,10,0)</f>
        <v xml:space="preserve"> Craniata</v>
      </c>
      <c r="N507" t="str">
        <f>VLOOKUP($A507,[1]taxonomy!$1:$1048576,11,0)</f>
        <v xml:space="preserve"> Vertebrata</v>
      </c>
      <c r="O507" t="str">
        <f>VLOOKUP($A507,[1]taxonomy!$1:$1048576,12,0)</f>
        <v xml:space="preserve"> Euteleostomi</v>
      </c>
      <c r="P507" t="str">
        <f>VLOOKUP($A507,[1]taxonomy!$1:$1048576,13,0)</f>
        <v>Testudines + Archosauria group</v>
      </c>
      <c r="Q507" t="str">
        <f>VLOOKUP($A507,[1]taxonomy!$1:$1048576,14,0)</f>
        <v xml:space="preserve"> Archosauria</v>
      </c>
      <c r="R507" t="str">
        <f>VLOOKUP($A507,[1]taxonomy!$1:$1048576,15,0)</f>
        <v xml:space="preserve"> Dinosauria</v>
      </c>
      <c r="S507" t="str">
        <f>VLOOKUP($A507,[1]taxonomy!$1:$1048576,16,0)</f>
        <v xml:space="preserve"> Saurischia</v>
      </c>
      <c r="T507" t="str">
        <f>VLOOKUP($A507,[1]taxonomy!$1:$1048576,17,0)</f>
        <v>Theropoda</v>
      </c>
      <c r="U507" t="str">
        <f>VLOOKUP($A507,[1]taxonomy!$1:$1048576,18,0)</f>
        <v xml:space="preserve"> Coelurosauria</v>
      </c>
      <c r="V507" t="str">
        <f>VLOOKUP($A507,[1]taxonomy!$1:$1048576,20,0)</f>
        <v xml:space="preserve"> Neognathae</v>
      </c>
      <c r="W507" t="str">
        <f>VLOOKUP($A507,[1]taxonomy!$1:$1048576,21,0)</f>
        <v xml:space="preserve"> Galliformes</v>
      </c>
      <c r="X507" t="str">
        <f>VLOOKUP($A507,[1]taxonomy!$1:$1048576,22,0)</f>
        <v xml:space="preserve"> Phasianidae</v>
      </c>
      <c r="Y507" t="str">
        <f>VLOOKUP($A507,[1]taxonomy!$1:$1048576,23,0)</f>
        <v>Phasianinae</v>
      </c>
      <c r="Z507" t="str">
        <f>VLOOKUP($A507,[1]taxonomy!$1:$1048576,24,0)</f>
        <v xml:space="preserve"> Gallus.</v>
      </c>
      <c r="AA507">
        <f>VLOOKUP($A507,[1]taxonomy!$1:$1048576,25,0)</f>
        <v>0</v>
      </c>
      <c r="AB507" t="str">
        <f>VLOOKUP($A507,[1]taxonomy!$1:$1048576,3,0)</f>
        <v xml:space="preserve"> Gallus gallus (Chicken).</v>
      </c>
    </row>
    <row r="508" spans="1:28" x14ac:dyDescent="0.25">
      <c r="A508" t="s">
        <v>725</v>
      </c>
      <c r="B508" t="s">
        <v>726</v>
      </c>
      <c r="C508">
        <v>255</v>
      </c>
      <c r="D508" t="s">
        <v>10</v>
      </c>
      <c r="E508">
        <v>130</v>
      </c>
      <c r="F508">
        <v>250</v>
      </c>
      <c r="G508">
        <v>589</v>
      </c>
      <c r="H508" t="s">
        <v>11</v>
      </c>
      <c r="I508">
        <f t="shared" si="7"/>
        <v>121</v>
      </c>
      <c r="J508" t="str">
        <f>VLOOKUP($A508,[1]taxonomy!$1:$1048576,7,0)</f>
        <v>Eukaryota</v>
      </c>
      <c r="K508" t="str">
        <f>VLOOKUP($A508,[1]taxonomy!$1:$1048576,8,0)</f>
        <v xml:space="preserve"> Metazoa</v>
      </c>
      <c r="L508" t="str">
        <f>VLOOKUP($A508,[1]taxonomy!$1:$1048576,9,0)</f>
        <v xml:space="preserve"> Chordata</v>
      </c>
      <c r="M508" t="str">
        <f>VLOOKUP($A508,[1]taxonomy!$1:$1048576,10,0)</f>
        <v xml:space="preserve"> Craniata</v>
      </c>
      <c r="N508" t="str">
        <f>VLOOKUP($A508,[1]taxonomy!$1:$1048576,11,0)</f>
        <v xml:space="preserve"> Vertebrata</v>
      </c>
      <c r="O508" t="str">
        <f>VLOOKUP($A508,[1]taxonomy!$1:$1048576,12,0)</f>
        <v xml:space="preserve"> Euteleostomi</v>
      </c>
      <c r="P508" t="str">
        <f>VLOOKUP($A508,[1]taxonomy!$1:$1048576,13,0)</f>
        <v>Actinopterygii</v>
      </c>
      <c r="Q508" t="str">
        <f>VLOOKUP($A508,[1]taxonomy!$1:$1048576,14,0)</f>
        <v xml:space="preserve"> Neopterygii</v>
      </c>
      <c r="R508" t="str">
        <f>VLOOKUP($A508,[1]taxonomy!$1:$1048576,15,0)</f>
        <v xml:space="preserve"> Teleostei</v>
      </c>
      <c r="S508" t="str">
        <f>VLOOKUP($A508,[1]taxonomy!$1:$1048576,16,0)</f>
        <v xml:space="preserve"> Euteleostei</v>
      </c>
      <c r="T508" t="str">
        <f>VLOOKUP($A508,[1]taxonomy!$1:$1048576,17,0)</f>
        <v xml:space="preserve"> Neoteleostei</v>
      </c>
      <c r="U508" t="str">
        <f>VLOOKUP($A508,[1]taxonomy!$1:$1048576,18,0)</f>
        <v>Acanthomorpha</v>
      </c>
      <c r="V508" t="str">
        <f>VLOOKUP($A508,[1]taxonomy!$1:$1048576,20,0)</f>
        <v xml:space="preserve"> Percomorpha</v>
      </c>
      <c r="W508" t="str">
        <f>VLOOKUP($A508,[1]taxonomy!$1:$1048576,21,0)</f>
        <v xml:space="preserve"> Atherinomorpha</v>
      </c>
      <c r="X508" t="str">
        <f>VLOOKUP($A508,[1]taxonomy!$1:$1048576,22,0)</f>
        <v>Beloniformes</v>
      </c>
      <c r="Y508" t="str">
        <f>VLOOKUP($A508,[1]taxonomy!$1:$1048576,23,0)</f>
        <v xml:space="preserve"> Adrianichthyidae</v>
      </c>
      <c r="Z508" t="str">
        <f>VLOOKUP($A508,[1]taxonomy!$1:$1048576,24,0)</f>
        <v xml:space="preserve"> Oryziinae</v>
      </c>
      <c r="AA508" t="str">
        <f>VLOOKUP($A508,[1]taxonomy!$1:$1048576,25,0)</f>
        <v xml:space="preserve"> Oryzias.</v>
      </c>
      <c r="AB508" t="str">
        <f>VLOOKUP($A508,[1]taxonomy!$1:$1048576,3,0)</f>
        <v xml:space="preserve"> Oryzias latipes (Medaka fish) (Japanese ricefish).</v>
      </c>
    </row>
    <row r="509" spans="1:28" x14ac:dyDescent="0.25">
      <c r="A509" t="s">
        <v>727</v>
      </c>
      <c r="B509" t="s">
        <v>728</v>
      </c>
      <c r="C509">
        <v>192</v>
      </c>
      <c r="D509" t="s">
        <v>10</v>
      </c>
      <c r="E509">
        <v>67</v>
      </c>
      <c r="F509">
        <v>186</v>
      </c>
      <c r="G509">
        <v>589</v>
      </c>
      <c r="H509" t="s">
        <v>11</v>
      </c>
      <c r="I509">
        <f t="shared" si="7"/>
        <v>120</v>
      </c>
      <c r="J509" t="str">
        <f>VLOOKUP($A509,[1]taxonomy!$1:$1048576,7,0)</f>
        <v>Eukaryota</v>
      </c>
      <c r="K509" t="str">
        <f>VLOOKUP($A509,[1]taxonomy!$1:$1048576,8,0)</f>
        <v xml:space="preserve"> Metazoa</v>
      </c>
      <c r="L509" t="str">
        <f>VLOOKUP($A509,[1]taxonomy!$1:$1048576,9,0)</f>
        <v xml:space="preserve"> Chordata</v>
      </c>
      <c r="M509" t="str">
        <f>VLOOKUP($A509,[1]taxonomy!$1:$1048576,10,0)</f>
        <v xml:space="preserve"> Craniata</v>
      </c>
      <c r="N509" t="str">
        <f>VLOOKUP($A509,[1]taxonomy!$1:$1048576,11,0)</f>
        <v xml:space="preserve"> Vertebrata</v>
      </c>
      <c r="O509" t="str">
        <f>VLOOKUP($A509,[1]taxonomy!$1:$1048576,12,0)</f>
        <v xml:space="preserve"> Euteleostomi</v>
      </c>
      <c r="P509" t="str">
        <f>VLOOKUP($A509,[1]taxonomy!$1:$1048576,13,0)</f>
        <v>Actinopterygii</v>
      </c>
      <c r="Q509" t="str">
        <f>VLOOKUP($A509,[1]taxonomy!$1:$1048576,14,0)</f>
        <v xml:space="preserve"> Neopterygii</v>
      </c>
      <c r="R509" t="str">
        <f>VLOOKUP($A509,[1]taxonomy!$1:$1048576,15,0)</f>
        <v xml:space="preserve"> Teleostei</v>
      </c>
      <c r="S509" t="str">
        <f>VLOOKUP($A509,[1]taxonomy!$1:$1048576,16,0)</f>
        <v xml:space="preserve"> Euteleostei</v>
      </c>
      <c r="T509" t="str">
        <f>VLOOKUP($A509,[1]taxonomy!$1:$1048576,17,0)</f>
        <v xml:space="preserve"> Neoteleostei</v>
      </c>
      <c r="U509" t="str">
        <f>VLOOKUP($A509,[1]taxonomy!$1:$1048576,18,0)</f>
        <v>Acanthomorpha</v>
      </c>
      <c r="V509" t="str">
        <f>VLOOKUP($A509,[1]taxonomy!$1:$1048576,20,0)</f>
        <v xml:space="preserve"> Percomorpha</v>
      </c>
      <c r="W509" t="str">
        <f>VLOOKUP($A509,[1]taxonomy!$1:$1048576,21,0)</f>
        <v xml:space="preserve"> Atherinomorpha</v>
      </c>
      <c r="X509" t="str">
        <f>VLOOKUP($A509,[1]taxonomy!$1:$1048576,22,0)</f>
        <v>Beloniformes</v>
      </c>
      <c r="Y509" t="str">
        <f>VLOOKUP($A509,[1]taxonomy!$1:$1048576,23,0)</f>
        <v xml:space="preserve"> Adrianichthyidae</v>
      </c>
      <c r="Z509" t="str">
        <f>VLOOKUP($A509,[1]taxonomy!$1:$1048576,24,0)</f>
        <v xml:space="preserve"> Oryziinae</v>
      </c>
      <c r="AA509" t="str">
        <f>VLOOKUP($A509,[1]taxonomy!$1:$1048576,25,0)</f>
        <v xml:space="preserve"> Oryzias.</v>
      </c>
      <c r="AB509" t="str">
        <f>VLOOKUP($A509,[1]taxonomy!$1:$1048576,3,0)</f>
        <v xml:space="preserve"> Oryzias latipes (Medaka fish) (Japanese ricefish).</v>
      </c>
    </row>
    <row r="510" spans="1:28" x14ac:dyDescent="0.25">
      <c r="A510" t="s">
        <v>729</v>
      </c>
      <c r="B510" t="s">
        <v>730</v>
      </c>
      <c r="C510">
        <v>193</v>
      </c>
      <c r="D510" t="s">
        <v>10</v>
      </c>
      <c r="E510">
        <v>72</v>
      </c>
      <c r="F510">
        <v>185</v>
      </c>
      <c r="G510">
        <v>589</v>
      </c>
      <c r="H510" t="s">
        <v>11</v>
      </c>
      <c r="I510">
        <f t="shared" si="7"/>
        <v>114</v>
      </c>
      <c r="J510" t="str">
        <f>VLOOKUP($A510,[1]taxonomy!$1:$1048576,7,0)</f>
        <v>Eukaryota</v>
      </c>
      <c r="K510" t="str">
        <f>VLOOKUP($A510,[1]taxonomy!$1:$1048576,8,0)</f>
        <v xml:space="preserve"> Metazoa</v>
      </c>
      <c r="L510" t="str">
        <f>VLOOKUP($A510,[1]taxonomy!$1:$1048576,9,0)</f>
        <v xml:space="preserve"> Chordata</v>
      </c>
      <c r="M510" t="str">
        <f>VLOOKUP($A510,[1]taxonomy!$1:$1048576,10,0)</f>
        <v xml:space="preserve"> Craniata</v>
      </c>
      <c r="N510" t="str">
        <f>VLOOKUP($A510,[1]taxonomy!$1:$1048576,11,0)</f>
        <v xml:space="preserve"> Vertebrata</v>
      </c>
      <c r="O510" t="str">
        <f>VLOOKUP($A510,[1]taxonomy!$1:$1048576,12,0)</f>
        <v xml:space="preserve"> Euteleostomi</v>
      </c>
      <c r="P510" t="str">
        <f>VLOOKUP($A510,[1]taxonomy!$1:$1048576,13,0)</f>
        <v>Mammalia</v>
      </c>
      <c r="Q510" t="str">
        <f>VLOOKUP($A510,[1]taxonomy!$1:$1048576,14,0)</f>
        <v xml:space="preserve"> Eutheria</v>
      </c>
      <c r="R510" t="str">
        <f>VLOOKUP($A510,[1]taxonomy!$1:$1048576,15,0)</f>
        <v xml:space="preserve"> Euarchontoglires</v>
      </c>
      <c r="S510" t="str">
        <f>VLOOKUP($A510,[1]taxonomy!$1:$1048576,16,0)</f>
        <v xml:space="preserve"> Primates</v>
      </c>
      <c r="T510" t="str">
        <f>VLOOKUP($A510,[1]taxonomy!$1:$1048576,17,0)</f>
        <v xml:space="preserve"> Haplorrhini</v>
      </c>
      <c r="U510" t="str">
        <f>VLOOKUP($A510,[1]taxonomy!$1:$1048576,18,0)</f>
        <v>Catarrhini</v>
      </c>
      <c r="V510" t="str">
        <f>VLOOKUP($A510,[1]taxonomy!$1:$1048576,20,0)</f>
        <v xml:space="preserve"> Pongo.</v>
      </c>
      <c r="W510">
        <f>VLOOKUP($A510,[1]taxonomy!$1:$1048576,21,0)</f>
        <v>0</v>
      </c>
      <c r="X510">
        <f>VLOOKUP($A510,[1]taxonomy!$1:$1048576,22,0)</f>
        <v>0</v>
      </c>
      <c r="Y510">
        <f>VLOOKUP($A510,[1]taxonomy!$1:$1048576,23,0)</f>
        <v>0</v>
      </c>
      <c r="Z510">
        <f>VLOOKUP($A510,[1]taxonomy!$1:$1048576,24,0)</f>
        <v>0</v>
      </c>
      <c r="AA510">
        <f>VLOOKUP($A510,[1]taxonomy!$1:$1048576,25,0)</f>
        <v>0</v>
      </c>
      <c r="AB510" t="str">
        <f>VLOOKUP($A510,[1]taxonomy!$1:$1048576,3,0)</f>
        <v xml:space="preserve"> Pongo abelii (Sumatran orangutan) (Pongo pygmaeus abelii).</v>
      </c>
    </row>
    <row r="511" spans="1:28" x14ac:dyDescent="0.25">
      <c r="A511" t="s">
        <v>729</v>
      </c>
      <c r="B511" t="s">
        <v>730</v>
      </c>
      <c r="C511">
        <v>193</v>
      </c>
      <c r="D511" t="s">
        <v>27</v>
      </c>
      <c r="E511">
        <v>1</v>
      </c>
      <c r="F511">
        <v>69</v>
      </c>
      <c r="G511">
        <v>45</v>
      </c>
      <c r="H511" t="s">
        <v>27</v>
      </c>
      <c r="I511">
        <f t="shared" si="7"/>
        <v>69</v>
      </c>
      <c r="J511" t="str">
        <f>VLOOKUP($A511,[1]taxonomy!$1:$1048576,7,0)</f>
        <v>Eukaryota</v>
      </c>
      <c r="K511" t="str">
        <f>VLOOKUP($A511,[1]taxonomy!$1:$1048576,8,0)</f>
        <v xml:space="preserve"> Metazoa</v>
      </c>
      <c r="L511" t="str">
        <f>VLOOKUP($A511,[1]taxonomy!$1:$1048576,9,0)</f>
        <v xml:space="preserve"> Chordata</v>
      </c>
      <c r="M511" t="str">
        <f>VLOOKUP($A511,[1]taxonomy!$1:$1048576,10,0)</f>
        <v xml:space="preserve"> Craniata</v>
      </c>
      <c r="N511" t="str">
        <f>VLOOKUP($A511,[1]taxonomy!$1:$1048576,11,0)</f>
        <v xml:space="preserve"> Vertebrata</v>
      </c>
      <c r="O511" t="str">
        <f>VLOOKUP($A511,[1]taxonomy!$1:$1048576,12,0)</f>
        <v xml:space="preserve"> Euteleostomi</v>
      </c>
      <c r="P511" t="str">
        <f>VLOOKUP($A511,[1]taxonomy!$1:$1048576,13,0)</f>
        <v>Mammalia</v>
      </c>
      <c r="Q511" t="str">
        <f>VLOOKUP($A511,[1]taxonomy!$1:$1048576,14,0)</f>
        <v xml:space="preserve"> Eutheria</v>
      </c>
      <c r="R511" t="str">
        <f>VLOOKUP($A511,[1]taxonomy!$1:$1048576,15,0)</f>
        <v xml:space="preserve"> Euarchontoglires</v>
      </c>
      <c r="S511" t="str">
        <f>VLOOKUP($A511,[1]taxonomy!$1:$1048576,16,0)</f>
        <v xml:space="preserve"> Primates</v>
      </c>
      <c r="T511" t="str">
        <f>VLOOKUP($A511,[1]taxonomy!$1:$1048576,17,0)</f>
        <v xml:space="preserve"> Haplorrhini</v>
      </c>
      <c r="U511" t="str">
        <f>VLOOKUP($A511,[1]taxonomy!$1:$1048576,18,0)</f>
        <v>Catarrhini</v>
      </c>
      <c r="V511" t="str">
        <f>VLOOKUP($A511,[1]taxonomy!$1:$1048576,20,0)</f>
        <v xml:space="preserve"> Pongo.</v>
      </c>
      <c r="W511">
        <f>VLOOKUP($A511,[1]taxonomy!$1:$1048576,21,0)</f>
        <v>0</v>
      </c>
      <c r="X511">
        <f>VLOOKUP($A511,[1]taxonomy!$1:$1048576,22,0)</f>
        <v>0</v>
      </c>
      <c r="Y511">
        <f>VLOOKUP($A511,[1]taxonomy!$1:$1048576,23,0)</f>
        <v>0</v>
      </c>
      <c r="Z511">
        <f>VLOOKUP($A511,[1]taxonomy!$1:$1048576,24,0)</f>
        <v>0</v>
      </c>
      <c r="AA511">
        <f>VLOOKUP($A511,[1]taxonomy!$1:$1048576,25,0)</f>
        <v>0</v>
      </c>
      <c r="AB511" t="str">
        <f>VLOOKUP($A511,[1]taxonomy!$1:$1048576,3,0)</f>
        <v xml:space="preserve"> Pongo abelii (Sumatran orangutan) (Pongo pygmaeus abelii).</v>
      </c>
    </row>
    <row r="512" spans="1:28" x14ac:dyDescent="0.25">
      <c r="A512" t="s">
        <v>731</v>
      </c>
      <c r="B512" t="s">
        <v>732</v>
      </c>
      <c r="C512">
        <v>273</v>
      </c>
      <c r="D512" t="s">
        <v>10</v>
      </c>
      <c r="E512">
        <v>157</v>
      </c>
      <c r="F512">
        <v>268</v>
      </c>
      <c r="G512">
        <v>589</v>
      </c>
      <c r="H512" t="s">
        <v>11</v>
      </c>
      <c r="I512">
        <f t="shared" si="7"/>
        <v>112</v>
      </c>
      <c r="J512" t="str">
        <f>VLOOKUP($A512,[1]taxonomy!$1:$1048576,7,0)</f>
        <v>Eukaryota</v>
      </c>
      <c r="K512" t="str">
        <f>VLOOKUP($A512,[1]taxonomy!$1:$1048576,8,0)</f>
        <v xml:space="preserve"> Metazoa</v>
      </c>
      <c r="L512" t="str">
        <f>VLOOKUP($A512,[1]taxonomy!$1:$1048576,9,0)</f>
        <v xml:space="preserve"> Chordata</v>
      </c>
      <c r="M512" t="str">
        <f>VLOOKUP($A512,[1]taxonomy!$1:$1048576,10,0)</f>
        <v xml:space="preserve"> Craniata</v>
      </c>
      <c r="N512" t="str">
        <f>VLOOKUP($A512,[1]taxonomy!$1:$1048576,11,0)</f>
        <v xml:space="preserve"> Vertebrata</v>
      </c>
      <c r="O512" t="str">
        <f>VLOOKUP($A512,[1]taxonomy!$1:$1048576,12,0)</f>
        <v xml:space="preserve"> Euteleostomi</v>
      </c>
      <c r="P512" t="str">
        <f>VLOOKUP($A512,[1]taxonomy!$1:$1048576,13,0)</f>
        <v>Mammalia</v>
      </c>
      <c r="Q512" t="str">
        <f>VLOOKUP($A512,[1]taxonomy!$1:$1048576,14,0)</f>
        <v xml:space="preserve"> Eutheria</v>
      </c>
      <c r="R512" t="str">
        <f>VLOOKUP($A512,[1]taxonomy!$1:$1048576,15,0)</f>
        <v xml:space="preserve"> Euarchontoglires</v>
      </c>
      <c r="S512" t="str">
        <f>VLOOKUP($A512,[1]taxonomy!$1:$1048576,16,0)</f>
        <v xml:space="preserve"> Primates</v>
      </c>
      <c r="T512" t="str">
        <f>VLOOKUP($A512,[1]taxonomy!$1:$1048576,17,0)</f>
        <v xml:space="preserve"> Haplorrhini</v>
      </c>
      <c r="U512" t="str">
        <f>VLOOKUP($A512,[1]taxonomy!$1:$1048576,18,0)</f>
        <v>Catarrhini</v>
      </c>
      <c r="V512" t="str">
        <f>VLOOKUP($A512,[1]taxonomy!$1:$1048576,20,0)</f>
        <v xml:space="preserve"> Pongo.</v>
      </c>
      <c r="W512">
        <f>VLOOKUP($A512,[1]taxonomy!$1:$1048576,21,0)</f>
        <v>0</v>
      </c>
      <c r="X512">
        <f>VLOOKUP($A512,[1]taxonomy!$1:$1048576,22,0)</f>
        <v>0</v>
      </c>
      <c r="Y512">
        <f>VLOOKUP($A512,[1]taxonomy!$1:$1048576,23,0)</f>
        <v>0</v>
      </c>
      <c r="Z512">
        <f>VLOOKUP($A512,[1]taxonomy!$1:$1048576,24,0)</f>
        <v>0</v>
      </c>
      <c r="AA512">
        <f>VLOOKUP($A512,[1]taxonomy!$1:$1048576,25,0)</f>
        <v>0</v>
      </c>
      <c r="AB512" t="str">
        <f>VLOOKUP($A512,[1]taxonomy!$1:$1048576,3,0)</f>
        <v xml:space="preserve"> Pongo abelii (Sumatran orangutan) (Pongo pygmaeus abelii).</v>
      </c>
    </row>
    <row r="513" spans="1:28" x14ac:dyDescent="0.25">
      <c r="A513" t="s">
        <v>731</v>
      </c>
      <c r="B513" t="s">
        <v>732</v>
      </c>
      <c r="C513">
        <v>273</v>
      </c>
      <c r="D513" t="s">
        <v>12</v>
      </c>
      <c r="E513">
        <v>1</v>
      </c>
      <c r="F513">
        <v>111</v>
      </c>
      <c r="G513">
        <v>206</v>
      </c>
      <c r="H513" t="s">
        <v>13</v>
      </c>
      <c r="I513">
        <f t="shared" si="7"/>
        <v>111</v>
      </c>
      <c r="J513" t="str">
        <f>VLOOKUP($A513,[1]taxonomy!$1:$1048576,7,0)</f>
        <v>Eukaryota</v>
      </c>
      <c r="K513" t="str">
        <f>VLOOKUP($A513,[1]taxonomy!$1:$1048576,8,0)</f>
        <v xml:space="preserve"> Metazoa</v>
      </c>
      <c r="L513" t="str">
        <f>VLOOKUP($A513,[1]taxonomy!$1:$1048576,9,0)</f>
        <v xml:space="preserve"> Chordata</v>
      </c>
      <c r="M513" t="str">
        <f>VLOOKUP($A513,[1]taxonomy!$1:$1048576,10,0)</f>
        <v xml:space="preserve"> Craniata</v>
      </c>
      <c r="N513" t="str">
        <f>VLOOKUP($A513,[1]taxonomy!$1:$1048576,11,0)</f>
        <v xml:space="preserve"> Vertebrata</v>
      </c>
      <c r="O513" t="str">
        <f>VLOOKUP($A513,[1]taxonomy!$1:$1048576,12,0)</f>
        <v xml:space="preserve"> Euteleostomi</v>
      </c>
      <c r="P513" t="str">
        <f>VLOOKUP($A513,[1]taxonomy!$1:$1048576,13,0)</f>
        <v>Mammalia</v>
      </c>
      <c r="Q513" t="str">
        <f>VLOOKUP($A513,[1]taxonomy!$1:$1048576,14,0)</f>
        <v xml:space="preserve"> Eutheria</v>
      </c>
      <c r="R513" t="str">
        <f>VLOOKUP($A513,[1]taxonomy!$1:$1048576,15,0)</f>
        <v xml:space="preserve"> Euarchontoglires</v>
      </c>
      <c r="S513" t="str">
        <f>VLOOKUP($A513,[1]taxonomy!$1:$1048576,16,0)</f>
        <v xml:space="preserve"> Primates</v>
      </c>
      <c r="T513" t="str">
        <f>VLOOKUP($A513,[1]taxonomy!$1:$1048576,17,0)</f>
        <v xml:space="preserve"> Haplorrhini</v>
      </c>
      <c r="U513" t="str">
        <f>VLOOKUP($A513,[1]taxonomy!$1:$1048576,18,0)</f>
        <v>Catarrhini</v>
      </c>
      <c r="V513" t="str">
        <f>VLOOKUP($A513,[1]taxonomy!$1:$1048576,20,0)</f>
        <v xml:space="preserve"> Pongo.</v>
      </c>
      <c r="W513">
        <f>VLOOKUP($A513,[1]taxonomy!$1:$1048576,21,0)</f>
        <v>0</v>
      </c>
      <c r="X513">
        <f>VLOOKUP($A513,[1]taxonomy!$1:$1048576,22,0)</f>
        <v>0</v>
      </c>
      <c r="Y513">
        <f>VLOOKUP($A513,[1]taxonomy!$1:$1048576,23,0)</f>
        <v>0</v>
      </c>
      <c r="Z513">
        <f>VLOOKUP($A513,[1]taxonomy!$1:$1048576,24,0)</f>
        <v>0</v>
      </c>
      <c r="AA513">
        <f>VLOOKUP($A513,[1]taxonomy!$1:$1048576,25,0)</f>
        <v>0</v>
      </c>
      <c r="AB513" t="str">
        <f>VLOOKUP($A513,[1]taxonomy!$1:$1048576,3,0)</f>
        <v xml:space="preserve"> Pongo abelii (Sumatran orangutan) (Pongo pygmaeus abelii).</v>
      </c>
    </row>
    <row r="514" spans="1:28" x14ac:dyDescent="0.25">
      <c r="A514" t="s">
        <v>733</v>
      </c>
      <c r="B514" t="s">
        <v>734</v>
      </c>
      <c r="C514">
        <v>268</v>
      </c>
      <c r="D514" t="s">
        <v>10</v>
      </c>
      <c r="E514">
        <v>146</v>
      </c>
      <c r="F514">
        <v>263</v>
      </c>
      <c r="G514">
        <v>589</v>
      </c>
      <c r="H514" t="s">
        <v>11</v>
      </c>
      <c r="I514">
        <f t="shared" si="7"/>
        <v>118</v>
      </c>
      <c r="J514" t="str">
        <f>VLOOKUP($A514,[1]taxonomy!$1:$1048576,7,0)</f>
        <v>Eukaryota</v>
      </c>
      <c r="K514" t="str">
        <f>VLOOKUP($A514,[1]taxonomy!$1:$1048576,8,0)</f>
        <v xml:space="preserve"> Metazoa</v>
      </c>
      <c r="L514" t="str">
        <f>VLOOKUP($A514,[1]taxonomy!$1:$1048576,9,0)</f>
        <v xml:space="preserve"> Chordata</v>
      </c>
      <c r="M514" t="str">
        <f>VLOOKUP($A514,[1]taxonomy!$1:$1048576,10,0)</f>
        <v xml:space="preserve"> Craniata</v>
      </c>
      <c r="N514" t="str">
        <f>VLOOKUP($A514,[1]taxonomy!$1:$1048576,11,0)</f>
        <v xml:space="preserve"> Vertebrata</v>
      </c>
      <c r="O514" t="str">
        <f>VLOOKUP($A514,[1]taxonomy!$1:$1048576,12,0)</f>
        <v xml:space="preserve"> Euteleostomi</v>
      </c>
      <c r="P514" t="str">
        <f>VLOOKUP($A514,[1]taxonomy!$1:$1048576,13,0)</f>
        <v>Mammalia</v>
      </c>
      <c r="Q514" t="str">
        <f>VLOOKUP($A514,[1]taxonomy!$1:$1048576,14,0)</f>
        <v xml:space="preserve"> Eutheria</v>
      </c>
      <c r="R514" t="str">
        <f>VLOOKUP($A514,[1]taxonomy!$1:$1048576,15,0)</f>
        <v xml:space="preserve"> Euarchontoglires</v>
      </c>
      <c r="S514" t="str">
        <f>VLOOKUP($A514,[1]taxonomy!$1:$1048576,16,0)</f>
        <v xml:space="preserve"> Primates</v>
      </c>
      <c r="T514" t="str">
        <f>VLOOKUP($A514,[1]taxonomy!$1:$1048576,17,0)</f>
        <v xml:space="preserve"> Haplorrhini</v>
      </c>
      <c r="U514" t="str">
        <f>VLOOKUP($A514,[1]taxonomy!$1:$1048576,18,0)</f>
        <v>Catarrhini</v>
      </c>
      <c r="V514" t="str">
        <f>VLOOKUP($A514,[1]taxonomy!$1:$1048576,20,0)</f>
        <v xml:space="preserve"> Pongo.</v>
      </c>
      <c r="W514">
        <f>VLOOKUP($A514,[1]taxonomy!$1:$1048576,21,0)</f>
        <v>0</v>
      </c>
      <c r="X514">
        <f>VLOOKUP($A514,[1]taxonomy!$1:$1048576,22,0)</f>
        <v>0</v>
      </c>
      <c r="Y514">
        <f>VLOOKUP($A514,[1]taxonomy!$1:$1048576,23,0)</f>
        <v>0</v>
      </c>
      <c r="Z514">
        <f>VLOOKUP($A514,[1]taxonomy!$1:$1048576,24,0)</f>
        <v>0</v>
      </c>
      <c r="AA514">
        <f>VLOOKUP($A514,[1]taxonomy!$1:$1048576,25,0)</f>
        <v>0</v>
      </c>
      <c r="AB514" t="str">
        <f>VLOOKUP($A514,[1]taxonomy!$1:$1048576,3,0)</f>
        <v xml:space="preserve"> Pongo abelii (Sumatran orangutan) (Pongo pygmaeus abelii).</v>
      </c>
    </row>
    <row r="515" spans="1:28" x14ac:dyDescent="0.25">
      <c r="A515" t="s">
        <v>733</v>
      </c>
      <c r="B515" t="s">
        <v>734</v>
      </c>
      <c r="C515">
        <v>268</v>
      </c>
      <c r="D515" t="s">
        <v>12</v>
      </c>
      <c r="E515">
        <v>1</v>
      </c>
      <c r="F515">
        <v>103</v>
      </c>
      <c r="G515">
        <v>206</v>
      </c>
      <c r="H515" t="s">
        <v>13</v>
      </c>
      <c r="I515">
        <f t="shared" ref="I515:I578" si="8">F515-E515+1</f>
        <v>103</v>
      </c>
      <c r="J515" t="str">
        <f>VLOOKUP($A515,[1]taxonomy!$1:$1048576,7,0)</f>
        <v>Eukaryota</v>
      </c>
      <c r="K515" t="str">
        <f>VLOOKUP($A515,[1]taxonomy!$1:$1048576,8,0)</f>
        <v xml:space="preserve"> Metazoa</v>
      </c>
      <c r="L515" t="str">
        <f>VLOOKUP($A515,[1]taxonomy!$1:$1048576,9,0)</f>
        <v xml:space="preserve"> Chordata</v>
      </c>
      <c r="M515" t="str">
        <f>VLOOKUP($A515,[1]taxonomy!$1:$1048576,10,0)</f>
        <v xml:space="preserve"> Craniata</v>
      </c>
      <c r="N515" t="str">
        <f>VLOOKUP($A515,[1]taxonomy!$1:$1048576,11,0)</f>
        <v xml:space="preserve"> Vertebrata</v>
      </c>
      <c r="O515" t="str">
        <f>VLOOKUP($A515,[1]taxonomy!$1:$1048576,12,0)</f>
        <v xml:space="preserve"> Euteleostomi</v>
      </c>
      <c r="P515" t="str">
        <f>VLOOKUP($A515,[1]taxonomy!$1:$1048576,13,0)</f>
        <v>Mammalia</v>
      </c>
      <c r="Q515" t="str">
        <f>VLOOKUP($A515,[1]taxonomy!$1:$1048576,14,0)</f>
        <v xml:space="preserve"> Eutheria</v>
      </c>
      <c r="R515" t="str">
        <f>VLOOKUP($A515,[1]taxonomy!$1:$1048576,15,0)</f>
        <v xml:space="preserve"> Euarchontoglires</v>
      </c>
      <c r="S515" t="str">
        <f>VLOOKUP($A515,[1]taxonomy!$1:$1048576,16,0)</f>
        <v xml:space="preserve"> Primates</v>
      </c>
      <c r="T515" t="str">
        <f>VLOOKUP($A515,[1]taxonomy!$1:$1048576,17,0)</f>
        <v xml:space="preserve"> Haplorrhini</v>
      </c>
      <c r="U515" t="str">
        <f>VLOOKUP($A515,[1]taxonomy!$1:$1048576,18,0)</f>
        <v>Catarrhini</v>
      </c>
      <c r="V515" t="str">
        <f>VLOOKUP($A515,[1]taxonomy!$1:$1048576,20,0)</f>
        <v xml:space="preserve"> Pongo.</v>
      </c>
      <c r="W515">
        <f>VLOOKUP($A515,[1]taxonomy!$1:$1048576,21,0)</f>
        <v>0</v>
      </c>
      <c r="X515">
        <f>VLOOKUP($A515,[1]taxonomy!$1:$1048576,22,0)</f>
        <v>0</v>
      </c>
      <c r="Y515">
        <f>VLOOKUP($A515,[1]taxonomy!$1:$1048576,23,0)</f>
        <v>0</v>
      </c>
      <c r="Z515">
        <f>VLOOKUP($A515,[1]taxonomy!$1:$1048576,24,0)</f>
        <v>0</v>
      </c>
      <c r="AA515">
        <f>VLOOKUP($A515,[1]taxonomy!$1:$1048576,25,0)</f>
        <v>0</v>
      </c>
      <c r="AB515" t="str">
        <f>VLOOKUP($A515,[1]taxonomy!$1:$1048576,3,0)</f>
        <v xml:space="preserve"> Pongo abelii (Sumatran orangutan) (Pongo pygmaeus abelii).</v>
      </c>
    </row>
    <row r="516" spans="1:28" x14ac:dyDescent="0.25">
      <c r="A516" t="s">
        <v>735</v>
      </c>
      <c r="B516" t="s">
        <v>736</v>
      </c>
      <c r="C516">
        <v>217</v>
      </c>
      <c r="D516" t="s">
        <v>10</v>
      </c>
      <c r="E516">
        <v>88</v>
      </c>
      <c r="F516">
        <v>202</v>
      </c>
      <c r="G516">
        <v>589</v>
      </c>
      <c r="H516" t="s">
        <v>11</v>
      </c>
      <c r="I516">
        <f t="shared" si="8"/>
        <v>115</v>
      </c>
      <c r="J516" t="str">
        <f>VLOOKUP($A516,[1]taxonomy!$1:$1048576,7,0)</f>
        <v>Eukaryota</v>
      </c>
      <c r="K516" t="str">
        <f>VLOOKUP($A516,[1]taxonomy!$1:$1048576,8,0)</f>
        <v xml:space="preserve"> Metazoa</v>
      </c>
      <c r="L516" t="str">
        <f>VLOOKUP($A516,[1]taxonomy!$1:$1048576,9,0)</f>
        <v xml:space="preserve"> Chordata</v>
      </c>
      <c r="M516" t="str">
        <f>VLOOKUP($A516,[1]taxonomy!$1:$1048576,10,0)</f>
        <v xml:space="preserve"> Craniata</v>
      </c>
      <c r="N516" t="str">
        <f>VLOOKUP($A516,[1]taxonomy!$1:$1048576,11,0)</f>
        <v xml:space="preserve"> Vertebrata</v>
      </c>
      <c r="O516" t="str">
        <f>VLOOKUP($A516,[1]taxonomy!$1:$1048576,12,0)</f>
        <v xml:space="preserve"> Euteleostomi</v>
      </c>
      <c r="P516" t="str">
        <f>VLOOKUP($A516,[1]taxonomy!$1:$1048576,13,0)</f>
        <v>Mammalia</v>
      </c>
      <c r="Q516" t="str">
        <f>VLOOKUP($A516,[1]taxonomy!$1:$1048576,14,0)</f>
        <v xml:space="preserve"> Eutheria</v>
      </c>
      <c r="R516" t="str">
        <f>VLOOKUP($A516,[1]taxonomy!$1:$1048576,15,0)</f>
        <v xml:space="preserve"> Euarchontoglires</v>
      </c>
      <c r="S516" t="str">
        <f>VLOOKUP($A516,[1]taxonomy!$1:$1048576,16,0)</f>
        <v xml:space="preserve"> Primates</v>
      </c>
      <c r="T516" t="str">
        <f>VLOOKUP($A516,[1]taxonomy!$1:$1048576,17,0)</f>
        <v xml:space="preserve"> Haplorrhini</v>
      </c>
      <c r="U516" t="str">
        <f>VLOOKUP($A516,[1]taxonomy!$1:$1048576,18,0)</f>
        <v>Catarrhini</v>
      </c>
      <c r="V516" t="str">
        <f>VLOOKUP($A516,[1]taxonomy!$1:$1048576,20,0)</f>
        <v xml:space="preserve"> Pongo.</v>
      </c>
      <c r="W516">
        <f>VLOOKUP($A516,[1]taxonomy!$1:$1048576,21,0)</f>
        <v>0</v>
      </c>
      <c r="X516">
        <f>VLOOKUP($A516,[1]taxonomy!$1:$1048576,22,0)</f>
        <v>0</v>
      </c>
      <c r="Y516">
        <f>VLOOKUP($A516,[1]taxonomy!$1:$1048576,23,0)</f>
        <v>0</v>
      </c>
      <c r="Z516">
        <f>VLOOKUP($A516,[1]taxonomy!$1:$1048576,24,0)</f>
        <v>0</v>
      </c>
      <c r="AA516">
        <f>VLOOKUP($A516,[1]taxonomy!$1:$1048576,25,0)</f>
        <v>0</v>
      </c>
      <c r="AB516" t="str">
        <f>VLOOKUP($A516,[1]taxonomy!$1:$1048576,3,0)</f>
        <v xml:space="preserve"> Pongo abelii (Sumatran orangutan) (Pongo pygmaeus abelii).</v>
      </c>
    </row>
    <row r="517" spans="1:28" x14ac:dyDescent="0.25">
      <c r="A517" t="s">
        <v>737</v>
      </c>
      <c r="B517" t="s">
        <v>738</v>
      </c>
      <c r="C517">
        <v>151</v>
      </c>
      <c r="D517" t="s">
        <v>10</v>
      </c>
      <c r="E517">
        <v>57</v>
      </c>
      <c r="F517">
        <v>151</v>
      </c>
      <c r="G517">
        <v>589</v>
      </c>
      <c r="H517" t="s">
        <v>11</v>
      </c>
      <c r="I517">
        <f t="shared" si="8"/>
        <v>95</v>
      </c>
      <c r="J517" t="str">
        <f>VLOOKUP($A517,[1]taxonomy!$1:$1048576,7,0)</f>
        <v>Eukaryota</v>
      </c>
      <c r="K517" t="str">
        <f>VLOOKUP($A517,[1]taxonomy!$1:$1048576,8,0)</f>
        <v xml:space="preserve"> Metazoa</v>
      </c>
      <c r="L517" t="str">
        <f>VLOOKUP($A517,[1]taxonomy!$1:$1048576,9,0)</f>
        <v xml:space="preserve"> Chordata</v>
      </c>
      <c r="M517" t="str">
        <f>VLOOKUP($A517,[1]taxonomy!$1:$1048576,10,0)</f>
        <v xml:space="preserve"> Craniata</v>
      </c>
      <c r="N517" t="str">
        <f>VLOOKUP($A517,[1]taxonomy!$1:$1048576,11,0)</f>
        <v xml:space="preserve"> Vertebrata</v>
      </c>
      <c r="O517" t="str">
        <f>VLOOKUP($A517,[1]taxonomy!$1:$1048576,12,0)</f>
        <v xml:space="preserve"> Euteleostomi</v>
      </c>
      <c r="P517" t="str">
        <f>VLOOKUP($A517,[1]taxonomy!$1:$1048576,13,0)</f>
        <v>Mammalia</v>
      </c>
      <c r="Q517" t="str">
        <f>VLOOKUP($A517,[1]taxonomy!$1:$1048576,14,0)</f>
        <v xml:space="preserve"> Eutheria</v>
      </c>
      <c r="R517" t="str">
        <f>VLOOKUP($A517,[1]taxonomy!$1:$1048576,15,0)</f>
        <v xml:space="preserve"> Euarchontoglires</v>
      </c>
      <c r="S517" t="str">
        <f>VLOOKUP($A517,[1]taxonomy!$1:$1048576,16,0)</f>
        <v xml:space="preserve"> Primates</v>
      </c>
      <c r="T517" t="str">
        <f>VLOOKUP($A517,[1]taxonomy!$1:$1048576,17,0)</f>
        <v xml:space="preserve"> Haplorrhini</v>
      </c>
      <c r="U517" t="str">
        <f>VLOOKUP($A517,[1]taxonomy!$1:$1048576,18,0)</f>
        <v>Catarrhini</v>
      </c>
      <c r="V517" t="str">
        <f>VLOOKUP($A517,[1]taxonomy!$1:$1048576,20,0)</f>
        <v xml:space="preserve"> Pongo.</v>
      </c>
      <c r="W517">
        <f>VLOOKUP($A517,[1]taxonomy!$1:$1048576,21,0)</f>
        <v>0</v>
      </c>
      <c r="X517">
        <f>VLOOKUP($A517,[1]taxonomy!$1:$1048576,22,0)</f>
        <v>0</v>
      </c>
      <c r="Y517">
        <f>VLOOKUP($A517,[1]taxonomy!$1:$1048576,23,0)</f>
        <v>0</v>
      </c>
      <c r="Z517">
        <f>VLOOKUP($A517,[1]taxonomy!$1:$1048576,24,0)</f>
        <v>0</v>
      </c>
      <c r="AA517">
        <f>VLOOKUP($A517,[1]taxonomy!$1:$1048576,25,0)</f>
        <v>0</v>
      </c>
      <c r="AB517" t="str">
        <f>VLOOKUP($A517,[1]taxonomy!$1:$1048576,3,0)</f>
        <v xml:space="preserve"> Pongo abelii (Sumatran orangutan) (Pongo pygmaeus abelii).</v>
      </c>
    </row>
    <row r="518" spans="1:28" x14ac:dyDescent="0.25">
      <c r="A518" t="s">
        <v>739</v>
      </c>
      <c r="B518" t="s">
        <v>740</v>
      </c>
      <c r="C518">
        <v>155</v>
      </c>
      <c r="D518" t="s">
        <v>10</v>
      </c>
      <c r="E518">
        <v>37</v>
      </c>
      <c r="F518">
        <v>151</v>
      </c>
      <c r="G518">
        <v>589</v>
      </c>
      <c r="H518" t="s">
        <v>11</v>
      </c>
      <c r="I518">
        <f t="shared" si="8"/>
        <v>115</v>
      </c>
      <c r="J518" t="str">
        <f>VLOOKUP($A518,[1]taxonomy!$1:$1048576,7,0)</f>
        <v>Eukaryota</v>
      </c>
      <c r="K518" t="str">
        <f>VLOOKUP($A518,[1]taxonomy!$1:$1048576,8,0)</f>
        <v xml:space="preserve"> Metazoa</v>
      </c>
      <c r="L518" t="str">
        <f>VLOOKUP($A518,[1]taxonomy!$1:$1048576,9,0)</f>
        <v xml:space="preserve"> Chordata</v>
      </c>
      <c r="M518" t="str">
        <f>VLOOKUP($A518,[1]taxonomy!$1:$1048576,10,0)</f>
        <v xml:space="preserve"> Craniata</v>
      </c>
      <c r="N518" t="str">
        <f>VLOOKUP($A518,[1]taxonomy!$1:$1048576,11,0)</f>
        <v xml:space="preserve"> Vertebrata</v>
      </c>
      <c r="O518" t="str">
        <f>VLOOKUP($A518,[1]taxonomy!$1:$1048576,12,0)</f>
        <v xml:space="preserve"> Euteleostomi</v>
      </c>
      <c r="P518" t="str">
        <f>VLOOKUP($A518,[1]taxonomy!$1:$1048576,13,0)</f>
        <v>Mammalia</v>
      </c>
      <c r="Q518" t="str">
        <f>VLOOKUP($A518,[1]taxonomy!$1:$1048576,14,0)</f>
        <v xml:space="preserve"> Eutheria</v>
      </c>
      <c r="R518" t="str">
        <f>VLOOKUP($A518,[1]taxonomy!$1:$1048576,15,0)</f>
        <v xml:space="preserve"> Euarchontoglires</v>
      </c>
      <c r="S518" t="str">
        <f>VLOOKUP($A518,[1]taxonomy!$1:$1048576,16,0)</f>
        <v xml:space="preserve"> Primates</v>
      </c>
      <c r="T518" t="str">
        <f>VLOOKUP($A518,[1]taxonomy!$1:$1048576,17,0)</f>
        <v xml:space="preserve"> Haplorrhini</v>
      </c>
      <c r="U518" t="str">
        <f>VLOOKUP($A518,[1]taxonomy!$1:$1048576,18,0)</f>
        <v>Catarrhini</v>
      </c>
      <c r="V518" t="str">
        <f>VLOOKUP($A518,[1]taxonomy!$1:$1048576,20,0)</f>
        <v xml:space="preserve"> Pongo.</v>
      </c>
      <c r="W518">
        <f>VLOOKUP($A518,[1]taxonomy!$1:$1048576,21,0)</f>
        <v>0</v>
      </c>
      <c r="X518">
        <f>VLOOKUP($A518,[1]taxonomy!$1:$1048576,22,0)</f>
        <v>0</v>
      </c>
      <c r="Y518">
        <f>VLOOKUP($A518,[1]taxonomy!$1:$1048576,23,0)</f>
        <v>0</v>
      </c>
      <c r="Z518">
        <f>VLOOKUP($A518,[1]taxonomy!$1:$1048576,24,0)</f>
        <v>0</v>
      </c>
      <c r="AA518">
        <f>VLOOKUP($A518,[1]taxonomy!$1:$1048576,25,0)</f>
        <v>0</v>
      </c>
      <c r="AB518" t="str">
        <f>VLOOKUP($A518,[1]taxonomy!$1:$1048576,3,0)</f>
        <v xml:space="preserve"> Pongo abelii (Sumatran orangutan) (Pongo pygmaeus abelii).</v>
      </c>
    </row>
    <row r="519" spans="1:28" x14ac:dyDescent="0.25">
      <c r="A519" t="s">
        <v>741</v>
      </c>
      <c r="B519" t="s">
        <v>742</v>
      </c>
      <c r="C519">
        <v>157</v>
      </c>
      <c r="D519" t="s">
        <v>10</v>
      </c>
      <c r="E519">
        <v>36</v>
      </c>
      <c r="F519">
        <v>153</v>
      </c>
      <c r="G519">
        <v>589</v>
      </c>
      <c r="H519" t="s">
        <v>11</v>
      </c>
      <c r="I519">
        <f t="shared" si="8"/>
        <v>118</v>
      </c>
      <c r="J519" t="str">
        <f>VLOOKUP($A519,[1]taxonomy!$1:$1048576,7,0)</f>
        <v>Eukaryota</v>
      </c>
      <c r="K519" t="str">
        <f>VLOOKUP($A519,[1]taxonomy!$1:$1048576,8,0)</f>
        <v xml:space="preserve"> Metazoa</v>
      </c>
      <c r="L519" t="str">
        <f>VLOOKUP($A519,[1]taxonomy!$1:$1048576,9,0)</f>
        <v xml:space="preserve"> Chordata</v>
      </c>
      <c r="M519" t="str">
        <f>VLOOKUP($A519,[1]taxonomy!$1:$1048576,10,0)</f>
        <v xml:space="preserve"> Craniata</v>
      </c>
      <c r="N519" t="str">
        <f>VLOOKUP($A519,[1]taxonomy!$1:$1048576,11,0)</f>
        <v xml:space="preserve"> Vertebrata</v>
      </c>
      <c r="O519" t="str">
        <f>VLOOKUP($A519,[1]taxonomy!$1:$1048576,12,0)</f>
        <v xml:space="preserve"> Euteleostomi</v>
      </c>
      <c r="P519" t="str">
        <f>VLOOKUP($A519,[1]taxonomy!$1:$1048576,13,0)</f>
        <v>Mammalia</v>
      </c>
      <c r="Q519" t="str">
        <f>VLOOKUP($A519,[1]taxonomy!$1:$1048576,14,0)</f>
        <v xml:space="preserve"> Eutheria</v>
      </c>
      <c r="R519" t="str">
        <f>VLOOKUP($A519,[1]taxonomy!$1:$1048576,15,0)</f>
        <v xml:space="preserve"> Euarchontoglires</v>
      </c>
      <c r="S519" t="str">
        <f>VLOOKUP($A519,[1]taxonomy!$1:$1048576,16,0)</f>
        <v xml:space="preserve"> Primates</v>
      </c>
      <c r="T519" t="str">
        <f>VLOOKUP($A519,[1]taxonomy!$1:$1048576,17,0)</f>
        <v xml:space="preserve"> Haplorrhini</v>
      </c>
      <c r="U519" t="str">
        <f>VLOOKUP($A519,[1]taxonomy!$1:$1048576,18,0)</f>
        <v>Catarrhini</v>
      </c>
      <c r="V519" t="str">
        <f>VLOOKUP($A519,[1]taxonomy!$1:$1048576,20,0)</f>
        <v xml:space="preserve"> Pongo.</v>
      </c>
      <c r="W519">
        <f>VLOOKUP($A519,[1]taxonomy!$1:$1048576,21,0)</f>
        <v>0</v>
      </c>
      <c r="X519">
        <f>VLOOKUP($A519,[1]taxonomy!$1:$1048576,22,0)</f>
        <v>0</v>
      </c>
      <c r="Y519">
        <f>VLOOKUP($A519,[1]taxonomy!$1:$1048576,23,0)</f>
        <v>0</v>
      </c>
      <c r="Z519">
        <f>VLOOKUP($A519,[1]taxonomy!$1:$1048576,24,0)</f>
        <v>0</v>
      </c>
      <c r="AA519">
        <f>VLOOKUP($A519,[1]taxonomy!$1:$1048576,25,0)</f>
        <v>0</v>
      </c>
      <c r="AB519" t="str">
        <f>VLOOKUP($A519,[1]taxonomy!$1:$1048576,3,0)</f>
        <v xml:space="preserve"> Pongo abelii (Sumatran orangutan) (Pongo pygmaeus abelii).</v>
      </c>
    </row>
    <row r="520" spans="1:28" x14ac:dyDescent="0.25">
      <c r="A520" t="s">
        <v>743</v>
      </c>
      <c r="B520" t="s">
        <v>744</v>
      </c>
      <c r="C520">
        <v>155</v>
      </c>
      <c r="D520" t="s">
        <v>10</v>
      </c>
      <c r="E520">
        <v>40</v>
      </c>
      <c r="F520">
        <v>151</v>
      </c>
      <c r="G520">
        <v>589</v>
      </c>
      <c r="H520" t="s">
        <v>11</v>
      </c>
      <c r="I520">
        <f t="shared" si="8"/>
        <v>112</v>
      </c>
      <c r="J520" t="str">
        <f>VLOOKUP($A520,[1]taxonomy!$1:$1048576,7,0)</f>
        <v>Eukaryota</v>
      </c>
      <c r="K520" t="str">
        <f>VLOOKUP($A520,[1]taxonomy!$1:$1048576,8,0)</f>
        <v xml:space="preserve"> Metazoa</v>
      </c>
      <c r="L520" t="str">
        <f>VLOOKUP($A520,[1]taxonomy!$1:$1048576,9,0)</f>
        <v xml:space="preserve"> Chordata</v>
      </c>
      <c r="M520" t="str">
        <f>VLOOKUP($A520,[1]taxonomy!$1:$1048576,10,0)</f>
        <v xml:space="preserve"> Craniata</v>
      </c>
      <c r="N520" t="str">
        <f>VLOOKUP($A520,[1]taxonomy!$1:$1048576,11,0)</f>
        <v xml:space="preserve"> Vertebrata</v>
      </c>
      <c r="O520" t="str">
        <f>VLOOKUP($A520,[1]taxonomy!$1:$1048576,12,0)</f>
        <v xml:space="preserve"> Euteleostomi</v>
      </c>
      <c r="P520" t="str">
        <f>VLOOKUP($A520,[1]taxonomy!$1:$1048576,13,0)</f>
        <v>Mammalia</v>
      </c>
      <c r="Q520" t="str">
        <f>VLOOKUP($A520,[1]taxonomy!$1:$1048576,14,0)</f>
        <v xml:space="preserve"> Eutheria</v>
      </c>
      <c r="R520" t="str">
        <f>VLOOKUP($A520,[1]taxonomy!$1:$1048576,15,0)</f>
        <v xml:space="preserve"> Euarchontoglires</v>
      </c>
      <c r="S520" t="str">
        <f>VLOOKUP($A520,[1]taxonomy!$1:$1048576,16,0)</f>
        <v xml:space="preserve"> Primates</v>
      </c>
      <c r="T520" t="str">
        <f>VLOOKUP($A520,[1]taxonomy!$1:$1048576,17,0)</f>
        <v xml:space="preserve"> Haplorrhini</v>
      </c>
      <c r="U520" t="str">
        <f>VLOOKUP($A520,[1]taxonomy!$1:$1048576,18,0)</f>
        <v>Catarrhini</v>
      </c>
      <c r="V520" t="str">
        <f>VLOOKUP($A520,[1]taxonomy!$1:$1048576,20,0)</f>
        <v xml:space="preserve"> Pongo.</v>
      </c>
      <c r="W520">
        <f>VLOOKUP($A520,[1]taxonomy!$1:$1048576,21,0)</f>
        <v>0</v>
      </c>
      <c r="X520">
        <f>VLOOKUP($A520,[1]taxonomy!$1:$1048576,22,0)</f>
        <v>0</v>
      </c>
      <c r="Y520">
        <f>VLOOKUP($A520,[1]taxonomy!$1:$1048576,23,0)</f>
        <v>0</v>
      </c>
      <c r="Z520">
        <f>VLOOKUP($A520,[1]taxonomy!$1:$1048576,24,0)</f>
        <v>0</v>
      </c>
      <c r="AA520">
        <f>VLOOKUP($A520,[1]taxonomy!$1:$1048576,25,0)</f>
        <v>0</v>
      </c>
      <c r="AB520" t="str">
        <f>VLOOKUP($A520,[1]taxonomy!$1:$1048576,3,0)</f>
        <v xml:space="preserve"> Pongo abelii (Sumatran orangutan) (Pongo pygmaeus abelii).</v>
      </c>
    </row>
    <row r="521" spans="1:28" x14ac:dyDescent="0.25">
      <c r="A521" t="s">
        <v>745</v>
      </c>
      <c r="B521" t="s">
        <v>746</v>
      </c>
      <c r="C521">
        <v>152</v>
      </c>
      <c r="D521" t="s">
        <v>10</v>
      </c>
      <c r="E521">
        <v>32</v>
      </c>
      <c r="F521">
        <v>148</v>
      </c>
      <c r="G521">
        <v>589</v>
      </c>
      <c r="H521" t="s">
        <v>11</v>
      </c>
      <c r="I521">
        <f t="shared" si="8"/>
        <v>117</v>
      </c>
      <c r="J521" t="str">
        <f>VLOOKUP($A521,[1]taxonomy!$1:$1048576,7,0)</f>
        <v>Eukaryota</v>
      </c>
      <c r="K521" t="str">
        <f>VLOOKUP($A521,[1]taxonomy!$1:$1048576,8,0)</f>
        <v xml:space="preserve"> Metazoa</v>
      </c>
      <c r="L521" t="str">
        <f>VLOOKUP($A521,[1]taxonomy!$1:$1048576,9,0)</f>
        <v xml:space="preserve"> Chordata</v>
      </c>
      <c r="M521" t="str">
        <f>VLOOKUP($A521,[1]taxonomy!$1:$1048576,10,0)</f>
        <v xml:space="preserve"> Craniata</v>
      </c>
      <c r="N521" t="str">
        <f>VLOOKUP($A521,[1]taxonomy!$1:$1048576,11,0)</f>
        <v xml:space="preserve"> Vertebrata</v>
      </c>
      <c r="O521" t="str">
        <f>VLOOKUP($A521,[1]taxonomy!$1:$1048576,12,0)</f>
        <v xml:space="preserve"> Euteleostomi</v>
      </c>
      <c r="P521" t="str">
        <f>VLOOKUP($A521,[1]taxonomy!$1:$1048576,13,0)</f>
        <v>Mammalia</v>
      </c>
      <c r="Q521" t="str">
        <f>VLOOKUP($A521,[1]taxonomy!$1:$1048576,14,0)</f>
        <v xml:space="preserve"> Eutheria</v>
      </c>
      <c r="R521" t="str">
        <f>VLOOKUP($A521,[1]taxonomy!$1:$1048576,15,0)</f>
        <v xml:space="preserve"> Euarchontoglires</v>
      </c>
      <c r="S521" t="str">
        <f>VLOOKUP($A521,[1]taxonomy!$1:$1048576,16,0)</f>
        <v xml:space="preserve"> Primates</v>
      </c>
      <c r="T521" t="str">
        <f>VLOOKUP($A521,[1]taxonomy!$1:$1048576,17,0)</f>
        <v xml:space="preserve"> Haplorrhini</v>
      </c>
      <c r="U521" t="str">
        <f>VLOOKUP($A521,[1]taxonomy!$1:$1048576,18,0)</f>
        <v>Catarrhini</v>
      </c>
      <c r="V521" t="str">
        <f>VLOOKUP($A521,[1]taxonomy!$1:$1048576,20,0)</f>
        <v xml:space="preserve"> Pongo.</v>
      </c>
      <c r="W521">
        <f>VLOOKUP($A521,[1]taxonomy!$1:$1048576,21,0)</f>
        <v>0</v>
      </c>
      <c r="X521">
        <f>VLOOKUP($A521,[1]taxonomy!$1:$1048576,22,0)</f>
        <v>0</v>
      </c>
      <c r="Y521">
        <f>VLOOKUP($A521,[1]taxonomy!$1:$1048576,23,0)</f>
        <v>0</v>
      </c>
      <c r="Z521">
        <f>VLOOKUP($A521,[1]taxonomy!$1:$1048576,24,0)</f>
        <v>0</v>
      </c>
      <c r="AA521">
        <f>VLOOKUP($A521,[1]taxonomy!$1:$1048576,25,0)</f>
        <v>0</v>
      </c>
      <c r="AB521" t="str">
        <f>VLOOKUP($A521,[1]taxonomy!$1:$1048576,3,0)</f>
        <v xml:space="preserve"> Pongo abelii (Sumatran orangutan) (Pongo pygmaeus abelii).</v>
      </c>
    </row>
    <row r="522" spans="1:28" x14ac:dyDescent="0.25">
      <c r="A522" t="s">
        <v>747</v>
      </c>
      <c r="B522" t="s">
        <v>748</v>
      </c>
      <c r="C522">
        <v>159</v>
      </c>
      <c r="D522" t="s">
        <v>10</v>
      </c>
      <c r="E522">
        <v>42</v>
      </c>
      <c r="F522">
        <v>155</v>
      </c>
      <c r="G522">
        <v>589</v>
      </c>
      <c r="H522" t="s">
        <v>11</v>
      </c>
      <c r="I522">
        <f t="shared" si="8"/>
        <v>114</v>
      </c>
      <c r="J522" t="str">
        <f>VLOOKUP($A522,[1]taxonomy!$1:$1048576,7,0)</f>
        <v>Eukaryota</v>
      </c>
      <c r="K522" t="str">
        <f>VLOOKUP($A522,[1]taxonomy!$1:$1048576,8,0)</f>
        <v xml:space="preserve"> Metazoa</v>
      </c>
      <c r="L522" t="str">
        <f>VLOOKUP($A522,[1]taxonomy!$1:$1048576,9,0)</f>
        <v xml:space="preserve"> Chordata</v>
      </c>
      <c r="M522" t="str">
        <f>VLOOKUP($A522,[1]taxonomy!$1:$1048576,10,0)</f>
        <v xml:space="preserve"> Craniata</v>
      </c>
      <c r="N522" t="str">
        <f>VLOOKUP($A522,[1]taxonomy!$1:$1048576,11,0)</f>
        <v xml:space="preserve"> Vertebrata</v>
      </c>
      <c r="O522" t="str">
        <f>VLOOKUP($A522,[1]taxonomy!$1:$1048576,12,0)</f>
        <v xml:space="preserve"> Euteleostomi</v>
      </c>
      <c r="P522" t="str">
        <f>VLOOKUP($A522,[1]taxonomy!$1:$1048576,13,0)</f>
        <v>Mammalia</v>
      </c>
      <c r="Q522" t="str">
        <f>VLOOKUP($A522,[1]taxonomy!$1:$1048576,14,0)</f>
        <v xml:space="preserve"> Eutheria</v>
      </c>
      <c r="R522" t="str">
        <f>VLOOKUP($A522,[1]taxonomy!$1:$1048576,15,0)</f>
        <v xml:space="preserve"> Euarchontoglires</v>
      </c>
      <c r="S522" t="str">
        <f>VLOOKUP($A522,[1]taxonomy!$1:$1048576,16,0)</f>
        <v xml:space="preserve"> Primates</v>
      </c>
      <c r="T522" t="str">
        <f>VLOOKUP($A522,[1]taxonomy!$1:$1048576,17,0)</f>
        <v xml:space="preserve"> Haplorrhini</v>
      </c>
      <c r="U522" t="str">
        <f>VLOOKUP($A522,[1]taxonomy!$1:$1048576,18,0)</f>
        <v>Catarrhini</v>
      </c>
      <c r="V522" t="str">
        <f>VLOOKUP($A522,[1]taxonomy!$1:$1048576,20,0)</f>
        <v xml:space="preserve"> Pongo.</v>
      </c>
      <c r="W522">
        <f>VLOOKUP($A522,[1]taxonomy!$1:$1048576,21,0)</f>
        <v>0</v>
      </c>
      <c r="X522">
        <f>VLOOKUP($A522,[1]taxonomy!$1:$1048576,22,0)</f>
        <v>0</v>
      </c>
      <c r="Y522">
        <f>VLOOKUP($A522,[1]taxonomy!$1:$1048576,23,0)</f>
        <v>0</v>
      </c>
      <c r="Z522">
        <f>VLOOKUP($A522,[1]taxonomy!$1:$1048576,24,0)</f>
        <v>0</v>
      </c>
      <c r="AA522">
        <f>VLOOKUP($A522,[1]taxonomy!$1:$1048576,25,0)</f>
        <v>0</v>
      </c>
      <c r="AB522" t="str">
        <f>VLOOKUP($A522,[1]taxonomy!$1:$1048576,3,0)</f>
        <v xml:space="preserve"> Pongo abelii (Sumatran orangutan) (Pongo pygmaeus abelii).</v>
      </c>
    </row>
    <row r="523" spans="1:28" x14ac:dyDescent="0.25">
      <c r="A523" t="s">
        <v>749</v>
      </c>
      <c r="B523" t="s">
        <v>750</v>
      </c>
      <c r="C523">
        <v>193</v>
      </c>
      <c r="D523" t="s">
        <v>10</v>
      </c>
      <c r="E523">
        <v>72</v>
      </c>
      <c r="F523">
        <v>185</v>
      </c>
      <c r="G523">
        <v>589</v>
      </c>
      <c r="H523" t="s">
        <v>11</v>
      </c>
      <c r="I523">
        <f t="shared" si="8"/>
        <v>114</v>
      </c>
      <c r="J523" t="str">
        <f>VLOOKUP($A523,[1]taxonomy!$1:$1048576,7,0)</f>
        <v>Eukaryota</v>
      </c>
      <c r="K523" t="str">
        <f>VLOOKUP($A523,[1]taxonomy!$1:$1048576,8,0)</f>
        <v xml:space="preserve"> Metazoa</v>
      </c>
      <c r="L523" t="str">
        <f>VLOOKUP($A523,[1]taxonomy!$1:$1048576,9,0)</f>
        <v xml:space="preserve"> Chordata</v>
      </c>
      <c r="M523" t="str">
        <f>VLOOKUP($A523,[1]taxonomy!$1:$1048576,10,0)</f>
        <v xml:space="preserve"> Craniata</v>
      </c>
      <c r="N523" t="str">
        <f>VLOOKUP($A523,[1]taxonomy!$1:$1048576,11,0)</f>
        <v xml:space="preserve"> Vertebrata</v>
      </c>
      <c r="O523" t="str">
        <f>VLOOKUP($A523,[1]taxonomy!$1:$1048576,12,0)</f>
        <v xml:space="preserve"> Euteleostomi</v>
      </c>
      <c r="P523" t="str">
        <f>VLOOKUP($A523,[1]taxonomy!$1:$1048576,13,0)</f>
        <v>Mammalia</v>
      </c>
      <c r="Q523" t="str">
        <f>VLOOKUP($A523,[1]taxonomy!$1:$1048576,14,0)</f>
        <v xml:space="preserve"> Eutheria</v>
      </c>
      <c r="R523" t="str">
        <f>VLOOKUP($A523,[1]taxonomy!$1:$1048576,15,0)</f>
        <v xml:space="preserve"> Euarchontoglires</v>
      </c>
      <c r="S523" t="str">
        <f>VLOOKUP($A523,[1]taxonomy!$1:$1048576,16,0)</f>
        <v xml:space="preserve"> Primates</v>
      </c>
      <c r="T523" t="str">
        <f>VLOOKUP($A523,[1]taxonomy!$1:$1048576,17,0)</f>
        <v xml:space="preserve"> Haplorrhini</v>
      </c>
      <c r="U523" t="str">
        <f>VLOOKUP($A523,[1]taxonomy!$1:$1048576,18,0)</f>
        <v>Catarrhini</v>
      </c>
      <c r="V523" t="str">
        <f>VLOOKUP($A523,[1]taxonomy!$1:$1048576,20,0)</f>
        <v xml:space="preserve"> Pan.</v>
      </c>
      <c r="W523">
        <f>VLOOKUP($A523,[1]taxonomy!$1:$1048576,21,0)</f>
        <v>0</v>
      </c>
      <c r="X523">
        <f>VLOOKUP($A523,[1]taxonomy!$1:$1048576,22,0)</f>
        <v>0</v>
      </c>
      <c r="Y523">
        <f>VLOOKUP($A523,[1]taxonomy!$1:$1048576,23,0)</f>
        <v>0</v>
      </c>
      <c r="Z523">
        <f>VLOOKUP($A523,[1]taxonomy!$1:$1048576,24,0)</f>
        <v>0</v>
      </c>
      <c r="AA523">
        <f>VLOOKUP($A523,[1]taxonomy!$1:$1048576,25,0)</f>
        <v>0</v>
      </c>
      <c r="AB523" t="str">
        <f>VLOOKUP($A523,[1]taxonomy!$1:$1048576,3,0)</f>
        <v xml:space="preserve"> Pan troglodytes (Chimpanzee).</v>
      </c>
    </row>
    <row r="524" spans="1:28" x14ac:dyDescent="0.25">
      <c r="A524" t="s">
        <v>749</v>
      </c>
      <c r="B524" t="s">
        <v>750</v>
      </c>
      <c r="C524">
        <v>193</v>
      </c>
      <c r="D524" t="s">
        <v>27</v>
      </c>
      <c r="E524">
        <v>1</v>
      </c>
      <c r="F524">
        <v>69</v>
      </c>
      <c r="G524">
        <v>45</v>
      </c>
      <c r="H524" t="s">
        <v>27</v>
      </c>
      <c r="I524">
        <f t="shared" si="8"/>
        <v>69</v>
      </c>
      <c r="J524" t="str">
        <f>VLOOKUP($A524,[1]taxonomy!$1:$1048576,7,0)</f>
        <v>Eukaryota</v>
      </c>
      <c r="K524" t="str">
        <f>VLOOKUP($A524,[1]taxonomy!$1:$1048576,8,0)</f>
        <v xml:space="preserve"> Metazoa</v>
      </c>
      <c r="L524" t="str">
        <f>VLOOKUP($A524,[1]taxonomy!$1:$1048576,9,0)</f>
        <v xml:space="preserve"> Chordata</v>
      </c>
      <c r="M524" t="str">
        <f>VLOOKUP($A524,[1]taxonomy!$1:$1048576,10,0)</f>
        <v xml:space="preserve"> Craniata</v>
      </c>
      <c r="N524" t="str">
        <f>VLOOKUP($A524,[1]taxonomy!$1:$1048576,11,0)</f>
        <v xml:space="preserve"> Vertebrata</v>
      </c>
      <c r="O524" t="str">
        <f>VLOOKUP($A524,[1]taxonomy!$1:$1048576,12,0)</f>
        <v xml:space="preserve"> Euteleostomi</v>
      </c>
      <c r="P524" t="str">
        <f>VLOOKUP($A524,[1]taxonomy!$1:$1048576,13,0)</f>
        <v>Mammalia</v>
      </c>
      <c r="Q524" t="str">
        <f>VLOOKUP($A524,[1]taxonomy!$1:$1048576,14,0)</f>
        <v xml:space="preserve"> Eutheria</v>
      </c>
      <c r="R524" t="str">
        <f>VLOOKUP($A524,[1]taxonomy!$1:$1048576,15,0)</f>
        <v xml:space="preserve"> Euarchontoglires</v>
      </c>
      <c r="S524" t="str">
        <f>VLOOKUP($A524,[1]taxonomy!$1:$1048576,16,0)</f>
        <v xml:space="preserve"> Primates</v>
      </c>
      <c r="T524" t="str">
        <f>VLOOKUP($A524,[1]taxonomy!$1:$1048576,17,0)</f>
        <v xml:space="preserve"> Haplorrhini</v>
      </c>
      <c r="U524" t="str">
        <f>VLOOKUP($A524,[1]taxonomy!$1:$1048576,18,0)</f>
        <v>Catarrhini</v>
      </c>
      <c r="V524" t="str">
        <f>VLOOKUP($A524,[1]taxonomy!$1:$1048576,20,0)</f>
        <v xml:space="preserve"> Pan.</v>
      </c>
      <c r="W524">
        <f>VLOOKUP($A524,[1]taxonomy!$1:$1048576,21,0)</f>
        <v>0</v>
      </c>
      <c r="X524">
        <f>VLOOKUP($A524,[1]taxonomy!$1:$1048576,22,0)</f>
        <v>0</v>
      </c>
      <c r="Y524">
        <f>VLOOKUP($A524,[1]taxonomy!$1:$1048576,23,0)</f>
        <v>0</v>
      </c>
      <c r="Z524">
        <f>VLOOKUP($A524,[1]taxonomy!$1:$1048576,24,0)</f>
        <v>0</v>
      </c>
      <c r="AA524">
        <f>VLOOKUP($A524,[1]taxonomy!$1:$1048576,25,0)</f>
        <v>0</v>
      </c>
      <c r="AB524" t="str">
        <f>VLOOKUP($A524,[1]taxonomy!$1:$1048576,3,0)</f>
        <v xml:space="preserve"> Pan troglodytes (Chimpanzee).</v>
      </c>
    </row>
    <row r="525" spans="1:28" x14ac:dyDescent="0.25">
      <c r="A525" t="s">
        <v>751</v>
      </c>
      <c r="B525" t="s">
        <v>752</v>
      </c>
      <c r="C525">
        <v>271</v>
      </c>
      <c r="D525" t="s">
        <v>10</v>
      </c>
      <c r="E525">
        <v>155</v>
      </c>
      <c r="F525">
        <v>266</v>
      </c>
      <c r="G525">
        <v>589</v>
      </c>
      <c r="H525" t="s">
        <v>11</v>
      </c>
      <c r="I525">
        <f t="shared" si="8"/>
        <v>112</v>
      </c>
      <c r="J525" t="str">
        <f>VLOOKUP($A525,[1]taxonomy!$1:$1048576,7,0)</f>
        <v>Eukaryota</v>
      </c>
      <c r="K525" t="str">
        <f>VLOOKUP($A525,[1]taxonomy!$1:$1048576,8,0)</f>
        <v xml:space="preserve"> Metazoa</v>
      </c>
      <c r="L525" t="str">
        <f>VLOOKUP($A525,[1]taxonomy!$1:$1048576,9,0)</f>
        <v xml:space="preserve"> Chordata</v>
      </c>
      <c r="M525" t="str">
        <f>VLOOKUP($A525,[1]taxonomy!$1:$1048576,10,0)</f>
        <v xml:space="preserve"> Craniata</v>
      </c>
      <c r="N525" t="str">
        <f>VLOOKUP($A525,[1]taxonomy!$1:$1048576,11,0)</f>
        <v xml:space="preserve"> Vertebrata</v>
      </c>
      <c r="O525" t="str">
        <f>VLOOKUP($A525,[1]taxonomy!$1:$1048576,12,0)</f>
        <v xml:space="preserve"> Euteleostomi</v>
      </c>
      <c r="P525" t="str">
        <f>VLOOKUP($A525,[1]taxonomy!$1:$1048576,13,0)</f>
        <v>Mammalia</v>
      </c>
      <c r="Q525" t="str">
        <f>VLOOKUP($A525,[1]taxonomy!$1:$1048576,14,0)</f>
        <v xml:space="preserve"> Eutheria</v>
      </c>
      <c r="R525" t="str">
        <f>VLOOKUP($A525,[1]taxonomy!$1:$1048576,15,0)</f>
        <v xml:space="preserve"> Euarchontoglires</v>
      </c>
      <c r="S525" t="str">
        <f>VLOOKUP($A525,[1]taxonomy!$1:$1048576,16,0)</f>
        <v xml:space="preserve"> Primates</v>
      </c>
      <c r="T525" t="str">
        <f>VLOOKUP($A525,[1]taxonomy!$1:$1048576,17,0)</f>
        <v xml:space="preserve"> Haplorrhini</v>
      </c>
      <c r="U525" t="str">
        <f>VLOOKUP($A525,[1]taxonomy!$1:$1048576,18,0)</f>
        <v>Catarrhini</v>
      </c>
      <c r="V525" t="str">
        <f>VLOOKUP($A525,[1]taxonomy!$1:$1048576,20,0)</f>
        <v xml:space="preserve"> Pan.</v>
      </c>
      <c r="W525">
        <f>VLOOKUP($A525,[1]taxonomy!$1:$1048576,21,0)</f>
        <v>0</v>
      </c>
      <c r="X525">
        <f>VLOOKUP($A525,[1]taxonomy!$1:$1048576,22,0)</f>
        <v>0</v>
      </c>
      <c r="Y525">
        <f>VLOOKUP($A525,[1]taxonomy!$1:$1048576,23,0)</f>
        <v>0</v>
      </c>
      <c r="Z525">
        <f>VLOOKUP($A525,[1]taxonomy!$1:$1048576,24,0)</f>
        <v>0</v>
      </c>
      <c r="AA525">
        <f>VLOOKUP($A525,[1]taxonomy!$1:$1048576,25,0)</f>
        <v>0</v>
      </c>
      <c r="AB525" t="str">
        <f>VLOOKUP($A525,[1]taxonomy!$1:$1048576,3,0)</f>
        <v xml:space="preserve"> Pan troglodytes (Chimpanzee).</v>
      </c>
    </row>
    <row r="526" spans="1:28" x14ac:dyDescent="0.25">
      <c r="A526" t="s">
        <v>751</v>
      </c>
      <c r="B526" t="s">
        <v>752</v>
      </c>
      <c r="C526">
        <v>271</v>
      </c>
      <c r="D526" t="s">
        <v>12</v>
      </c>
      <c r="E526">
        <v>1</v>
      </c>
      <c r="F526">
        <v>109</v>
      </c>
      <c r="G526">
        <v>206</v>
      </c>
      <c r="H526" t="s">
        <v>13</v>
      </c>
      <c r="I526">
        <f t="shared" si="8"/>
        <v>109</v>
      </c>
      <c r="J526" t="str">
        <f>VLOOKUP($A526,[1]taxonomy!$1:$1048576,7,0)</f>
        <v>Eukaryota</v>
      </c>
      <c r="K526" t="str">
        <f>VLOOKUP($A526,[1]taxonomy!$1:$1048576,8,0)</f>
        <v xml:space="preserve"> Metazoa</v>
      </c>
      <c r="L526" t="str">
        <f>VLOOKUP($A526,[1]taxonomy!$1:$1048576,9,0)</f>
        <v xml:space="preserve"> Chordata</v>
      </c>
      <c r="M526" t="str">
        <f>VLOOKUP($A526,[1]taxonomy!$1:$1048576,10,0)</f>
        <v xml:space="preserve"> Craniata</v>
      </c>
      <c r="N526" t="str">
        <f>VLOOKUP($A526,[1]taxonomy!$1:$1048576,11,0)</f>
        <v xml:space="preserve"> Vertebrata</v>
      </c>
      <c r="O526" t="str">
        <f>VLOOKUP($A526,[1]taxonomy!$1:$1048576,12,0)</f>
        <v xml:space="preserve"> Euteleostomi</v>
      </c>
      <c r="P526" t="str">
        <f>VLOOKUP($A526,[1]taxonomy!$1:$1048576,13,0)</f>
        <v>Mammalia</v>
      </c>
      <c r="Q526" t="str">
        <f>VLOOKUP($A526,[1]taxonomy!$1:$1048576,14,0)</f>
        <v xml:space="preserve"> Eutheria</v>
      </c>
      <c r="R526" t="str">
        <f>VLOOKUP($A526,[1]taxonomy!$1:$1048576,15,0)</f>
        <v xml:space="preserve"> Euarchontoglires</v>
      </c>
      <c r="S526" t="str">
        <f>VLOOKUP($A526,[1]taxonomy!$1:$1048576,16,0)</f>
        <v xml:space="preserve"> Primates</v>
      </c>
      <c r="T526" t="str">
        <f>VLOOKUP($A526,[1]taxonomy!$1:$1048576,17,0)</f>
        <v xml:space="preserve"> Haplorrhini</v>
      </c>
      <c r="U526" t="str">
        <f>VLOOKUP($A526,[1]taxonomy!$1:$1048576,18,0)</f>
        <v>Catarrhini</v>
      </c>
      <c r="V526" t="str">
        <f>VLOOKUP($A526,[1]taxonomy!$1:$1048576,20,0)</f>
        <v xml:space="preserve"> Pan.</v>
      </c>
      <c r="W526">
        <f>VLOOKUP($A526,[1]taxonomy!$1:$1048576,21,0)</f>
        <v>0</v>
      </c>
      <c r="X526">
        <f>VLOOKUP($A526,[1]taxonomy!$1:$1048576,22,0)</f>
        <v>0</v>
      </c>
      <c r="Y526">
        <f>VLOOKUP($A526,[1]taxonomy!$1:$1048576,23,0)</f>
        <v>0</v>
      </c>
      <c r="Z526">
        <f>VLOOKUP($A526,[1]taxonomy!$1:$1048576,24,0)</f>
        <v>0</v>
      </c>
      <c r="AA526">
        <f>VLOOKUP($A526,[1]taxonomy!$1:$1048576,25,0)</f>
        <v>0</v>
      </c>
      <c r="AB526" t="str">
        <f>VLOOKUP($A526,[1]taxonomy!$1:$1048576,3,0)</f>
        <v xml:space="preserve"> Pan troglodytes (Chimpanzee).</v>
      </c>
    </row>
    <row r="527" spans="1:28" x14ac:dyDescent="0.25">
      <c r="A527" t="s">
        <v>753</v>
      </c>
      <c r="B527" t="s">
        <v>754</v>
      </c>
      <c r="C527">
        <v>269</v>
      </c>
      <c r="D527" t="s">
        <v>10</v>
      </c>
      <c r="E527">
        <v>147</v>
      </c>
      <c r="F527">
        <v>264</v>
      </c>
      <c r="G527">
        <v>589</v>
      </c>
      <c r="H527" t="s">
        <v>11</v>
      </c>
      <c r="I527">
        <f t="shared" si="8"/>
        <v>118</v>
      </c>
      <c r="J527" t="str">
        <f>VLOOKUP($A527,[1]taxonomy!$1:$1048576,7,0)</f>
        <v>Eukaryota</v>
      </c>
      <c r="K527" t="str">
        <f>VLOOKUP($A527,[1]taxonomy!$1:$1048576,8,0)</f>
        <v xml:space="preserve"> Metazoa</v>
      </c>
      <c r="L527" t="str">
        <f>VLOOKUP($A527,[1]taxonomy!$1:$1048576,9,0)</f>
        <v xml:space="preserve"> Chordata</v>
      </c>
      <c r="M527" t="str">
        <f>VLOOKUP($A527,[1]taxonomy!$1:$1048576,10,0)</f>
        <v xml:space="preserve"> Craniata</v>
      </c>
      <c r="N527" t="str">
        <f>VLOOKUP($A527,[1]taxonomy!$1:$1048576,11,0)</f>
        <v xml:space="preserve"> Vertebrata</v>
      </c>
      <c r="O527" t="str">
        <f>VLOOKUP($A527,[1]taxonomy!$1:$1048576,12,0)</f>
        <v xml:space="preserve"> Euteleostomi</v>
      </c>
      <c r="P527" t="str">
        <f>VLOOKUP($A527,[1]taxonomy!$1:$1048576,13,0)</f>
        <v>Mammalia</v>
      </c>
      <c r="Q527" t="str">
        <f>VLOOKUP($A527,[1]taxonomy!$1:$1048576,14,0)</f>
        <v xml:space="preserve"> Eutheria</v>
      </c>
      <c r="R527" t="str">
        <f>VLOOKUP($A527,[1]taxonomy!$1:$1048576,15,0)</f>
        <v xml:space="preserve"> Euarchontoglires</v>
      </c>
      <c r="S527" t="str">
        <f>VLOOKUP($A527,[1]taxonomy!$1:$1048576,16,0)</f>
        <v xml:space="preserve"> Primates</v>
      </c>
      <c r="T527" t="str">
        <f>VLOOKUP($A527,[1]taxonomy!$1:$1048576,17,0)</f>
        <v xml:space="preserve"> Haplorrhini</v>
      </c>
      <c r="U527" t="str">
        <f>VLOOKUP($A527,[1]taxonomy!$1:$1048576,18,0)</f>
        <v>Catarrhini</v>
      </c>
      <c r="V527" t="str">
        <f>VLOOKUP($A527,[1]taxonomy!$1:$1048576,20,0)</f>
        <v xml:space="preserve"> Pan.</v>
      </c>
      <c r="W527">
        <f>VLOOKUP($A527,[1]taxonomy!$1:$1048576,21,0)</f>
        <v>0</v>
      </c>
      <c r="X527">
        <f>VLOOKUP($A527,[1]taxonomy!$1:$1048576,22,0)</f>
        <v>0</v>
      </c>
      <c r="Y527">
        <f>VLOOKUP($A527,[1]taxonomy!$1:$1048576,23,0)</f>
        <v>0</v>
      </c>
      <c r="Z527">
        <f>VLOOKUP($A527,[1]taxonomy!$1:$1048576,24,0)</f>
        <v>0</v>
      </c>
      <c r="AA527">
        <f>VLOOKUP($A527,[1]taxonomy!$1:$1048576,25,0)</f>
        <v>0</v>
      </c>
      <c r="AB527" t="str">
        <f>VLOOKUP($A527,[1]taxonomy!$1:$1048576,3,0)</f>
        <v xml:space="preserve"> Pan troglodytes (Chimpanzee).</v>
      </c>
    </row>
    <row r="528" spans="1:28" x14ac:dyDescent="0.25">
      <c r="A528" t="s">
        <v>753</v>
      </c>
      <c r="B528" t="s">
        <v>754</v>
      </c>
      <c r="C528">
        <v>269</v>
      </c>
      <c r="D528" t="s">
        <v>12</v>
      </c>
      <c r="E528">
        <v>1</v>
      </c>
      <c r="F528">
        <v>103</v>
      </c>
      <c r="G528">
        <v>206</v>
      </c>
      <c r="H528" t="s">
        <v>13</v>
      </c>
      <c r="I528">
        <f t="shared" si="8"/>
        <v>103</v>
      </c>
      <c r="J528" t="str">
        <f>VLOOKUP($A528,[1]taxonomy!$1:$1048576,7,0)</f>
        <v>Eukaryota</v>
      </c>
      <c r="K528" t="str">
        <f>VLOOKUP($A528,[1]taxonomy!$1:$1048576,8,0)</f>
        <v xml:space="preserve"> Metazoa</v>
      </c>
      <c r="L528" t="str">
        <f>VLOOKUP($A528,[1]taxonomy!$1:$1048576,9,0)</f>
        <v xml:space="preserve"> Chordata</v>
      </c>
      <c r="M528" t="str">
        <f>VLOOKUP($A528,[1]taxonomy!$1:$1048576,10,0)</f>
        <v xml:space="preserve"> Craniata</v>
      </c>
      <c r="N528" t="str">
        <f>VLOOKUP($A528,[1]taxonomy!$1:$1048576,11,0)</f>
        <v xml:space="preserve"> Vertebrata</v>
      </c>
      <c r="O528" t="str">
        <f>VLOOKUP($A528,[1]taxonomy!$1:$1048576,12,0)</f>
        <v xml:space="preserve"> Euteleostomi</v>
      </c>
      <c r="P528" t="str">
        <f>VLOOKUP($A528,[1]taxonomy!$1:$1048576,13,0)</f>
        <v>Mammalia</v>
      </c>
      <c r="Q528" t="str">
        <f>VLOOKUP($A528,[1]taxonomy!$1:$1048576,14,0)</f>
        <v xml:space="preserve"> Eutheria</v>
      </c>
      <c r="R528" t="str">
        <f>VLOOKUP($A528,[1]taxonomy!$1:$1048576,15,0)</f>
        <v xml:space="preserve"> Euarchontoglires</v>
      </c>
      <c r="S528" t="str">
        <f>VLOOKUP($A528,[1]taxonomy!$1:$1048576,16,0)</f>
        <v xml:space="preserve"> Primates</v>
      </c>
      <c r="T528" t="str">
        <f>VLOOKUP($A528,[1]taxonomy!$1:$1048576,17,0)</f>
        <v xml:space="preserve"> Haplorrhini</v>
      </c>
      <c r="U528" t="str">
        <f>VLOOKUP($A528,[1]taxonomy!$1:$1048576,18,0)</f>
        <v>Catarrhini</v>
      </c>
      <c r="V528" t="str">
        <f>VLOOKUP($A528,[1]taxonomy!$1:$1048576,20,0)</f>
        <v xml:space="preserve"> Pan.</v>
      </c>
      <c r="W528">
        <f>VLOOKUP($A528,[1]taxonomy!$1:$1048576,21,0)</f>
        <v>0</v>
      </c>
      <c r="X528">
        <f>VLOOKUP($A528,[1]taxonomy!$1:$1048576,22,0)</f>
        <v>0</v>
      </c>
      <c r="Y528">
        <f>VLOOKUP($A528,[1]taxonomy!$1:$1048576,23,0)</f>
        <v>0</v>
      </c>
      <c r="Z528">
        <f>VLOOKUP($A528,[1]taxonomy!$1:$1048576,24,0)</f>
        <v>0</v>
      </c>
      <c r="AA528">
        <f>VLOOKUP($A528,[1]taxonomy!$1:$1048576,25,0)</f>
        <v>0</v>
      </c>
      <c r="AB528" t="str">
        <f>VLOOKUP($A528,[1]taxonomy!$1:$1048576,3,0)</f>
        <v xml:space="preserve"> Pan troglodytes (Chimpanzee).</v>
      </c>
    </row>
    <row r="529" spans="1:28" x14ac:dyDescent="0.25">
      <c r="A529" t="s">
        <v>755</v>
      </c>
      <c r="B529" t="s">
        <v>756</v>
      </c>
      <c r="C529">
        <v>169</v>
      </c>
      <c r="D529" t="s">
        <v>10</v>
      </c>
      <c r="E529">
        <v>50</v>
      </c>
      <c r="F529">
        <v>165</v>
      </c>
      <c r="G529">
        <v>589</v>
      </c>
      <c r="H529" t="s">
        <v>11</v>
      </c>
      <c r="I529">
        <f t="shared" si="8"/>
        <v>116</v>
      </c>
      <c r="J529" t="str">
        <f>VLOOKUP($A529,[1]taxonomy!$1:$1048576,7,0)</f>
        <v>Eukaryota</v>
      </c>
      <c r="K529" t="str">
        <f>VLOOKUP($A529,[1]taxonomy!$1:$1048576,8,0)</f>
        <v xml:space="preserve"> Metazoa</v>
      </c>
      <c r="L529" t="str">
        <f>VLOOKUP($A529,[1]taxonomy!$1:$1048576,9,0)</f>
        <v xml:space="preserve"> Chordata</v>
      </c>
      <c r="M529" t="str">
        <f>VLOOKUP($A529,[1]taxonomy!$1:$1048576,10,0)</f>
        <v xml:space="preserve"> Craniata</v>
      </c>
      <c r="N529" t="str">
        <f>VLOOKUP($A529,[1]taxonomy!$1:$1048576,11,0)</f>
        <v xml:space="preserve"> Vertebrata</v>
      </c>
      <c r="O529" t="str">
        <f>VLOOKUP($A529,[1]taxonomy!$1:$1048576,12,0)</f>
        <v xml:space="preserve"> Euteleostomi</v>
      </c>
      <c r="P529" t="str">
        <f>VLOOKUP($A529,[1]taxonomy!$1:$1048576,13,0)</f>
        <v>Mammalia</v>
      </c>
      <c r="Q529" t="str">
        <f>VLOOKUP($A529,[1]taxonomy!$1:$1048576,14,0)</f>
        <v xml:space="preserve"> Eutheria</v>
      </c>
      <c r="R529" t="str">
        <f>VLOOKUP($A529,[1]taxonomy!$1:$1048576,15,0)</f>
        <v xml:space="preserve"> Euarchontoglires</v>
      </c>
      <c r="S529" t="str">
        <f>VLOOKUP($A529,[1]taxonomy!$1:$1048576,16,0)</f>
        <v xml:space="preserve"> Primates</v>
      </c>
      <c r="T529" t="str">
        <f>VLOOKUP($A529,[1]taxonomy!$1:$1048576,17,0)</f>
        <v xml:space="preserve"> Haplorrhini</v>
      </c>
      <c r="U529" t="str">
        <f>VLOOKUP($A529,[1]taxonomy!$1:$1048576,18,0)</f>
        <v>Catarrhini</v>
      </c>
      <c r="V529" t="str">
        <f>VLOOKUP($A529,[1]taxonomy!$1:$1048576,20,0)</f>
        <v xml:space="preserve"> Pan.</v>
      </c>
      <c r="W529">
        <f>VLOOKUP($A529,[1]taxonomy!$1:$1048576,21,0)</f>
        <v>0</v>
      </c>
      <c r="X529">
        <f>VLOOKUP($A529,[1]taxonomy!$1:$1048576,22,0)</f>
        <v>0</v>
      </c>
      <c r="Y529">
        <f>VLOOKUP($A529,[1]taxonomy!$1:$1048576,23,0)</f>
        <v>0</v>
      </c>
      <c r="Z529">
        <f>VLOOKUP($A529,[1]taxonomy!$1:$1048576,24,0)</f>
        <v>0</v>
      </c>
      <c r="AA529">
        <f>VLOOKUP($A529,[1]taxonomy!$1:$1048576,25,0)</f>
        <v>0</v>
      </c>
      <c r="AB529" t="str">
        <f>VLOOKUP($A529,[1]taxonomy!$1:$1048576,3,0)</f>
        <v xml:space="preserve"> Pan troglodytes (Chimpanzee).</v>
      </c>
    </row>
    <row r="530" spans="1:28" x14ac:dyDescent="0.25">
      <c r="A530" t="s">
        <v>757</v>
      </c>
      <c r="B530" t="s">
        <v>758</v>
      </c>
      <c r="C530">
        <v>158</v>
      </c>
      <c r="D530" t="s">
        <v>10</v>
      </c>
      <c r="E530">
        <v>40</v>
      </c>
      <c r="F530">
        <v>154</v>
      </c>
      <c r="G530">
        <v>589</v>
      </c>
      <c r="H530" t="s">
        <v>11</v>
      </c>
      <c r="I530">
        <f t="shared" si="8"/>
        <v>115</v>
      </c>
      <c r="J530" t="str">
        <f>VLOOKUP($A530,[1]taxonomy!$1:$1048576,7,0)</f>
        <v>Eukaryota</v>
      </c>
      <c r="K530" t="str">
        <f>VLOOKUP($A530,[1]taxonomy!$1:$1048576,8,0)</f>
        <v xml:space="preserve"> Metazoa</v>
      </c>
      <c r="L530" t="str">
        <f>VLOOKUP($A530,[1]taxonomy!$1:$1048576,9,0)</f>
        <v xml:space="preserve"> Chordata</v>
      </c>
      <c r="M530" t="str">
        <f>VLOOKUP($A530,[1]taxonomy!$1:$1048576,10,0)</f>
        <v xml:space="preserve"> Craniata</v>
      </c>
      <c r="N530" t="str">
        <f>VLOOKUP($A530,[1]taxonomy!$1:$1048576,11,0)</f>
        <v xml:space="preserve"> Vertebrata</v>
      </c>
      <c r="O530" t="str">
        <f>VLOOKUP($A530,[1]taxonomy!$1:$1048576,12,0)</f>
        <v xml:space="preserve"> Euteleostomi</v>
      </c>
      <c r="P530" t="str">
        <f>VLOOKUP($A530,[1]taxonomy!$1:$1048576,13,0)</f>
        <v>Mammalia</v>
      </c>
      <c r="Q530" t="str">
        <f>VLOOKUP($A530,[1]taxonomy!$1:$1048576,14,0)</f>
        <v xml:space="preserve"> Eutheria</v>
      </c>
      <c r="R530" t="str">
        <f>VLOOKUP($A530,[1]taxonomy!$1:$1048576,15,0)</f>
        <v xml:space="preserve"> Euarchontoglires</v>
      </c>
      <c r="S530" t="str">
        <f>VLOOKUP($A530,[1]taxonomy!$1:$1048576,16,0)</f>
        <v xml:space="preserve"> Primates</v>
      </c>
      <c r="T530" t="str">
        <f>VLOOKUP($A530,[1]taxonomy!$1:$1048576,17,0)</f>
        <v xml:space="preserve"> Haplorrhini</v>
      </c>
      <c r="U530" t="str">
        <f>VLOOKUP($A530,[1]taxonomy!$1:$1048576,18,0)</f>
        <v>Catarrhini</v>
      </c>
      <c r="V530" t="str">
        <f>VLOOKUP($A530,[1]taxonomy!$1:$1048576,20,0)</f>
        <v xml:space="preserve"> Pan.</v>
      </c>
      <c r="W530">
        <f>VLOOKUP($A530,[1]taxonomy!$1:$1048576,21,0)</f>
        <v>0</v>
      </c>
      <c r="X530">
        <f>VLOOKUP($A530,[1]taxonomy!$1:$1048576,22,0)</f>
        <v>0</v>
      </c>
      <c r="Y530">
        <f>VLOOKUP($A530,[1]taxonomy!$1:$1048576,23,0)</f>
        <v>0</v>
      </c>
      <c r="Z530">
        <f>VLOOKUP($A530,[1]taxonomy!$1:$1048576,24,0)</f>
        <v>0</v>
      </c>
      <c r="AA530">
        <f>VLOOKUP($A530,[1]taxonomy!$1:$1048576,25,0)</f>
        <v>0</v>
      </c>
      <c r="AB530" t="str">
        <f>VLOOKUP($A530,[1]taxonomy!$1:$1048576,3,0)</f>
        <v xml:space="preserve"> Pan troglodytes (Chimpanzee).</v>
      </c>
    </row>
    <row r="531" spans="1:28" x14ac:dyDescent="0.25">
      <c r="A531" t="s">
        <v>759</v>
      </c>
      <c r="B531" t="s">
        <v>760</v>
      </c>
      <c r="C531">
        <v>155</v>
      </c>
      <c r="D531" t="s">
        <v>10</v>
      </c>
      <c r="E531">
        <v>40</v>
      </c>
      <c r="F531">
        <v>151</v>
      </c>
      <c r="G531">
        <v>589</v>
      </c>
      <c r="H531" t="s">
        <v>11</v>
      </c>
      <c r="I531">
        <f t="shared" si="8"/>
        <v>112</v>
      </c>
      <c r="J531" t="str">
        <f>VLOOKUP($A531,[1]taxonomy!$1:$1048576,7,0)</f>
        <v>Eukaryota</v>
      </c>
      <c r="K531" t="str">
        <f>VLOOKUP($A531,[1]taxonomy!$1:$1048576,8,0)</f>
        <v xml:space="preserve"> Metazoa</v>
      </c>
      <c r="L531" t="str">
        <f>VLOOKUP($A531,[1]taxonomy!$1:$1048576,9,0)</f>
        <v xml:space="preserve"> Chordata</v>
      </c>
      <c r="M531" t="str">
        <f>VLOOKUP($A531,[1]taxonomy!$1:$1048576,10,0)</f>
        <v xml:space="preserve"> Craniata</v>
      </c>
      <c r="N531" t="str">
        <f>VLOOKUP($A531,[1]taxonomy!$1:$1048576,11,0)</f>
        <v xml:space="preserve"> Vertebrata</v>
      </c>
      <c r="O531" t="str">
        <f>VLOOKUP($A531,[1]taxonomy!$1:$1048576,12,0)</f>
        <v xml:space="preserve"> Euteleostomi</v>
      </c>
      <c r="P531" t="str">
        <f>VLOOKUP($A531,[1]taxonomy!$1:$1048576,13,0)</f>
        <v>Mammalia</v>
      </c>
      <c r="Q531" t="str">
        <f>VLOOKUP($A531,[1]taxonomy!$1:$1048576,14,0)</f>
        <v xml:space="preserve"> Eutheria</v>
      </c>
      <c r="R531" t="str">
        <f>VLOOKUP($A531,[1]taxonomy!$1:$1048576,15,0)</f>
        <v xml:space="preserve"> Euarchontoglires</v>
      </c>
      <c r="S531" t="str">
        <f>VLOOKUP($A531,[1]taxonomy!$1:$1048576,16,0)</f>
        <v xml:space="preserve"> Primates</v>
      </c>
      <c r="T531" t="str">
        <f>VLOOKUP($A531,[1]taxonomy!$1:$1048576,17,0)</f>
        <v xml:space="preserve"> Haplorrhini</v>
      </c>
      <c r="U531" t="str">
        <f>VLOOKUP($A531,[1]taxonomy!$1:$1048576,18,0)</f>
        <v>Catarrhini</v>
      </c>
      <c r="V531" t="str">
        <f>VLOOKUP($A531,[1]taxonomy!$1:$1048576,20,0)</f>
        <v xml:space="preserve"> Pan.</v>
      </c>
      <c r="W531">
        <f>VLOOKUP($A531,[1]taxonomy!$1:$1048576,21,0)</f>
        <v>0</v>
      </c>
      <c r="X531">
        <f>VLOOKUP($A531,[1]taxonomy!$1:$1048576,22,0)</f>
        <v>0</v>
      </c>
      <c r="Y531">
        <f>VLOOKUP($A531,[1]taxonomy!$1:$1048576,23,0)</f>
        <v>0</v>
      </c>
      <c r="Z531">
        <f>VLOOKUP($A531,[1]taxonomy!$1:$1048576,24,0)</f>
        <v>0</v>
      </c>
      <c r="AA531">
        <f>VLOOKUP($A531,[1]taxonomy!$1:$1048576,25,0)</f>
        <v>0</v>
      </c>
      <c r="AB531" t="str">
        <f>VLOOKUP($A531,[1]taxonomy!$1:$1048576,3,0)</f>
        <v xml:space="preserve"> Pan troglodytes (Chimpanzee).</v>
      </c>
    </row>
    <row r="532" spans="1:28" x14ac:dyDescent="0.25">
      <c r="A532" t="s">
        <v>761</v>
      </c>
      <c r="B532" t="s">
        <v>762</v>
      </c>
      <c r="C532">
        <v>152</v>
      </c>
      <c r="D532" t="s">
        <v>10</v>
      </c>
      <c r="E532">
        <v>32</v>
      </c>
      <c r="F532">
        <v>148</v>
      </c>
      <c r="G532">
        <v>589</v>
      </c>
      <c r="H532" t="s">
        <v>11</v>
      </c>
      <c r="I532">
        <f t="shared" si="8"/>
        <v>117</v>
      </c>
      <c r="J532" t="str">
        <f>VLOOKUP($A532,[1]taxonomy!$1:$1048576,7,0)</f>
        <v>Eukaryota</v>
      </c>
      <c r="K532" t="str">
        <f>VLOOKUP($A532,[1]taxonomy!$1:$1048576,8,0)</f>
        <v xml:space="preserve"> Metazoa</v>
      </c>
      <c r="L532" t="str">
        <f>VLOOKUP($A532,[1]taxonomy!$1:$1048576,9,0)</f>
        <v xml:space="preserve"> Chordata</v>
      </c>
      <c r="M532" t="str">
        <f>VLOOKUP($A532,[1]taxonomy!$1:$1048576,10,0)</f>
        <v xml:space="preserve"> Craniata</v>
      </c>
      <c r="N532" t="str">
        <f>VLOOKUP($A532,[1]taxonomy!$1:$1048576,11,0)</f>
        <v xml:space="preserve"> Vertebrata</v>
      </c>
      <c r="O532" t="str">
        <f>VLOOKUP($A532,[1]taxonomy!$1:$1048576,12,0)</f>
        <v xml:space="preserve"> Euteleostomi</v>
      </c>
      <c r="P532" t="str">
        <f>VLOOKUP($A532,[1]taxonomy!$1:$1048576,13,0)</f>
        <v>Mammalia</v>
      </c>
      <c r="Q532" t="str">
        <f>VLOOKUP($A532,[1]taxonomy!$1:$1048576,14,0)</f>
        <v xml:space="preserve"> Eutheria</v>
      </c>
      <c r="R532" t="str">
        <f>VLOOKUP($A532,[1]taxonomy!$1:$1048576,15,0)</f>
        <v xml:space="preserve"> Euarchontoglires</v>
      </c>
      <c r="S532" t="str">
        <f>VLOOKUP($A532,[1]taxonomy!$1:$1048576,16,0)</f>
        <v xml:space="preserve"> Primates</v>
      </c>
      <c r="T532" t="str">
        <f>VLOOKUP($A532,[1]taxonomy!$1:$1048576,17,0)</f>
        <v xml:space="preserve"> Haplorrhini</v>
      </c>
      <c r="U532" t="str">
        <f>VLOOKUP($A532,[1]taxonomy!$1:$1048576,18,0)</f>
        <v>Catarrhini</v>
      </c>
      <c r="V532" t="str">
        <f>VLOOKUP($A532,[1]taxonomy!$1:$1048576,20,0)</f>
        <v xml:space="preserve"> Pan.</v>
      </c>
      <c r="W532">
        <f>VLOOKUP($A532,[1]taxonomy!$1:$1048576,21,0)</f>
        <v>0</v>
      </c>
      <c r="X532">
        <f>VLOOKUP($A532,[1]taxonomy!$1:$1048576,22,0)</f>
        <v>0</v>
      </c>
      <c r="Y532">
        <f>VLOOKUP($A532,[1]taxonomy!$1:$1048576,23,0)</f>
        <v>0</v>
      </c>
      <c r="Z532">
        <f>VLOOKUP($A532,[1]taxonomy!$1:$1048576,24,0)</f>
        <v>0</v>
      </c>
      <c r="AA532">
        <f>VLOOKUP($A532,[1]taxonomy!$1:$1048576,25,0)</f>
        <v>0</v>
      </c>
      <c r="AB532" t="str">
        <f>VLOOKUP($A532,[1]taxonomy!$1:$1048576,3,0)</f>
        <v xml:space="preserve"> Pan troglodytes (Chimpanzee).</v>
      </c>
    </row>
    <row r="533" spans="1:28" x14ac:dyDescent="0.25">
      <c r="A533" t="s">
        <v>763</v>
      </c>
      <c r="B533" t="s">
        <v>764</v>
      </c>
      <c r="C533">
        <v>180</v>
      </c>
      <c r="D533" t="s">
        <v>10</v>
      </c>
      <c r="E533">
        <v>63</v>
      </c>
      <c r="F533">
        <v>176</v>
      </c>
      <c r="G533">
        <v>589</v>
      </c>
      <c r="H533" t="s">
        <v>11</v>
      </c>
      <c r="I533">
        <f t="shared" si="8"/>
        <v>114</v>
      </c>
      <c r="J533" t="str">
        <f>VLOOKUP($A533,[1]taxonomy!$1:$1048576,7,0)</f>
        <v>Eukaryota</v>
      </c>
      <c r="K533" t="str">
        <f>VLOOKUP($A533,[1]taxonomy!$1:$1048576,8,0)</f>
        <v xml:space="preserve"> Metazoa</v>
      </c>
      <c r="L533" t="str">
        <f>VLOOKUP($A533,[1]taxonomy!$1:$1048576,9,0)</f>
        <v xml:space="preserve"> Chordata</v>
      </c>
      <c r="M533" t="str">
        <f>VLOOKUP($A533,[1]taxonomy!$1:$1048576,10,0)</f>
        <v xml:space="preserve"> Craniata</v>
      </c>
      <c r="N533" t="str">
        <f>VLOOKUP($A533,[1]taxonomy!$1:$1048576,11,0)</f>
        <v xml:space="preserve"> Vertebrata</v>
      </c>
      <c r="O533" t="str">
        <f>VLOOKUP($A533,[1]taxonomy!$1:$1048576,12,0)</f>
        <v xml:space="preserve"> Euteleostomi</v>
      </c>
      <c r="P533" t="str">
        <f>VLOOKUP($A533,[1]taxonomy!$1:$1048576,13,0)</f>
        <v>Mammalia</v>
      </c>
      <c r="Q533" t="str">
        <f>VLOOKUP($A533,[1]taxonomy!$1:$1048576,14,0)</f>
        <v xml:space="preserve"> Eutheria</v>
      </c>
      <c r="R533" t="str">
        <f>VLOOKUP($A533,[1]taxonomy!$1:$1048576,15,0)</f>
        <v xml:space="preserve"> Euarchontoglires</v>
      </c>
      <c r="S533" t="str">
        <f>VLOOKUP($A533,[1]taxonomy!$1:$1048576,16,0)</f>
        <v xml:space="preserve"> Primates</v>
      </c>
      <c r="T533" t="str">
        <f>VLOOKUP($A533,[1]taxonomy!$1:$1048576,17,0)</f>
        <v xml:space="preserve"> Haplorrhini</v>
      </c>
      <c r="U533" t="str">
        <f>VLOOKUP($A533,[1]taxonomy!$1:$1048576,18,0)</f>
        <v>Catarrhini</v>
      </c>
      <c r="V533" t="str">
        <f>VLOOKUP($A533,[1]taxonomy!$1:$1048576,20,0)</f>
        <v xml:space="preserve"> Pan.</v>
      </c>
      <c r="W533">
        <f>VLOOKUP($A533,[1]taxonomy!$1:$1048576,21,0)</f>
        <v>0</v>
      </c>
      <c r="X533">
        <f>VLOOKUP($A533,[1]taxonomy!$1:$1048576,22,0)</f>
        <v>0</v>
      </c>
      <c r="Y533">
        <f>VLOOKUP($A533,[1]taxonomy!$1:$1048576,23,0)</f>
        <v>0</v>
      </c>
      <c r="Z533">
        <f>VLOOKUP($A533,[1]taxonomy!$1:$1048576,24,0)</f>
        <v>0</v>
      </c>
      <c r="AA533">
        <f>VLOOKUP($A533,[1]taxonomy!$1:$1048576,25,0)</f>
        <v>0</v>
      </c>
      <c r="AB533" t="str">
        <f>VLOOKUP($A533,[1]taxonomy!$1:$1048576,3,0)</f>
        <v xml:space="preserve"> Pan troglodytes (Chimpanzee).</v>
      </c>
    </row>
    <row r="534" spans="1:28" x14ac:dyDescent="0.25">
      <c r="A534" t="s">
        <v>765</v>
      </c>
      <c r="B534" t="s">
        <v>766</v>
      </c>
      <c r="C534">
        <v>185</v>
      </c>
      <c r="D534" t="s">
        <v>10</v>
      </c>
      <c r="E534">
        <v>62</v>
      </c>
      <c r="F534">
        <v>180</v>
      </c>
      <c r="G534">
        <v>589</v>
      </c>
      <c r="H534" t="s">
        <v>11</v>
      </c>
      <c r="I534">
        <f t="shared" si="8"/>
        <v>119</v>
      </c>
      <c r="J534" t="str">
        <f>VLOOKUP($A534,[1]taxonomy!$1:$1048576,7,0)</f>
        <v>Eukaryota</v>
      </c>
      <c r="K534" t="str">
        <f>VLOOKUP($A534,[1]taxonomy!$1:$1048576,8,0)</f>
        <v xml:space="preserve"> Metazoa</v>
      </c>
      <c r="L534" t="str">
        <f>VLOOKUP($A534,[1]taxonomy!$1:$1048576,9,0)</f>
        <v xml:space="preserve"> Chordata</v>
      </c>
      <c r="M534" t="str">
        <f>VLOOKUP($A534,[1]taxonomy!$1:$1048576,10,0)</f>
        <v xml:space="preserve"> Craniata</v>
      </c>
      <c r="N534" t="str">
        <f>VLOOKUP($A534,[1]taxonomy!$1:$1048576,11,0)</f>
        <v xml:space="preserve"> Vertebrata</v>
      </c>
      <c r="O534" t="str">
        <f>VLOOKUP($A534,[1]taxonomy!$1:$1048576,12,0)</f>
        <v xml:space="preserve"> Euteleostomi</v>
      </c>
      <c r="P534" t="str">
        <f>VLOOKUP($A534,[1]taxonomy!$1:$1048576,13,0)</f>
        <v>Actinopterygii</v>
      </c>
      <c r="Q534" t="str">
        <f>VLOOKUP($A534,[1]taxonomy!$1:$1048576,14,0)</f>
        <v xml:space="preserve"> Neopterygii</v>
      </c>
      <c r="R534" t="str">
        <f>VLOOKUP($A534,[1]taxonomy!$1:$1048576,15,0)</f>
        <v xml:space="preserve"> Teleostei</v>
      </c>
      <c r="S534" t="str">
        <f>VLOOKUP($A534,[1]taxonomy!$1:$1048576,16,0)</f>
        <v xml:space="preserve"> Euteleostei</v>
      </c>
      <c r="T534" t="str">
        <f>VLOOKUP($A534,[1]taxonomy!$1:$1048576,17,0)</f>
        <v xml:space="preserve"> Neoteleostei</v>
      </c>
      <c r="U534" t="str">
        <f>VLOOKUP($A534,[1]taxonomy!$1:$1048576,18,0)</f>
        <v>Acanthomorpha</v>
      </c>
      <c r="V534" t="str">
        <f>VLOOKUP($A534,[1]taxonomy!$1:$1048576,20,0)</f>
        <v xml:space="preserve"> Percomorpha</v>
      </c>
      <c r="W534" t="str">
        <f>VLOOKUP($A534,[1]taxonomy!$1:$1048576,21,0)</f>
        <v xml:space="preserve"> Tetraodontiformes</v>
      </c>
      <c r="X534" t="str">
        <f>VLOOKUP($A534,[1]taxonomy!$1:$1048576,22,0)</f>
        <v>Tetradontoidea</v>
      </c>
      <c r="Y534" t="str">
        <f>VLOOKUP($A534,[1]taxonomy!$1:$1048576,23,0)</f>
        <v xml:space="preserve"> Tetraodontidae</v>
      </c>
      <c r="Z534" t="str">
        <f>VLOOKUP($A534,[1]taxonomy!$1:$1048576,24,0)</f>
        <v xml:space="preserve"> Takifugu.</v>
      </c>
      <c r="AA534">
        <f>VLOOKUP($A534,[1]taxonomy!$1:$1048576,25,0)</f>
        <v>0</v>
      </c>
      <c r="AB534" t="str">
        <f>VLOOKUP($A534,[1]taxonomy!$1:$1048576,3,0)</f>
        <v xml:space="preserve"> Takifugu rubripes (Japanese pufferfish) (Fugu rubripes).</v>
      </c>
    </row>
    <row r="535" spans="1:28" x14ac:dyDescent="0.25">
      <c r="A535" t="s">
        <v>765</v>
      </c>
      <c r="B535" t="s">
        <v>766</v>
      </c>
      <c r="C535">
        <v>185</v>
      </c>
      <c r="D535" t="s">
        <v>767</v>
      </c>
      <c r="E535">
        <v>1</v>
      </c>
      <c r="F535">
        <v>58</v>
      </c>
      <c r="G535">
        <v>3</v>
      </c>
      <c r="H535" t="s">
        <v>767</v>
      </c>
      <c r="I535">
        <f t="shared" si="8"/>
        <v>58</v>
      </c>
      <c r="J535" t="str">
        <f>VLOOKUP($A535,[1]taxonomy!$1:$1048576,7,0)</f>
        <v>Eukaryota</v>
      </c>
      <c r="K535" t="str">
        <f>VLOOKUP($A535,[1]taxonomy!$1:$1048576,8,0)</f>
        <v xml:space="preserve"> Metazoa</v>
      </c>
      <c r="L535" t="str">
        <f>VLOOKUP($A535,[1]taxonomy!$1:$1048576,9,0)</f>
        <v xml:space="preserve"> Chordata</v>
      </c>
      <c r="M535" t="str">
        <f>VLOOKUP($A535,[1]taxonomy!$1:$1048576,10,0)</f>
        <v xml:space="preserve"> Craniata</v>
      </c>
      <c r="N535" t="str">
        <f>VLOOKUP($A535,[1]taxonomy!$1:$1048576,11,0)</f>
        <v xml:space="preserve"> Vertebrata</v>
      </c>
      <c r="O535" t="str">
        <f>VLOOKUP($A535,[1]taxonomy!$1:$1048576,12,0)</f>
        <v xml:space="preserve"> Euteleostomi</v>
      </c>
      <c r="P535" t="str">
        <f>VLOOKUP($A535,[1]taxonomy!$1:$1048576,13,0)</f>
        <v>Actinopterygii</v>
      </c>
      <c r="Q535" t="str">
        <f>VLOOKUP($A535,[1]taxonomy!$1:$1048576,14,0)</f>
        <v xml:space="preserve"> Neopterygii</v>
      </c>
      <c r="R535" t="str">
        <f>VLOOKUP($A535,[1]taxonomy!$1:$1048576,15,0)</f>
        <v xml:space="preserve"> Teleostei</v>
      </c>
      <c r="S535" t="str">
        <f>VLOOKUP($A535,[1]taxonomy!$1:$1048576,16,0)</f>
        <v xml:space="preserve"> Euteleostei</v>
      </c>
      <c r="T535" t="str">
        <f>VLOOKUP($A535,[1]taxonomy!$1:$1048576,17,0)</f>
        <v xml:space="preserve"> Neoteleostei</v>
      </c>
      <c r="U535" t="str">
        <f>VLOOKUP($A535,[1]taxonomy!$1:$1048576,18,0)</f>
        <v>Acanthomorpha</v>
      </c>
      <c r="V535" t="str">
        <f>VLOOKUP($A535,[1]taxonomy!$1:$1048576,20,0)</f>
        <v xml:space="preserve"> Percomorpha</v>
      </c>
      <c r="W535" t="str">
        <f>VLOOKUP($A535,[1]taxonomy!$1:$1048576,21,0)</f>
        <v xml:space="preserve"> Tetraodontiformes</v>
      </c>
      <c r="X535" t="str">
        <f>VLOOKUP($A535,[1]taxonomy!$1:$1048576,22,0)</f>
        <v>Tetradontoidea</v>
      </c>
      <c r="Y535" t="str">
        <f>VLOOKUP($A535,[1]taxonomy!$1:$1048576,23,0)</f>
        <v xml:space="preserve"> Tetraodontidae</v>
      </c>
      <c r="Z535" t="str">
        <f>VLOOKUP($A535,[1]taxonomy!$1:$1048576,24,0)</f>
        <v xml:space="preserve"> Takifugu.</v>
      </c>
      <c r="AA535">
        <f>VLOOKUP($A535,[1]taxonomy!$1:$1048576,25,0)</f>
        <v>0</v>
      </c>
      <c r="AB535" t="str">
        <f>VLOOKUP($A535,[1]taxonomy!$1:$1048576,3,0)</f>
        <v xml:space="preserve"> Takifugu rubripes (Japanese pufferfish) (Fugu rubripes).</v>
      </c>
    </row>
    <row r="536" spans="1:28" x14ac:dyDescent="0.25">
      <c r="A536" t="s">
        <v>768</v>
      </c>
      <c r="B536" t="s">
        <v>769</v>
      </c>
      <c r="C536">
        <v>263</v>
      </c>
      <c r="D536" t="s">
        <v>10</v>
      </c>
      <c r="E536">
        <v>121</v>
      </c>
      <c r="F536">
        <v>242</v>
      </c>
      <c r="G536">
        <v>589</v>
      </c>
      <c r="H536" t="s">
        <v>11</v>
      </c>
      <c r="I536">
        <f t="shared" si="8"/>
        <v>122</v>
      </c>
      <c r="J536" t="str">
        <f>VLOOKUP($A536,[1]taxonomy!$1:$1048576,7,0)</f>
        <v>Eukaryota</v>
      </c>
      <c r="K536" t="str">
        <f>VLOOKUP($A536,[1]taxonomy!$1:$1048576,8,0)</f>
        <v xml:space="preserve"> Metazoa</v>
      </c>
      <c r="L536" t="str">
        <f>VLOOKUP($A536,[1]taxonomy!$1:$1048576,9,0)</f>
        <v xml:space="preserve"> Chordata</v>
      </c>
      <c r="M536" t="str">
        <f>VLOOKUP($A536,[1]taxonomy!$1:$1048576,10,0)</f>
        <v xml:space="preserve"> Craniata</v>
      </c>
      <c r="N536" t="str">
        <f>VLOOKUP($A536,[1]taxonomy!$1:$1048576,11,0)</f>
        <v xml:space="preserve"> Vertebrata</v>
      </c>
      <c r="O536" t="str">
        <f>VLOOKUP($A536,[1]taxonomy!$1:$1048576,12,0)</f>
        <v xml:space="preserve"> Euteleostomi</v>
      </c>
      <c r="P536" t="str">
        <f>VLOOKUP($A536,[1]taxonomy!$1:$1048576,13,0)</f>
        <v>Actinopterygii</v>
      </c>
      <c r="Q536" t="str">
        <f>VLOOKUP($A536,[1]taxonomy!$1:$1048576,14,0)</f>
        <v xml:space="preserve"> Neopterygii</v>
      </c>
      <c r="R536" t="str">
        <f>VLOOKUP($A536,[1]taxonomy!$1:$1048576,15,0)</f>
        <v xml:space="preserve"> Teleostei</v>
      </c>
      <c r="S536" t="str">
        <f>VLOOKUP($A536,[1]taxonomy!$1:$1048576,16,0)</f>
        <v xml:space="preserve"> Euteleostei</v>
      </c>
      <c r="T536" t="str">
        <f>VLOOKUP($A536,[1]taxonomy!$1:$1048576,17,0)</f>
        <v xml:space="preserve"> Neoteleostei</v>
      </c>
      <c r="U536" t="str">
        <f>VLOOKUP($A536,[1]taxonomy!$1:$1048576,18,0)</f>
        <v>Acanthomorpha</v>
      </c>
      <c r="V536" t="str">
        <f>VLOOKUP($A536,[1]taxonomy!$1:$1048576,20,0)</f>
        <v xml:space="preserve"> Percomorpha</v>
      </c>
      <c r="W536" t="str">
        <f>VLOOKUP($A536,[1]taxonomy!$1:$1048576,21,0)</f>
        <v xml:space="preserve"> Tetraodontiformes</v>
      </c>
      <c r="X536" t="str">
        <f>VLOOKUP($A536,[1]taxonomy!$1:$1048576,22,0)</f>
        <v>Tetradontoidea</v>
      </c>
      <c r="Y536" t="str">
        <f>VLOOKUP($A536,[1]taxonomy!$1:$1048576,23,0)</f>
        <v xml:space="preserve"> Tetraodontidae</v>
      </c>
      <c r="Z536" t="str">
        <f>VLOOKUP($A536,[1]taxonomy!$1:$1048576,24,0)</f>
        <v xml:space="preserve"> Takifugu.</v>
      </c>
      <c r="AA536">
        <f>VLOOKUP($A536,[1]taxonomy!$1:$1048576,25,0)</f>
        <v>0</v>
      </c>
      <c r="AB536" t="str">
        <f>VLOOKUP($A536,[1]taxonomy!$1:$1048576,3,0)</f>
        <v xml:space="preserve"> Takifugu rubripes (Japanese pufferfish) (Fugu rubripes).</v>
      </c>
    </row>
    <row r="537" spans="1:28" x14ac:dyDescent="0.25">
      <c r="A537" t="s">
        <v>768</v>
      </c>
      <c r="B537" t="s">
        <v>769</v>
      </c>
      <c r="C537">
        <v>263</v>
      </c>
      <c r="D537" t="s">
        <v>12</v>
      </c>
      <c r="E537">
        <v>1</v>
      </c>
      <c r="F537">
        <v>76</v>
      </c>
      <c r="G537">
        <v>206</v>
      </c>
      <c r="H537" t="s">
        <v>13</v>
      </c>
      <c r="I537">
        <f t="shared" si="8"/>
        <v>76</v>
      </c>
      <c r="J537" t="str">
        <f>VLOOKUP($A537,[1]taxonomy!$1:$1048576,7,0)</f>
        <v>Eukaryota</v>
      </c>
      <c r="K537" t="str">
        <f>VLOOKUP($A537,[1]taxonomy!$1:$1048576,8,0)</f>
        <v xml:space="preserve"> Metazoa</v>
      </c>
      <c r="L537" t="str">
        <f>VLOOKUP($A537,[1]taxonomy!$1:$1048576,9,0)</f>
        <v xml:space="preserve"> Chordata</v>
      </c>
      <c r="M537" t="str">
        <f>VLOOKUP($A537,[1]taxonomy!$1:$1048576,10,0)</f>
        <v xml:space="preserve"> Craniata</v>
      </c>
      <c r="N537" t="str">
        <f>VLOOKUP($A537,[1]taxonomy!$1:$1048576,11,0)</f>
        <v xml:space="preserve"> Vertebrata</v>
      </c>
      <c r="O537" t="str">
        <f>VLOOKUP($A537,[1]taxonomy!$1:$1048576,12,0)</f>
        <v xml:space="preserve"> Euteleostomi</v>
      </c>
      <c r="P537" t="str">
        <f>VLOOKUP($A537,[1]taxonomy!$1:$1048576,13,0)</f>
        <v>Actinopterygii</v>
      </c>
      <c r="Q537" t="str">
        <f>VLOOKUP($A537,[1]taxonomy!$1:$1048576,14,0)</f>
        <v xml:space="preserve"> Neopterygii</v>
      </c>
      <c r="R537" t="str">
        <f>VLOOKUP($A537,[1]taxonomy!$1:$1048576,15,0)</f>
        <v xml:space="preserve"> Teleostei</v>
      </c>
      <c r="S537" t="str">
        <f>VLOOKUP($A537,[1]taxonomy!$1:$1048576,16,0)</f>
        <v xml:space="preserve"> Euteleostei</v>
      </c>
      <c r="T537" t="str">
        <f>VLOOKUP($A537,[1]taxonomy!$1:$1048576,17,0)</f>
        <v xml:space="preserve"> Neoteleostei</v>
      </c>
      <c r="U537" t="str">
        <f>VLOOKUP($A537,[1]taxonomy!$1:$1048576,18,0)</f>
        <v>Acanthomorpha</v>
      </c>
      <c r="V537" t="str">
        <f>VLOOKUP($A537,[1]taxonomy!$1:$1048576,20,0)</f>
        <v xml:space="preserve"> Percomorpha</v>
      </c>
      <c r="W537" t="str">
        <f>VLOOKUP($A537,[1]taxonomy!$1:$1048576,21,0)</f>
        <v xml:space="preserve"> Tetraodontiformes</v>
      </c>
      <c r="X537" t="str">
        <f>VLOOKUP($A537,[1]taxonomy!$1:$1048576,22,0)</f>
        <v>Tetradontoidea</v>
      </c>
      <c r="Y537" t="str">
        <f>VLOOKUP($A537,[1]taxonomy!$1:$1048576,23,0)</f>
        <v xml:space="preserve"> Tetraodontidae</v>
      </c>
      <c r="Z537" t="str">
        <f>VLOOKUP($A537,[1]taxonomy!$1:$1048576,24,0)</f>
        <v xml:space="preserve"> Takifugu.</v>
      </c>
      <c r="AA537">
        <f>VLOOKUP($A537,[1]taxonomy!$1:$1048576,25,0)</f>
        <v>0</v>
      </c>
      <c r="AB537" t="str">
        <f>VLOOKUP($A537,[1]taxonomy!$1:$1048576,3,0)</f>
        <v xml:space="preserve"> Takifugu rubripes (Japanese pufferfish) (Fugu rubripes).</v>
      </c>
    </row>
    <row r="538" spans="1:28" x14ac:dyDescent="0.25">
      <c r="A538" t="s">
        <v>770</v>
      </c>
      <c r="B538" t="s">
        <v>771</v>
      </c>
      <c r="C538">
        <v>257</v>
      </c>
      <c r="D538" t="s">
        <v>10</v>
      </c>
      <c r="E538">
        <v>121</v>
      </c>
      <c r="F538">
        <v>242</v>
      </c>
      <c r="G538">
        <v>589</v>
      </c>
      <c r="H538" t="s">
        <v>11</v>
      </c>
      <c r="I538">
        <f t="shared" si="8"/>
        <v>122</v>
      </c>
      <c r="J538" t="str">
        <f>VLOOKUP($A538,[1]taxonomy!$1:$1048576,7,0)</f>
        <v>Eukaryota</v>
      </c>
      <c r="K538" t="str">
        <f>VLOOKUP($A538,[1]taxonomy!$1:$1048576,8,0)</f>
        <v xml:space="preserve"> Metazoa</v>
      </c>
      <c r="L538" t="str">
        <f>VLOOKUP($A538,[1]taxonomy!$1:$1048576,9,0)</f>
        <v xml:space="preserve"> Chordata</v>
      </c>
      <c r="M538" t="str">
        <f>VLOOKUP($A538,[1]taxonomy!$1:$1048576,10,0)</f>
        <v xml:space="preserve"> Craniata</v>
      </c>
      <c r="N538" t="str">
        <f>VLOOKUP($A538,[1]taxonomy!$1:$1048576,11,0)</f>
        <v xml:space="preserve"> Vertebrata</v>
      </c>
      <c r="O538" t="str">
        <f>VLOOKUP($A538,[1]taxonomy!$1:$1048576,12,0)</f>
        <v xml:space="preserve"> Euteleostomi</v>
      </c>
      <c r="P538" t="str">
        <f>VLOOKUP($A538,[1]taxonomy!$1:$1048576,13,0)</f>
        <v>Actinopterygii</v>
      </c>
      <c r="Q538" t="str">
        <f>VLOOKUP($A538,[1]taxonomy!$1:$1048576,14,0)</f>
        <v xml:space="preserve"> Neopterygii</v>
      </c>
      <c r="R538" t="str">
        <f>VLOOKUP($A538,[1]taxonomy!$1:$1048576,15,0)</f>
        <v xml:space="preserve"> Teleostei</v>
      </c>
      <c r="S538" t="str">
        <f>VLOOKUP($A538,[1]taxonomy!$1:$1048576,16,0)</f>
        <v xml:space="preserve"> Euteleostei</v>
      </c>
      <c r="T538" t="str">
        <f>VLOOKUP($A538,[1]taxonomy!$1:$1048576,17,0)</f>
        <v xml:space="preserve"> Neoteleostei</v>
      </c>
      <c r="U538" t="str">
        <f>VLOOKUP($A538,[1]taxonomy!$1:$1048576,18,0)</f>
        <v>Acanthomorpha</v>
      </c>
      <c r="V538" t="str">
        <f>VLOOKUP($A538,[1]taxonomy!$1:$1048576,20,0)</f>
        <v xml:space="preserve"> Percomorpha</v>
      </c>
      <c r="W538" t="str">
        <f>VLOOKUP($A538,[1]taxonomy!$1:$1048576,21,0)</f>
        <v xml:space="preserve"> Tetraodontiformes</v>
      </c>
      <c r="X538" t="str">
        <f>VLOOKUP($A538,[1]taxonomy!$1:$1048576,22,0)</f>
        <v>Tetradontoidea</v>
      </c>
      <c r="Y538" t="str">
        <f>VLOOKUP($A538,[1]taxonomy!$1:$1048576,23,0)</f>
        <v xml:space="preserve"> Tetraodontidae</v>
      </c>
      <c r="Z538" t="str">
        <f>VLOOKUP($A538,[1]taxonomy!$1:$1048576,24,0)</f>
        <v xml:space="preserve"> Takifugu.</v>
      </c>
      <c r="AA538">
        <f>VLOOKUP($A538,[1]taxonomy!$1:$1048576,25,0)</f>
        <v>0</v>
      </c>
      <c r="AB538" t="str">
        <f>VLOOKUP($A538,[1]taxonomy!$1:$1048576,3,0)</f>
        <v xml:space="preserve"> Takifugu rubripes (Japanese pufferfish) (Fugu rubripes).</v>
      </c>
    </row>
    <row r="539" spans="1:28" x14ac:dyDescent="0.25">
      <c r="A539" t="s">
        <v>770</v>
      </c>
      <c r="B539" t="s">
        <v>771</v>
      </c>
      <c r="C539">
        <v>257</v>
      </c>
      <c r="D539" t="s">
        <v>12</v>
      </c>
      <c r="E539">
        <v>1</v>
      </c>
      <c r="F539">
        <v>76</v>
      </c>
      <c r="G539">
        <v>206</v>
      </c>
      <c r="H539" t="s">
        <v>13</v>
      </c>
      <c r="I539">
        <f t="shared" si="8"/>
        <v>76</v>
      </c>
      <c r="J539" t="str">
        <f>VLOOKUP($A539,[1]taxonomy!$1:$1048576,7,0)</f>
        <v>Eukaryota</v>
      </c>
      <c r="K539" t="str">
        <f>VLOOKUP($A539,[1]taxonomy!$1:$1048576,8,0)</f>
        <v xml:space="preserve"> Metazoa</v>
      </c>
      <c r="L539" t="str">
        <f>VLOOKUP($A539,[1]taxonomy!$1:$1048576,9,0)</f>
        <v xml:space="preserve"> Chordata</v>
      </c>
      <c r="M539" t="str">
        <f>VLOOKUP($A539,[1]taxonomy!$1:$1048576,10,0)</f>
        <v xml:space="preserve"> Craniata</v>
      </c>
      <c r="N539" t="str">
        <f>VLOOKUP($A539,[1]taxonomy!$1:$1048576,11,0)</f>
        <v xml:space="preserve"> Vertebrata</v>
      </c>
      <c r="O539" t="str">
        <f>VLOOKUP($A539,[1]taxonomy!$1:$1048576,12,0)</f>
        <v xml:space="preserve"> Euteleostomi</v>
      </c>
      <c r="P539" t="str">
        <f>VLOOKUP($A539,[1]taxonomy!$1:$1048576,13,0)</f>
        <v>Actinopterygii</v>
      </c>
      <c r="Q539" t="str">
        <f>VLOOKUP($A539,[1]taxonomy!$1:$1048576,14,0)</f>
        <v xml:space="preserve"> Neopterygii</v>
      </c>
      <c r="R539" t="str">
        <f>VLOOKUP($A539,[1]taxonomy!$1:$1048576,15,0)</f>
        <v xml:space="preserve"> Teleostei</v>
      </c>
      <c r="S539" t="str">
        <f>VLOOKUP($A539,[1]taxonomy!$1:$1048576,16,0)</f>
        <v xml:space="preserve"> Euteleostei</v>
      </c>
      <c r="T539" t="str">
        <f>VLOOKUP($A539,[1]taxonomy!$1:$1048576,17,0)</f>
        <v xml:space="preserve"> Neoteleostei</v>
      </c>
      <c r="U539" t="str">
        <f>VLOOKUP($A539,[1]taxonomy!$1:$1048576,18,0)</f>
        <v>Acanthomorpha</v>
      </c>
      <c r="V539" t="str">
        <f>VLOOKUP($A539,[1]taxonomy!$1:$1048576,20,0)</f>
        <v xml:space="preserve"> Percomorpha</v>
      </c>
      <c r="W539" t="str">
        <f>VLOOKUP($A539,[1]taxonomy!$1:$1048576,21,0)</f>
        <v xml:space="preserve"> Tetraodontiformes</v>
      </c>
      <c r="X539" t="str">
        <f>VLOOKUP($A539,[1]taxonomy!$1:$1048576,22,0)</f>
        <v>Tetradontoidea</v>
      </c>
      <c r="Y539" t="str">
        <f>VLOOKUP($A539,[1]taxonomy!$1:$1048576,23,0)</f>
        <v xml:space="preserve"> Tetraodontidae</v>
      </c>
      <c r="Z539" t="str">
        <f>VLOOKUP($A539,[1]taxonomy!$1:$1048576,24,0)</f>
        <v xml:space="preserve"> Takifugu.</v>
      </c>
      <c r="AA539">
        <f>VLOOKUP($A539,[1]taxonomy!$1:$1048576,25,0)</f>
        <v>0</v>
      </c>
      <c r="AB539" t="str">
        <f>VLOOKUP($A539,[1]taxonomy!$1:$1048576,3,0)</f>
        <v xml:space="preserve"> Takifugu rubripes (Japanese pufferfish) (Fugu rubripes).</v>
      </c>
    </row>
    <row r="540" spans="1:28" x14ac:dyDescent="0.25">
      <c r="A540" t="s">
        <v>772</v>
      </c>
      <c r="B540" t="s">
        <v>773</v>
      </c>
      <c r="C540">
        <v>171</v>
      </c>
      <c r="D540" t="s">
        <v>10</v>
      </c>
      <c r="E540">
        <v>46</v>
      </c>
      <c r="F540">
        <v>165</v>
      </c>
      <c r="G540">
        <v>589</v>
      </c>
      <c r="H540" t="s">
        <v>11</v>
      </c>
      <c r="I540">
        <f t="shared" si="8"/>
        <v>120</v>
      </c>
      <c r="J540" t="str">
        <f>VLOOKUP($A540,[1]taxonomy!$1:$1048576,7,0)</f>
        <v>Eukaryota</v>
      </c>
      <c r="K540" t="str">
        <f>VLOOKUP($A540,[1]taxonomy!$1:$1048576,8,0)</f>
        <v xml:space="preserve"> Metazoa</v>
      </c>
      <c r="L540" t="str">
        <f>VLOOKUP($A540,[1]taxonomy!$1:$1048576,9,0)</f>
        <v xml:space="preserve"> Chordata</v>
      </c>
      <c r="M540" t="str">
        <f>VLOOKUP($A540,[1]taxonomy!$1:$1048576,10,0)</f>
        <v xml:space="preserve"> Craniata</v>
      </c>
      <c r="N540" t="str">
        <f>VLOOKUP($A540,[1]taxonomy!$1:$1048576,11,0)</f>
        <v xml:space="preserve"> Vertebrata</v>
      </c>
      <c r="O540" t="str">
        <f>VLOOKUP($A540,[1]taxonomy!$1:$1048576,12,0)</f>
        <v xml:space="preserve"> Euteleostomi</v>
      </c>
      <c r="P540" t="str">
        <f>VLOOKUP($A540,[1]taxonomy!$1:$1048576,13,0)</f>
        <v>Actinopterygii</v>
      </c>
      <c r="Q540" t="str">
        <f>VLOOKUP($A540,[1]taxonomy!$1:$1048576,14,0)</f>
        <v xml:space="preserve"> Neopterygii</v>
      </c>
      <c r="R540" t="str">
        <f>VLOOKUP($A540,[1]taxonomy!$1:$1048576,15,0)</f>
        <v xml:space="preserve"> Teleostei</v>
      </c>
      <c r="S540" t="str">
        <f>VLOOKUP($A540,[1]taxonomy!$1:$1048576,16,0)</f>
        <v xml:space="preserve"> Euteleostei</v>
      </c>
      <c r="T540" t="str">
        <f>VLOOKUP($A540,[1]taxonomy!$1:$1048576,17,0)</f>
        <v xml:space="preserve"> Neoteleostei</v>
      </c>
      <c r="U540" t="str">
        <f>VLOOKUP($A540,[1]taxonomy!$1:$1048576,18,0)</f>
        <v>Acanthomorpha</v>
      </c>
      <c r="V540" t="str">
        <f>VLOOKUP($A540,[1]taxonomy!$1:$1048576,20,0)</f>
        <v xml:space="preserve"> Percomorpha</v>
      </c>
      <c r="W540" t="str">
        <f>VLOOKUP($A540,[1]taxonomy!$1:$1048576,21,0)</f>
        <v xml:space="preserve"> Tetraodontiformes</v>
      </c>
      <c r="X540" t="str">
        <f>VLOOKUP($A540,[1]taxonomy!$1:$1048576,22,0)</f>
        <v>Tetradontoidea</v>
      </c>
      <c r="Y540" t="str">
        <f>VLOOKUP($A540,[1]taxonomy!$1:$1048576,23,0)</f>
        <v xml:space="preserve"> Tetraodontidae</v>
      </c>
      <c r="Z540" t="str">
        <f>VLOOKUP($A540,[1]taxonomy!$1:$1048576,24,0)</f>
        <v xml:space="preserve"> Takifugu.</v>
      </c>
      <c r="AA540">
        <f>VLOOKUP($A540,[1]taxonomy!$1:$1048576,25,0)</f>
        <v>0</v>
      </c>
      <c r="AB540" t="str">
        <f>VLOOKUP($A540,[1]taxonomy!$1:$1048576,3,0)</f>
        <v xml:space="preserve"> Takifugu rubripes (Japanese pufferfish) (Fugu rubripes).</v>
      </c>
    </row>
    <row r="541" spans="1:28" x14ac:dyDescent="0.25">
      <c r="A541" t="s">
        <v>774</v>
      </c>
      <c r="B541" t="s">
        <v>775</v>
      </c>
      <c r="C541">
        <v>325</v>
      </c>
      <c r="D541" t="s">
        <v>10</v>
      </c>
      <c r="E541">
        <v>208</v>
      </c>
      <c r="F541">
        <v>316</v>
      </c>
      <c r="G541">
        <v>589</v>
      </c>
      <c r="H541" t="s">
        <v>11</v>
      </c>
      <c r="I541">
        <f t="shared" si="8"/>
        <v>109</v>
      </c>
      <c r="J541" t="str">
        <f>VLOOKUP($A541,[1]taxonomy!$1:$1048576,7,0)</f>
        <v>Eukaryota</v>
      </c>
      <c r="K541" t="str">
        <f>VLOOKUP($A541,[1]taxonomy!$1:$1048576,8,0)</f>
        <v xml:space="preserve"> Metazoa</v>
      </c>
      <c r="L541" t="str">
        <f>VLOOKUP($A541,[1]taxonomy!$1:$1048576,9,0)</f>
        <v xml:space="preserve"> Chordata</v>
      </c>
      <c r="M541" t="str">
        <f>VLOOKUP($A541,[1]taxonomy!$1:$1048576,10,0)</f>
        <v xml:space="preserve"> Craniata</v>
      </c>
      <c r="N541" t="str">
        <f>VLOOKUP($A541,[1]taxonomy!$1:$1048576,11,0)</f>
        <v xml:space="preserve"> Vertebrata</v>
      </c>
      <c r="O541" t="str">
        <f>VLOOKUP($A541,[1]taxonomy!$1:$1048576,12,0)</f>
        <v xml:space="preserve"> Euteleostomi</v>
      </c>
      <c r="P541" t="str">
        <f>VLOOKUP($A541,[1]taxonomy!$1:$1048576,13,0)</f>
        <v>Coelacanthiformes</v>
      </c>
      <c r="Q541" t="str">
        <f>VLOOKUP($A541,[1]taxonomy!$1:$1048576,14,0)</f>
        <v xml:space="preserve"> Coelacanthidae</v>
      </c>
      <c r="R541" t="str">
        <f>VLOOKUP($A541,[1]taxonomy!$1:$1048576,15,0)</f>
        <v xml:space="preserve"> Latimeria.</v>
      </c>
      <c r="S541">
        <f>VLOOKUP($A541,[1]taxonomy!$1:$1048576,16,0)</f>
        <v>0</v>
      </c>
      <c r="T541">
        <f>VLOOKUP($A541,[1]taxonomy!$1:$1048576,17,0)</f>
        <v>0</v>
      </c>
      <c r="U541">
        <f>VLOOKUP($A541,[1]taxonomy!$1:$1048576,18,0)</f>
        <v>0</v>
      </c>
      <c r="V541">
        <f>VLOOKUP($A541,[1]taxonomy!$1:$1048576,20,0)</f>
        <v>0</v>
      </c>
      <c r="W541">
        <f>VLOOKUP($A541,[1]taxonomy!$1:$1048576,21,0)</f>
        <v>0</v>
      </c>
      <c r="X541">
        <f>VLOOKUP($A541,[1]taxonomy!$1:$1048576,22,0)</f>
        <v>0</v>
      </c>
      <c r="Y541">
        <f>VLOOKUP($A541,[1]taxonomy!$1:$1048576,23,0)</f>
        <v>0</v>
      </c>
      <c r="Z541">
        <f>VLOOKUP($A541,[1]taxonomy!$1:$1048576,24,0)</f>
        <v>0</v>
      </c>
      <c r="AA541">
        <f>VLOOKUP($A541,[1]taxonomy!$1:$1048576,25,0)</f>
        <v>0</v>
      </c>
      <c r="AB541" t="str">
        <f>VLOOKUP($A541,[1]taxonomy!$1:$1048576,3,0)</f>
        <v xml:space="preserve"> Latimeria chalumnae (West Indian ocean coelacanth).</v>
      </c>
    </row>
    <row r="542" spans="1:28" x14ac:dyDescent="0.25">
      <c r="A542" t="s">
        <v>776</v>
      </c>
      <c r="B542" t="s">
        <v>777</v>
      </c>
      <c r="C542">
        <v>257</v>
      </c>
      <c r="D542" t="s">
        <v>10</v>
      </c>
      <c r="E542">
        <v>122</v>
      </c>
      <c r="F542">
        <v>244</v>
      </c>
      <c r="G542">
        <v>589</v>
      </c>
      <c r="H542" t="s">
        <v>11</v>
      </c>
      <c r="I542">
        <f t="shared" si="8"/>
        <v>123</v>
      </c>
      <c r="J542" t="str">
        <f>VLOOKUP($A542,[1]taxonomy!$1:$1048576,7,0)</f>
        <v>Eukaryota</v>
      </c>
      <c r="K542" t="str">
        <f>VLOOKUP($A542,[1]taxonomy!$1:$1048576,8,0)</f>
        <v xml:space="preserve"> Metazoa</v>
      </c>
      <c r="L542" t="str">
        <f>VLOOKUP($A542,[1]taxonomy!$1:$1048576,9,0)</f>
        <v xml:space="preserve"> Chordata</v>
      </c>
      <c r="M542" t="str">
        <f>VLOOKUP($A542,[1]taxonomy!$1:$1048576,10,0)</f>
        <v xml:space="preserve"> Craniata</v>
      </c>
      <c r="N542" t="str">
        <f>VLOOKUP($A542,[1]taxonomy!$1:$1048576,11,0)</f>
        <v xml:space="preserve"> Vertebrata</v>
      </c>
      <c r="O542" t="str">
        <f>VLOOKUP($A542,[1]taxonomy!$1:$1048576,12,0)</f>
        <v xml:space="preserve"> Euteleostomi</v>
      </c>
      <c r="P542" t="str">
        <f>VLOOKUP($A542,[1]taxonomy!$1:$1048576,13,0)</f>
        <v>Actinopterygii</v>
      </c>
      <c r="Q542" t="str">
        <f>VLOOKUP($A542,[1]taxonomy!$1:$1048576,14,0)</f>
        <v xml:space="preserve"> Neopterygii</v>
      </c>
      <c r="R542" t="str">
        <f>VLOOKUP($A542,[1]taxonomy!$1:$1048576,15,0)</f>
        <v xml:space="preserve"> Teleostei</v>
      </c>
      <c r="S542" t="str">
        <f>VLOOKUP($A542,[1]taxonomy!$1:$1048576,16,0)</f>
        <v xml:space="preserve"> Euteleostei</v>
      </c>
      <c r="T542" t="str">
        <f>VLOOKUP($A542,[1]taxonomy!$1:$1048576,17,0)</f>
        <v xml:space="preserve"> Neoteleostei</v>
      </c>
      <c r="U542" t="str">
        <f>VLOOKUP($A542,[1]taxonomy!$1:$1048576,18,0)</f>
        <v>Acanthomorpha</v>
      </c>
      <c r="V542" t="str">
        <f>VLOOKUP($A542,[1]taxonomy!$1:$1048576,20,0)</f>
        <v xml:space="preserve"> Percomorpha</v>
      </c>
      <c r="W542" t="str">
        <f>VLOOKUP($A542,[1]taxonomy!$1:$1048576,21,0)</f>
        <v xml:space="preserve"> Tetraodontiformes</v>
      </c>
      <c r="X542" t="str">
        <f>VLOOKUP($A542,[1]taxonomy!$1:$1048576,22,0)</f>
        <v>Tetradontoidea</v>
      </c>
      <c r="Y542" t="str">
        <f>VLOOKUP($A542,[1]taxonomy!$1:$1048576,23,0)</f>
        <v xml:space="preserve"> Tetraodontidae</v>
      </c>
      <c r="Z542" t="str">
        <f>VLOOKUP($A542,[1]taxonomy!$1:$1048576,24,0)</f>
        <v xml:space="preserve"> Tetraodon.</v>
      </c>
      <c r="AA542">
        <f>VLOOKUP($A542,[1]taxonomy!$1:$1048576,25,0)</f>
        <v>0</v>
      </c>
      <c r="AB542" t="str">
        <f>VLOOKUP($A542,[1]taxonomy!$1:$1048576,3,0)</f>
        <v xml:space="preserve"> Tetraodon nigroviridis (Spotted green pufferfish) (Chelonodon nigroviridis).</v>
      </c>
    </row>
    <row r="543" spans="1:28" x14ac:dyDescent="0.25">
      <c r="A543" t="s">
        <v>776</v>
      </c>
      <c r="B543" t="s">
        <v>777</v>
      </c>
      <c r="C543">
        <v>257</v>
      </c>
      <c r="D543" t="s">
        <v>105</v>
      </c>
      <c r="E543">
        <v>1</v>
      </c>
      <c r="F543">
        <v>59</v>
      </c>
      <c r="G543">
        <v>9</v>
      </c>
      <c r="H543" t="s">
        <v>105</v>
      </c>
      <c r="I543">
        <f t="shared" si="8"/>
        <v>59</v>
      </c>
      <c r="J543" t="str">
        <f>VLOOKUP($A543,[1]taxonomy!$1:$1048576,7,0)</f>
        <v>Eukaryota</v>
      </c>
      <c r="K543" t="str">
        <f>VLOOKUP($A543,[1]taxonomy!$1:$1048576,8,0)</f>
        <v xml:space="preserve"> Metazoa</v>
      </c>
      <c r="L543" t="str">
        <f>VLOOKUP($A543,[1]taxonomy!$1:$1048576,9,0)</f>
        <v xml:space="preserve"> Chordata</v>
      </c>
      <c r="M543" t="str">
        <f>VLOOKUP($A543,[1]taxonomy!$1:$1048576,10,0)</f>
        <v xml:space="preserve"> Craniata</v>
      </c>
      <c r="N543" t="str">
        <f>VLOOKUP($A543,[1]taxonomy!$1:$1048576,11,0)</f>
        <v xml:space="preserve"> Vertebrata</v>
      </c>
      <c r="O543" t="str">
        <f>VLOOKUP($A543,[1]taxonomy!$1:$1048576,12,0)</f>
        <v xml:space="preserve"> Euteleostomi</v>
      </c>
      <c r="P543" t="str">
        <f>VLOOKUP($A543,[1]taxonomy!$1:$1048576,13,0)</f>
        <v>Actinopterygii</v>
      </c>
      <c r="Q543" t="str">
        <f>VLOOKUP($A543,[1]taxonomy!$1:$1048576,14,0)</f>
        <v xml:space="preserve"> Neopterygii</v>
      </c>
      <c r="R543" t="str">
        <f>VLOOKUP($A543,[1]taxonomy!$1:$1048576,15,0)</f>
        <v xml:space="preserve"> Teleostei</v>
      </c>
      <c r="S543" t="str">
        <f>VLOOKUP($A543,[1]taxonomy!$1:$1048576,16,0)</f>
        <v xml:space="preserve"> Euteleostei</v>
      </c>
      <c r="T543" t="str">
        <f>VLOOKUP($A543,[1]taxonomy!$1:$1048576,17,0)</f>
        <v xml:space="preserve"> Neoteleostei</v>
      </c>
      <c r="U543" t="str">
        <f>VLOOKUP($A543,[1]taxonomy!$1:$1048576,18,0)</f>
        <v>Acanthomorpha</v>
      </c>
      <c r="V543" t="str">
        <f>VLOOKUP($A543,[1]taxonomy!$1:$1048576,20,0)</f>
        <v xml:space="preserve"> Percomorpha</v>
      </c>
      <c r="W543" t="str">
        <f>VLOOKUP($A543,[1]taxonomy!$1:$1048576,21,0)</f>
        <v xml:space="preserve"> Tetraodontiformes</v>
      </c>
      <c r="X543" t="str">
        <f>VLOOKUP($A543,[1]taxonomy!$1:$1048576,22,0)</f>
        <v>Tetradontoidea</v>
      </c>
      <c r="Y543" t="str">
        <f>VLOOKUP($A543,[1]taxonomy!$1:$1048576,23,0)</f>
        <v xml:space="preserve"> Tetraodontidae</v>
      </c>
      <c r="Z543" t="str">
        <f>VLOOKUP($A543,[1]taxonomy!$1:$1048576,24,0)</f>
        <v xml:space="preserve"> Tetraodon.</v>
      </c>
      <c r="AA543">
        <f>VLOOKUP($A543,[1]taxonomy!$1:$1048576,25,0)</f>
        <v>0</v>
      </c>
      <c r="AB543" t="str">
        <f>VLOOKUP($A543,[1]taxonomy!$1:$1048576,3,0)</f>
        <v xml:space="preserve"> Tetraodon nigroviridis (Spotted green pufferfish) (Chelonodon nigroviridis).</v>
      </c>
    </row>
    <row r="544" spans="1:28" x14ac:dyDescent="0.25">
      <c r="A544" t="s">
        <v>778</v>
      </c>
      <c r="B544" t="s">
        <v>779</v>
      </c>
      <c r="C544">
        <v>185</v>
      </c>
      <c r="D544" t="s">
        <v>10</v>
      </c>
      <c r="E544">
        <v>62</v>
      </c>
      <c r="F544">
        <v>179</v>
      </c>
      <c r="G544">
        <v>589</v>
      </c>
      <c r="H544" t="s">
        <v>11</v>
      </c>
      <c r="I544">
        <f t="shared" si="8"/>
        <v>118</v>
      </c>
      <c r="J544" t="str">
        <f>VLOOKUP($A544,[1]taxonomy!$1:$1048576,7,0)</f>
        <v>Eukaryota</v>
      </c>
      <c r="K544" t="str">
        <f>VLOOKUP($A544,[1]taxonomy!$1:$1048576,8,0)</f>
        <v xml:space="preserve"> Metazoa</v>
      </c>
      <c r="L544" t="str">
        <f>VLOOKUP($A544,[1]taxonomy!$1:$1048576,9,0)</f>
        <v xml:space="preserve"> Chordata</v>
      </c>
      <c r="M544" t="str">
        <f>VLOOKUP($A544,[1]taxonomy!$1:$1048576,10,0)</f>
        <v xml:space="preserve"> Craniata</v>
      </c>
      <c r="N544" t="str">
        <f>VLOOKUP($A544,[1]taxonomy!$1:$1048576,11,0)</f>
        <v xml:space="preserve"> Vertebrata</v>
      </c>
      <c r="O544" t="str">
        <f>VLOOKUP($A544,[1]taxonomy!$1:$1048576,12,0)</f>
        <v xml:space="preserve"> Euteleostomi</v>
      </c>
      <c r="P544" t="str">
        <f>VLOOKUP($A544,[1]taxonomy!$1:$1048576,13,0)</f>
        <v>Actinopterygii</v>
      </c>
      <c r="Q544" t="str">
        <f>VLOOKUP($A544,[1]taxonomy!$1:$1048576,14,0)</f>
        <v xml:space="preserve"> Neopterygii</v>
      </c>
      <c r="R544" t="str">
        <f>VLOOKUP($A544,[1]taxonomy!$1:$1048576,15,0)</f>
        <v xml:space="preserve"> Teleostei</v>
      </c>
      <c r="S544" t="str">
        <f>VLOOKUP($A544,[1]taxonomy!$1:$1048576,16,0)</f>
        <v xml:space="preserve"> Euteleostei</v>
      </c>
      <c r="T544" t="str">
        <f>VLOOKUP($A544,[1]taxonomy!$1:$1048576,17,0)</f>
        <v xml:space="preserve"> Neoteleostei</v>
      </c>
      <c r="U544" t="str">
        <f>VLOOKUP($A544,[1]taxonomy!$1:$1048576,18,0)</f>
        <v>Acanthomorpha</v>
      </c>
      <c r="V544" t="str">
        <f>VLOOKUP($A544,[1]taxonomy!$1:$1048576,20,0)</f>
        <v xml:space="preserve"> Percomorpha</v>
      </c>
      <c r="W544" t="str">
        <f>VLOOKUP($A544,[1]taxonomy!$1:$1048576,21,0)</f>
        <v xml:space="preserve"> Tetraodontiformes</v>
      </c>
      <c r="X544" t="str">
        <f>VLOOKUP($A544,[1]taxonomy!$1:$1048576,22,0)</f>
        <v>Tetradontoidea</v>
      </c>
      <c r="Y544" t="str">
        <f>VLOOKUP($A544,[1]taxonomy!$1:$1048576,23,0)</f>
        <v xml:space="preserve"> Tetraodontidae</v>
      </c>
      <c r="Z544" t="str">
        <f>VLOOKUP($A544,[1]taxonomy!$1:$1048576,24,0)</f>
        <v xml:space="preserve"> Tetraodon.</v>
      </c>
      <c r="AA544">
        <f>VLOOKUP($A544,[1]taxonomy!$1:$1048576,25,0)</f>
        <v>0</v>
      </c>
      <c r="AB544" t="str">
        <f>VLOOKUP($A544,[1]taxonomy!$1:$1048576,3,0)</f>
        <v xml:space="preserve"> Tetraodon nigroviridis (Spotted green pufferfish) (Chelonodon nigroviridis).</v>
      </c>
    </row>
    <row r="545" spans="1:28" x14ac:dyDescent="0.25">
      <c r="A545" t="s">
        <v>780</v>
      </c>
      <c r="B545" t="s">
        <v>781</v>
      </c>
      <c r="C545">
        <v>175</v>
      </c>
      <c r="D545" t="s">
        <v>10</v>
      </c>
      <c r="E545">
        <v>47</v>
      </c>
      <c r="F545">
        <v>169</v>
      </c>
      <c r="G545">
        <v>589</v>
      </c>
      <c r="H545" t="s">
        <v>11</v>
      </c>
      <c r="I545">
        <f t="shared" si="8"/>
        <v>123</v>
      </c>
      <c r="J545" t="str">
        <f>VLOOKUP($A545,[1]taxonomy!$1:$1048576,7,0)</f>
        <v>Eukaryota</v>
      </c>
      <c r="K545" t="str">
        <f>VLOOKUP($A545,[1]taxonomy!$1:$1048576,8,0)</f>
        <v xml:space="preserve"> Metazoa</v>
      </c>
      <c r="L545" t="str">
        <f>VLOOKUP($A545,[1]taxonomy!$1:$1048576,9,0)</f>
        <v xml:space="preserve"> Chordata</v>
      </c>
      <c r="M545" t="str">
        <f>VLOOKUP($A545,[1]taxonomy!$1:$1048576,10,0)</f>
        <v xml:space="preserve"> Craniata</v>
      </c>
      <c r="N545" t="str">
        <f>VLOOKUP($A545,[1]taxonomy!$1:$1048576,11,0)</f>
        <v xml:space="preserve"> Vertebrata</v>
      </c>
      <c r="O545" t="str">
        <f>VLOOKUP($A545,[1]taxonomy!$1:$1048576,12,0)</f>
        <v xml:space="preserve"> Euteleostomi</v>
      </c>
      <c r="P545" t="str">
        <f>VLOOKUP($A545,[1]taxonomy!$1:$1048576,13,0)</f>
        <v>Actinopterygii</v>
      </c>
      <c r="Q545" t="str">
        <f>VLOOKUP($A545,[1]taxonomy!$1:$1048576,14,0)</f>
        <v xml:space="preserve"> Neopterygii</v>
      </c>
      <c r="R545" t="str">
        <f>VLOOKUP($A545,[1]taxonomy!$1:$1048576,15,0)</f>
        <v xml:space="preserve"> Teleostei</v>
      </c>
      <c r="S545" t="str">
        <f>VLOOKUP($A545,[1]taxonomy!$1:$1048576,16,0)</f>
        <v xml:space="preserve"> Euteleostei</v>
      </c>
      <c r="T545" t="str">
        <f>VLOOKUP($A545,[1]taxonomy!$1:$1048576,17,0)</f>
        <v xml:space="preserve"> Neoteleostei</v>
      </c>
      <c r="U545" t="str">
        <f>VLOOKUP($A545,[1]taxonomy!$1:$1048576,18,0)</f>
        <v>Acanthomorpha</v>
      </c>
      <c r="V545" t="str">
        <f>VLOOKUP($A545,[1]taxonomy!$1:$1048576,20,0)</f>
        <v xml:space="preserve"> Percomorpha</v>
      </c>
      <c r="W545" t="str">
        <f>VLOOKUP($A545,[1]taxonomy!$1:$1048576,21,0)</f>
        <v xml:space="preserve"> Tetraodontiformes</v>
      </c>
      <c r="X545" t="str">
        <f>VLOOKUP($A545,[1]taxonomy!$1:$1048576,22,0)</f>
        <v>Tetradontoidea</v>
      </c>
      <c r="Y545" t="str">
        <f>VLOOKUP($A545,[1]taxonomy!$1:$1048576,23,0)</f>
        <v xml:space="preserve"> Tetraodontidae</v>
      </c>
      <c r="Z545" t="str">
        <f>VLOOKUP($A545,[1]taxonomy!$1:$1048576,24,0)</f>
        <v xml:space="preserve"> Tetraodon.</v>
      </c>
      <c r="AA545">
        <f>VLOOKUP($A545,[1]taxonomy!$1:$1048576,25,0)</f>
        <v>0</v>
      </c>
      <c r="AB545" t="str">
        <f>VLOOKUP($A545,[1]taxonomy!$1:$1048576,3,0)</f>
        <v xml:space="preserve"> Tetraodon nigroviridis (Spotted green pufferfish) (Chelonodon nigroviridis).</v>
      </c>
    </row>
    <row r="546" spans="1:28" x14ac:dyDescent="0.25">
      <c r="A546" t="s">
        <v>782</v>
      </c>
      <c r="B546" t="s">
        <v>783</v>
      </c>
      <c r="C546">
        <v>152</v>
      </c>
      <c r="D546" t="s">
        <v>10</v>
      </c>
      <c r="E546">
        <v>36</v>
      </c>
      <c r="F546">
        <v>148</v>
      </c>
      <c r="G546">
        <v>589</v>
      </c>
      <c r="H546" t="s">
        <v>11</v>
      </c>
      <c r="I546">
        <f t="shared" si="8"/>
        <v>113</v>
      </c>
      <c r="J546" t="str">
        <f>VLOOKUP($A546,[1]taxonomy!$1:$1048576,7,0)</f>
        <v>Eukaryota</v>
      </c>
      <c r="K546" t="str">
        <f>VLOOKUP($A546,[1]taxonomy!$1:$1048576,8,0)</f>
        <v xml:space="preserve"> Metazoa</v>
      </c>
      <c r="L546" t="str">
        <f>VLOOKUP($A546,[1]taxonomy!$1:$1048576,9,0)</f>
        <v xml:space="preserve"> Chordata</v>
      </c>
      <c r="M546" t="str">
        <f>VLOOKUP($A546,[1]taxonomy!$1:$1048576,10,0)</f>
        <v xml:space="preserve"> Craniata</v>
      </c>
      <c r="N546" t="str">
        <f>VLOOKUP($A546,[1]taxonomy!$1:$1048576,11,0)</f>
        <v xml:space="preserve"> Vertebrata</v>
      </c>
      <c r="O546" t="str">
        <f>VLOOKUP($A546,[1]taxonomy!$1:$1048576,12,0)</f>
        <v xml:space="preserve"> Euteleostomi</v>
      </c>
      <c r="P546" t="str">
        <f>VLOOKUP($A546,[1]taxonomy!$1:$1048576,13,0)</f>
        <v>Mammalia</v>
      </c>
      <c r="Q546" t="str">
        <f>VLOOKUP($A546,[1]taxonomy!$1:$1048576,14,0)</f>
        <v xml:space="preserve"> Eutheria</v>
      </c>
      <c r="R546" t="str">
        <f>VLOOKUP($A546,[1]taxonomy!$1:$1048576,15,0)</f>
        <v xml:space="preserve"> Euarchontoglires</v>
      </c>
      <c r="S546" t="str">
        <f>VLOOKUP($A546,[1]taxonomy!$1:$1048576,16,0)</f>
        <v xml:space="preserve"> Primates</v>
      </c>
      <c r="T546" t="str">
        <f>VLOOKUP($A546,[1]taxonomy!$1:$1048576,17,0)</f>
        <v xml:space="preserve"> Haplorrhini</v>
      </c>
      <c r="U546" t="str">
        <f>VLOOKUP($A546,[1]taxonomy!$1:$1048576,18,0)</f>
        <v>Catarrhini</v>
      </c>
      <c r="V546" t="str">
        <f>VLOOKUP($A546,[1]taxonomy!$1:$1048576,20,0)</f>
        <v xml:space="preserve"> Homo.</v>
      </c>
      <c r="W546">
        <f>VLOOKUP($A546,[1]taxonomy!$1:$1048576,21,0)</f>
        <v>0</v>
      </c>
      <c r="X546">
        <f>VLOOKUP($A546,[1]taxonomy!$1:$1048576,22,0)</f>
        <v>0</v>
      </c>
      <c r="Y546">
        <f>VLOOKUP($A546,[1]taxonomy!$1:$1048576,23,0)</f>
        <v>0</v>
      </c>
      <c r="Z546">
        <f>VLOOKUP($A546,[1]taxonomy!$1:$1048576,24,0)</f>
        <v>0</v>
      </c>
      <c r="AA546">
        <f>VLOOKUP($A546,[1]taxonomy!$1:$1048576,25,0)</f>
        <v>0</v>
      </c>
      <c r="AB546" t="str">
        <f>VLOOKUP($A546,[1]taxonomy!$1:$1048576,3,0)</f>
        <v xml:space="preserve"> Homo sapiens (Human).</v>
      </c>
    </row>
    <row r="547" spans="1:28" x14ac:dyDescent="0.25">
      <c r="A547" t="s">
        <v>784</v>
      </c>
      <c r="B547" t="s">
        <v>785</v>
      </c>
      <c r="C547">
        <v>43</v>
      </c>
      <c r="D547" t="s">
        <v>10</v>
      </c>
      <c r="E547">
        <v>1</v>
      </c>
      <c r="F547">
        <v>39</v>
      </c>
      <c r="G547">
        <v>589</v>
      </c>
      <c r="H547" t="s">
        <v>11</v>
      </c>
      <c r="I547">
        <f t="shared" si="8"/>
        <v>39</v>
      </c>
      <c r="J547" t="e">
        <f>VLOOKUP($A547,[1]taxonomy!$1:$1048576,7,0)</f>
        <v>#N/A</v>
      </c>
      <c r="K547" t="e">
        <f>VLOOKUP($A547,[1]taxonomy!$1:$1048576,8,0)</f>
        <v>#N/A</v>
      </c>
      <c r="L547" t="e">
        <f>VLOOKUP($A547,[1]taxonomy!$1:$1048576,9,0)</f>
        <v>#N/A</v>
      </c>
      <c r="M547" t="e">
        <f>VLOOKUP($A547,[1]taxonomy!$1:$1048576,10,0)</f>
        <v>#N/A</v>
      </c>
      <c r="N547" t="e">
        <f>VLOOKUP($A547,[1]taxonomy!$1:$1048576,11,0)</f>
        <v>#N/A</v>
      </c>
      <c r="O547" t="e">
        <f>VLOOKUP($A547,[1]taxonomy!$1:$1048576,12,0)</f>
        <v>#N/A</v>
      </c>
      <c r="P547" t="e">
        <f>VLOOKUP($A547,[1]taxonomy!$1:$1048576,13,0)</f>
        <v>#N/A</v>
      </c>
      <c r="Q547" t="e">
        <f>VLOOKUP($A547,[1]taxonomy!$1:$1048576,14,0)</f>
        <v>#N/A</v>
      </c>
      <c r="R547" t="e">
        <f>VLOOKUP($A547,[1]taxonomy!$1:$1048576,15,0)</f>
        <v>#N/A</v>
      </c>
      <c r="S547" t="e">
        <f>VLOOKUP($A547,[1]taxonomy!$1:$1048576,16,0)</f>
        <v>#N/A</v>
      </c>
      <c r="T547" t="e">
        <f>VLOOKUP($A547,[1]taxonomy!$1:$1048576,17,0)</f>
        <v>#N/A</v>
      </c>
      <c r="U547" t="e">
        <f>VLOOKUP($A547,[1]taxonomy!$1:$1048576,18,0)</f>
        <v>#N/A</v>
      </c>
      <c r="V547" t="e">
        <f>VLOOKUP($A547,[1]taxonomy!$1:$1048576,20,0)</f>
        <v>#N/A</v>
      </c>
      <c r="W547" t="e">
        <f>VLOOKUP($A547,[1]taxonomy!$1:$1048576,21,0)</f>
        <v>#N/A</v>
      </c>
      <c r="X547" t="e">
        <f>VLOOKUP($A547,[1]taxonomy!$1:$1048576,22,0)</f>
        <v>#N/A</v>
      </c>
      <c r="Y547" t="e">
        <f>VLOOKUP($A547,[1]taxonomy!$1:$1048576,23,0)</f>
        <v>#N/A</v>
      </c>
      <c r="Z547" t="e">
        <f>VLOOKUP($A547,[1]taxonomy!$1:$1048576,24,0)</f>
        <v>#N/A</v>
      </c>
      <c r="AA547" t="e">
        <f>VLOOKUP($A547,[1]taxonomy!$1:$1048576,25,0)</f>
        <v>#N/A</v>
      </c>
      <c r="AB547" t="e">
        <f>VLOOKUP($A547,[1]taxonomy!$1:$1048576,3,0)</f>
        <v>#N/A</v>
      </c>
    </row>
    <row r="548" spans="1:28" x14ac:dyDescent="0.25">
      <c r="A548" t="s">
        <v>786</v>
      </c>
      <c r="B548" t="s">
        <v>787</v>
      </c>
      <c r="C548">
        <v>44</v>
      </c>
      <c r="D548" t="s">
        <v>10</v>
      </c>
      <c r="E548">
        <v>1</v>
      </c>
      <c r="F548">
        <v>44</v>
      </c>
      <c r="G548">
        <v>589</v>
      </c>
      <c r="H548" t="s">
        <v>11</v>
      </c>
      <c r="I548">
        <f t="shared" si="8"/>
        <v>44</v>
      </c>
      <c r="J548" t="str">
        <f>VLOOKUP($A548,[1]taxonomy!$1:$1048576,7,0)</f>
        <v>Eukaryota</v>
      </c>
      <c r="K548" t="str">
        <f>VLOOKUP($A548,[1]taxonomy!$1:$1048576,8,0)</f>
        <v xml:space="preserve"> Metazoa</v>
      </c>
      <c r="L548" t="str">
        <f>VLOOKUP($A548,[1]taxonomy!$1:$1048576,9,0)</f>
        <v xml:space="preserve"> Chordata</v>
      </c>
      <c r="M548" t="str">
        <f>VLOOKUP($A548,[1]taxonomy!$1:$1048576,10,0)</f>
        <v xml:space="preserve"> Craniata</v>
      </c>
      <c r="N548" t="str">
        <f>VLOOKUP($A548,[1]taxonomy!$1:$1048576,11,0)</f>
        <v xml:space="preserve"> Vertebrata</v>
      </c>
      <c r="O548" t="str">
        <f>VLOOKUP($A548,[1]taxonomy!$1:$1048576,12,0)</f>
        <v xml:space="preserve"> Euteleostomi</v>
      </c>
      <c r="P548" t="str">
        <f>VLOOKUP($A548,[1]taxonomy!$1:$1048576,13,0)</f>
        <v>Mammalia</v>
      </c>
      <c r="Q548" t="str">
        <f>VLOOKUP($A548,[1]taxonomy!$1:$1048576,14,0)</f>
        <v xml:space="preserve"> Eutheria</v>
      </c>
      <c r="R548" t="str">
        <f>VLOOKUP($A548,[1]taxonomy!$1:$1048576,15,0)</f>
        <v xml:space="preserve"> Laurasiatheria</v>
      </c>
      <c r="S548" t="str">
        <f>VLOOKUP($A548,[1]taxonomy!$1:$1048576,16,0)</f>
        <v xml:space="preserve"> Cetartiodactyla</v>
      </c>
      <c r="T548" t="str">
        <f>VLOOKUP($A548,[1]taxonomy!$1:$1048576,17,0)</f>
        <v xml:space="preserve"> Suina</v>
      </c>
      <c r="U548" t="str">
        <f>VLOOKUP($A548,[1]taxonomy!$1:$1048576,18,0)</f>
        <v xml:space="preserve"> Suidae</v>
      </c>
      <c r="V548">
        <f>VLOOKUP($A548,[1]taxonomy!$1:$1048576,20,0)</f>
        <v>0</v>
      </c>
      <c r="W548">
        <f>VLOOKUP($A548,[1]taxonomy!$1:$1048576,21,0)</f>
        <v>0</v>
      </c>
      <c r="X548">
        <f>VLOOKUP($A548,[1]taxonomy!$1:$1048576,22,0)</f>
        <v>0</v>
      </c>
      <c r="Y548">
        <f>VLOOKUP($A548,[1]taxonomy!$1:$1048576,23,0)</f>
        <v>0</v>
      </c>
      <c r="Z548">
        <f>VLOOKUP($A548,[1]taxonomy!$1:$1048576,24,0)</f>
        <v>0</v>
      </c>
      <c r="AA548">
        <f>VLOOKUP($A548,[1]taxonomy!$1:$1048576,25,0)</f>
        <v>0</v>
      </c>
      <c r="AB548" t="str">
        <f>VLOOKUP($A548,[1]taxonomy!$1:$1048576,3,0)</f>
        <v xml:space="preserve"> Sus scrofa (Pig).</v>
      </c>
    </row>
    <row r="549" spans="1:28" x14ac:dyDescent="0.25">
      <c r="A549" t="s">
        <v>788</v>
      </c>
      <c r="B549" t="s">
        <v>789</v>
      </c>
      <c r="C549">
        <v>191</v>
      </c>
      <c r="D549" t="s">
        <v>10</v>
      </c>
      <c r="E549">
        <v>72</v>
      </c>
      <c r="F549">
        <v>185</v>
      </c>
      <c r="G549">
        <v>589</v>
      </c>
      <c r="H549" t="s">
        <v>11</v>
      </c>
      <c r="I549">
        <f t="shared" si="8"/>
        <v>114</v>
      </c>
      <c r="J549" t="str">
        <f>VLOOKUP($A549,[1]taxonomy!$1:$1048576,7,0)</f>
        <v>Eukaryota</v>
      </c>
      <c r="K549" t="str">
        <f>VLOOKUP($A549,[1]taxonomy!$1:$1048576,8,0)</f>
        <v xml:space="preserve"> Metazoa</v>
      </c>
      <c r="L549" t="str">
        <f>VLOOKUP($A549,[1]taxonomy!$1:$1048576,9,0)</f>
        <v xml:space="preserve"> Chordata</v>
      </c>
      <c r="M549" t="str">
        <f>VLOOKUP($A549,[1]taxonomy!$1:$1048576,10,0)</f>
        <v xml:space="preserve"> Craniata</v>
      </c>
      <c r="N549" t="str">
        <f>VLOOKUP($A549,[1]taxonomy!$1:$1048576,11,0)</f>
        <v xml:space="preserve"> Vertebrata</v>
      </c>
      <c r="O549" t="str">
        <f>VLOOKUP($A549,[1]taxonomy!$1:$1048576,12,0)</f>
        <v xml:space="preserve"> Euteleostomi</v>
      </c>
      <c r="P549" t="str">
        <f>VLOOKUP($A549,[1]taxonomy!$1:$1048576,13,0)</f>
        <v>Mammalia</v>
      </c>
      <c r="Q549" t="str">
        <f>VLOOKUP($A549,[1]taxonomy!$1:$1048576,14,0)</f>
        <v xml:space="preserve"> Eutheria</v>
      </c>
      <c r="R549" t="str">
        <f>VLOOKUP($A549,[1]taxonomy!$1:$1048576,15,0)</f>
        <v xml:space="preserve"> Euarchontoglires</v>
      </c>
      <c r="S549" t="str">
        <f>VLOOKUP($A549,[1]taxonomy!$1:$1048576,16,0)</f>
        <v xml:space="preserve"> Primates</v>
      </c>
      <c r="T549" t="str">
        <f>VLOOKUP($A549,[1]taxonomy!$1:$1048576,17,0)</f>
        <v xml:space="preserve"> Haplorrhini</v>
      </c>
      <c r="U549" t="str">
        <f>VLOOKUP($A549,[1]taxonomy!$1:$1048576,18,0)</f>
        <v>Catarrhini</v>
      </c>
      <c r="V549" t="str">
        <f>VLOOKUP($A549,[1]taxonomy!$1:$1048576,20,0)</f>
        <v xml:space="preserve"> Cercopithecinae</v>
      </c>
      <c r="W549" t="str">
        <f>VLOOKUP($A549,[1]taxonomy!$1:$1048576,21,0)</f>
        <v xml:space="preserve"> Macaca.</v>
      </c>
      <c r="X549">
        <f>VLOOKUP($A549,[1]taxonomy!$1:$1048576,22,0)</f>
        <v>0</v>
      </c>
      <c r="Y549">
        <f>VLOOKUP($A549,[1]taxonomy!$1:$1048576,23,0)</f>
        <v>0</v>
      </c>
      <c r="Z549">
        <f>VLOOKUP($A549,[1]taxonomy!$1:$1048576,24,0)</f>
        <v>0</v>
      </c>
      <c r="AA549">
        <f>VLOOKUP($A549,[1]taxonomy!$1:$1048576,25,0)</f>
        <v>0</v>
      </c>
      <c r="AB549" t="str">
        <f>VLOOKUP($A549,[1]taxonomy!$1:$1048576,3,0)</f>
        <v xml:space="preserve"> Macaca mulatta (Rhesus macaque).</v>
      </c>
    </row>
    <row r="550" spans="1:28" x14ac:dyDescent="0.25">
      <c r="A550" t="s">
        <v>788</v>
      </c>
      <c r="B550" t="s">
        <v>789</v>
      </c>
      <c r="C550">
        <v>191</v>
      </c>
      <c r="D550" t="s">
        <v>27</v>
      </c>
      <c r="E550">
        <v>1</v>
      </c>
      <c r="F550">
        <v>69</v>
      </c>
      <c r="G550">
        <v>45</v>
      </c>
      <c r="H550" t="s">
        <v>27</v>
      </c>
      <c r="I550">
        <f t="shared" si="8"/>
        <v>69</v>
      </c>
      <c r="J550" t="str">
        <f>VLOOKUP($A550,[1]taxonomy!$1:$1048576,7,0)</f>
        <v>Eukaryota</v>
      </c>
      <c r="K550" t="str">
        <f>VLOOKUP($A550,[1]taxonomy!$1:$1048576,8,0)</f>
        <v xml:space="preserve"> Metazoa</v>
      </c>
      <c r="L550" t="str">
        <f>VLOOKUP($A550,[1]taxonomy!$1:$1048576,9,0)</f>
        <v xml:space="preserve"> Chordata</v>
      </c>
      <c r="M550" t="str">
        <f>VLOOKUP($A550,[1]taxonomy!$1:$1048576,10,0)</f>
        <v xml:space="preserve"> Craniata</v>
      </c>
      <c r="N550" t="str">
        <f>VLOOKUP($A550,[1]taxonomy!$1:$1048576,11,0)</f>
        <v xml:space="preserve"> Vertebrata</v>
      </c>
      <c r="O550" t="str">
        <f>VLOOKUP($A550,[1]taxonomy!$1:$1048576,12,0)</f>
        <v xml:space="preserve"> Euteleostomi</v>
      </c>
      <c r="P550" t="str">
        <f>VLOOKUP($A550,[1]taxonomy!$1:$1048576,13,0)</f>
        <v>Mammalia</v>
      </c>
      <c r="Q550" t="str">
        <f>VLOOKUP($A550,[1]taxonomy!$1:$1048576,14,0)</f>
        <v xml:space="preserve"> Eutheria</v>
      </c>
      <c r="R550" t="str">
        <f>VLOOKUP($A550,[1]taxonomy!$1:$1048576,15,0)</f>
        <v xml:space="preserve"> Euarchontoglires</v>
      </c>
      <c r="S550" t="str">
        <f>VLOOKUP($A550,[1]taxonomy!$1:$1048576,16,0)</f>
        <v xml:space="preserve"> Primates</v>
      </c>
      <c r="T550" t="str">
        <f>VLOOKUP($A550,[1]taxonomy!$1:$1048576,17,0)</f>
        <v xml:space="preserve"> Haplorrhini</v>
      </c>
      <c r="U550" t="str">
        <f>VLOOKUP($A550,[1]taxonomy!$1:$1048576,18,0)</f>
        <v>Catarrhini</v>
      </c>
      <c r="V550" t="str">
        <f>VLOOKUP($A550,[1]taxonomy!$1:$1048576,20,0)</f>
        <v xml:space="preserve"> Cercopithecinae</v>
      </c>
      <c r="W550" t="str">
        <f>VLOOKUP($A550,[1]taxonomy!$1:$1048576,21,0)</f>
        <v xml:space="preserve"> Macaca.</v>
      </c>
      <c r="X550">
        <f>VLOOKUP($A550,[1]taxonomy!$1:$1048576,22,0)</f>
        <v>0</v>
      </c>
      <c r="Y550">
        <f>VLOOKUP($A550,[1]taxonomy!$1:$1048576,23,0)</f>
        <v>0</v>
      </c>
      <c r="Z550">
        <f>VLOOKUP($A550,[1]taxonomy!$1:$1048576,24,0)</f>
        <v>0</v>
      </c>
      <c r="AA550">
        <f>VLOOKUP($A550,[1]taxonomy!$1:$1048576,25,0)</f>
        <v>0</v>
      </c>
      <c r="AB550" t="str">
        <f>VLOOKUP($A550,[1]taxonomy!$1:$1048576,3,0)</f>
        <v xml:space="preserve"> Macaca mulatta (Rhesus macaque).</v>
      </c>
    </row>
    <row r="551" spans="1:28" x14ac:dyDescent="0.25">
      <c r="A551" t="s">
        <v>790</v>
      </c>
      <c r="B551" t="s">
        <v>791</v>
      </c>
      <c r="C551">
        <v>147</v>
      </c>
      <c r="D551" t="s">
        <v>10</v>
      </c>
      <c r="E551">
        <v>37</v>
      </c>
      <c r="F551">
        <v>143</v>
      </c>
      <c r="G551">
        <v>589</v>
      </c>
      <c r="H551" t="s">
        <v>11</v>
      </c>
      <c r="I551">
        <f t="shared" si="8"/>
        <v>107</v>
      </c>
      <c r="J551" t="str">
        <f>VLOOKUP($A551,[1]taxonomy!$1:$1048576,7,0)</f>
        <v>Eukaryota</v>
      </c>
      <c r="K551" t="str">
        <f>VLOOKUP($A551,[1]taxonomy!$1:$1048576,8,0)</f>
        <v xml:space="preserve"> Metazoa</v>
      </c>
      <c r="L551" t="str">
        <f>VLOOKUP($A551,[1]taxonomy!$1:$1048576,9,0)</f>
        <v xml:space="preserve"> Chordata</v>
      </c>
      <c r="M551" t="str">
        <f>VLOOKUP($A551,[1]taxonomy!$1:$1048576,10,0)</f>
        <v xml:space="preserve"> Craniata</v>
      </c>
      <c r="N551" t="str">
        <f>VLOOKUP($A551,[1]taxonomy!$1:$1048576,11,0)</f>
        <v xml:space="preserve"> Vertebrata</v>
      </c>
      <c r="O551" t="str">
        <f>VLOOKUP($A551,[1]taxonomy!$1:$1048576,12,0)</f>
        <v xml:space="preserve"> Euteleostomi</v>
      </c>
      <c r="P551" t="str">
        <f>VLOOKUP($A551,[1]taxonomy!$1:$1048576,13,0)</f>
        <v>Lepidosauria</v>
      </c>
      <c r="Q551" t="str">
        <f>VLOOKUP($A551,[1]taxonomy!$1:$1048576,14,0)</f>
        <v xml:space="preserve"> Squamata</v>
      </c>
      <c r="R551" t="str">
        <f>VLOOKUP($A551,[1]taxonomy!$1:$1048576,15,0)</f>
        <v xml:space="preserve"> Bifurcata</v>
      </c>
      <c r="S551" t="str">
        <f>VLOOKUP($A551,[1]taxonomy!$1:$1048576,16,0)</f>
        <v xml:space="preserve"> Unidentata</v>
      </c>
      <c r="T551" t="str">
        <f>VLOOKUP($A551,[1]taxonomy!$1:$1048576,17,0)</f>
        <v xml:space="preserve"> Episquamata</v>
      </c>
      <c r="U551" t="str">
        <f>VLOOKUP($A551,[1]taxonomy!$1:$1048576,18,0)</f>
        <v>Toxicofera</v>
      </c>
      <c r="V551" t="str">
        <f>VLOOKUP($A551,[1]taxonomy!$1:$1048576,20,0)</f>
        <v xml:space="preserve"> Iguanidae</v>
      </c>
      <c r="W551" t="str">
        <f>VLOOKUP($A551,[1]taxonomy!$1:$1048576,21,0)</f>
        <v xml:space="preserve"> Polychrotinae</v>
      </c>
      <c r="X551" t="str">
        <f>VLOOKUP($A551,[1]taxonomy!$1:$1048576,22,0)</f>
        <v xml:space="preserve"> Anolis.</v>
      </c>
      <c r="Y551">
        <f>VLOOKUP($A551,[1]taxonomy!$1:$1048576,23,0)</f>
        <v>0</v>
      </c>
      <c r="Z551">
        <f>VLOOKUP($A551,[1]taxonomy!$1:$1048576,24,0)</f>
        <v>0</v>
      </c>
      <c r="AA551">
        <f>VLOOKUP($A551,[1]taxonomy!$1:$1048576,25,0)</f>
        <v>0</v>
      </c>
      <c r="AB551" t="str">
        <f>VLOOKUP($A551,[1]taxonomy!$1:$1048576,3,0)</f>
        <v xml:space="preserve"> Anolis carolinensis (Green anole) (American chameleon).</v>
      </c>
    </row>
    <row r="552" spans="1:28" x14ac:dyDescent="0.25">
      <c r="A552" t="s">
        <v>792</v>
      </c>
      <c r="B552" t="s">
        <v>793</v>
      </c>
      <c r="C552">
        <v>152</v>
      </c>
      <c r="D552" t="s">
        <v>10</v>
      </c>
      <c r="E552">
        <v>29</v>
      </c>
      <c r="F552">
        <v>148</v>
      </c>
      <c r="G552">
        <v>589</v>
      </c>
      <c r="H552" t="s">
        <v>11</v>
      </c>
      <c r="I552">
        <f t="shared" si="8"/>
        <v>120</v>
      </c>
      <c r="J552" t="str">
        <f>VLOOKUP($A552,[1]taxonomy!$1:$1048576,7,0)</f>
        <v>Eukaryota</v>
      </c>
      <c r="K552" t="str">
        <f>VLOOKUP($A552,[1]taxonomy!$1:$1048576,8,0)</f>
        <v xml:space="preserve"> Metazoa</v>
      </c>
      <c r="L552" t="str">
        <f>VLOOKUP($A552,[1]taxonomy!$1:$1048576,9,0)</f>
        <v xml:space="preserve"> Chordata</v>
      </c>
      <c r="M552" t="str">
        <f>VLOOKUP($A552,[1]taxonomy!$1:$1048576,10,0)</f>
        <v xml:space="preserve"> Craniata</v>
      </c>
      <c r="N552" t="str">
        <f>VLOOKUP($A552,[1]taxonomy!$1:$1048576,11,0)</f>
        <v xml:space="preserve"> Vertebrata</v>
      </c>
      <c r="O552" t="str">
        <f>VLOOKUP($A552,[1]taxonomy!$1:$1048576,12,0)</f>
        <v xml:space="preserve"> Euteleostomi</v>
      </c>
      <c r="P552" t="str">
        <f>VLOOKUP($A552,[1]taxonomy!$1:$1048576,13,0)</f>
        <v>Lepidosauria</v>
      </c>
      <c r="Q552" t="str">
        <f>VLOOKUP($A552,[1]taxonomy!$1:$1048576,14,0)</f>
        <v xml:space="preserve"> Squamata</v>
      </c>
      <c r="R552" t="str">
        <f>VLOOKUP($A552,[1]taxonomy!$1:$1048576,15,0)</f>
        <v xml:space="preserve"> Bifurcata</v>
      </c>
      <c r="S552" t="str">
        <f>VLOOKUP($A552,[1]taxonomy!$1:$1048576,16,0)</f>
        <v xml:space="preserve"> Unidentata</v>
      </c>
      <c r="T552" t="str">
        <f>VLOOKUP($A552,[1]taxonomy!$1:$1048576,17,0)</f>
        <v xml:space="preserve"> Episquamata</v>
      </c>
      <c r="U552" t="str">
        <f>VLOOKUP($A552,[1]taxonomy!$1:$1048576,18,0)</f>
        <v>Toxicofera</v>
      </c>
      <c r="V552" t="str">
        <f>VLOOKUP($A552,[1]taxonomy!$1:$1048576,20,0)</f>
        <v xml:space="preserve"> Iguanidae</v>
      </c>
      <c r="W552" t="str">
        <f>VLOOKUP($A552,[1]taxonomy!$1:$1048576,21,0)</f>
        <v xml:space="preserve"> Polychrotinae</v>
      </c>
      <c r="X552" t="str">
        <f>VLOOKUP($A552,[1]taxonomy!$1:$1048576,22,0)</f>
        <v xml:space="preserve"> Anolis.</v>
      </c>
      <c r="Y552">
        <f>VLOOKUP($A552,[1]taxonomy!$1:$1048576,23,0)</f>
        <v>0</v>
      </c>
      <c r="Z552">
        <f>VLOOKUP($A552,[1]taxonomy!$1:$1048576,24,0)</f>
        <v>0</v>
      </c>
      <c r="AA552">
        <f>VLOOKUP($A552,[1]taxonomy!$1:$1048576,25,0)</f>
        <v>0</v>
      </c>
      <c r="AB552" t="str">
        <f>VLOOKUP($A552,[1]taxonomy!$1:$1048576,3,0)</f>
        <v xml:space="preserve"> Anolis carolinensis (Green anole) (American chameleon).</v>
      </c>
    </row>
    <row r="553" spans="1:28" x14ac:dyDescent="0.25">
      <c r="A553" t="s">
        <v>794</v>
      </c>
      <c r="B553" t="s">
        <v>795</v>
      </c>
      <c r="C553">
        <v>144</v>
      </c>
      <c r="D553" t="s">
        <v>10</v>
      </c>
      <c r="E553">
        <v>20</v>
      </c>
      <c r="F553">
        <v>140</v>
      </c>
      <c r="G553">
        <v>589</v>
      </c>
      <c r="H553" t="s">
        <v>11</v>
      </c>
      <c r="I553">
        <f t="shared" si="8"/>
        <v>121</v>
      </c>
      <c r="J553" t="str">
        <f>VLOOKUP($A553,[1]taxonomy!$1:$1048576,7,0)</f>
        <v>Eukaryota</v>
      </c>
      <c r="K553" t="str">
        <f>VLOOKUP($A553,[1]taxonomy!$1:$1048576,8,0)</f>
        <v xml:space="preserve"> Metazoa</v>
      </c>
      <c r="L553" t="str">
        <f>VLOOKUP($A553,[1]taxonomy!$1:$1048576,9,0)</f>
        <v xml:space="preserve"> Chordata</v>
      </c>
      <c r="M553" t="str">
        <f>VLOOKUP($A553,[1]taxonomy!$1:$1048576,10,0)</f>
        <v xml:space="preserve"> Craniata</v>
      </c>
      <c r="N553" t="str">
        <f>VLOOKUP($A553,[1]taxonomy!$1:$1048576,11,0)</f>
        <v xml:space="preserve"> Vertebrata</v>
      </c>
      <c r="O553" t="str">
        <f>VLOOKUP($A553,[1]taxonomy!$1:$1048576,12,0)</f>
        <v xml:space="preserve"> Euteleostomi</v>
      </c>
      <c r="P553" t="str">
        <f>VLOOKUP($A553,[1]taxonomy!$1:$1048576,13,0)</f>
        <v>Lepidosauria</v>
      </c>
      <c r="Q553" t="str">
        <f>VLOOKUP($A553,[1]taxonomy!$1:$1048576,14,0)</f>
        <v xml:space="preserve"> Squamata</v>
      </c>
      <c r="R553" t="str">
        <f>VLOOKUP($A553,[1]taxonomy!$1:$1048576,15,0)</f>
        <v xml:space="preserve"> Bifurcata</v>
      </c>
      <c r="S553" t="str">
        <f>VLOOKUP($A553,[1]taxonomy!$1:$1048576,16,0)</f>
        <v xml:space="preserve"> Unidentata</v>
      </c>
      <c r="T553" t="str">
        <f>VLOOKUP($A553,[1]taxonomy!$1:$1048576,17,0)</f>
        <v xml:space="preserve"> Episquamata</v>
      </c>
      <c r="U553" t="str">
        <f>VLOOKUP($A553,[1]taxonomy!$1:$1048576,18,0)</f>
        <v>Toxicofera</v>
      </c>
      <c r="V553" t="str">
        <f>VLOOKUP($A553,[1]taxonomy!$1:$1048576,20,0)</f>
        <v xml:space="preserve"> Iguanidae</v>
      </c>
      <c r="W553" t="str">
        <f>VLOOKUP($A553,[1]taxonomy!$1:$1048576,21,0)</f>
        <v xml:space="preserve"> Polychrotinae</v>
      </c>
      <c r="X553" t="str">
        <f>VLOOKUP($A553,[1]taxonomy!$1:$1048576,22,0)</f>
        <v xml:space="preserve"> Anolis.</v>
      </c>
      <c r="Y553">
        <f>VLOOKUP($A553,[1]taxonomy!$1:$1048576,23,0)</f>
        <v>0</v>
      </c>
      <c r="Z553">
        <f>VLOOKUP($A553,[1]taxonomy!$1:$1048576,24,0)</f>
        <v>0</v>
      </c>
      <c r="AA553">
        <f>VLOOKUP($A553,[1]taxonomy!$1:$1048576,25,0)</f>
        <v>0</v>
      </c>
      <c r="AB553" t="str">
        <f>VLOOKUP($A553,[1]taxonomy!$1:$1048576,3,0)</f>
        <v xml:space="preserve"> Anolis carolinensis (Green anole) (American chameleon).</v>
      </c>
    </row>
    <row r="554" spans="1:28" x14ac:dyDescent="0.25">
      <c r="A554" t="s">
        <v>796</v>
      </c>
      <c r="B554" t="s">
        <v>797</v>
      </c>
      <c r="C554">
        <v>170</v>
      </c>
      <c r="D554" t="s">
        <v>10</v>
      </c>
      <c r="E554">
        <v>49</v>
      </c>
      <c r="F554">
        <v>169</v>
      </c>
      <c r="G554">
        <v>589</v>
      </c>
      <c r="H554" t="s">
        <v>11</v>
      </c>
      <c r="I554">
        <f t="shared" si="8"/>
        <v>121</v>
      </c>
      <c r="J554" t="str">
        <f>VLOOKUP($A554,[1]taxonomy!$1:$1048576,7,0)</f>
        <v>Eukaryota</v>
      </c>
      <c r="K554" t="str">
        <f>VLOOKUP($A554,[1]taxonomy!$1:$1048576,8,0)</f>
        <v xml:space="preserve"> Metazoa</v>
      </c>
      <c r="L554" t="str">
        <f>VLOOKUP($A554,[1]taxonomy!$1:$1048576,9,0)</f>
        <v xml:space="preserve"> Chordata</v>
      </c>
      <c r="M554" t="str">
        <f>VLOOKUP($A554,[1]taxonomy!$1:$1048576,10,0)</f>
        <v xml:space="preserve"> Craniata</v>
      </c>
      <c r="N554" t="str">
        <f>VLOOKUP($A554,[1]taxonomy!$1:$1048576,11,0)</f>
        <v xml:space="preserve"> Vertebrata</v>
      </c>
      <c r="O554" t="str">
        <f>VLOOKUP($A554,[1]taxonomy!$1:$1048576,12,0)</f>
        <v xml:space="preserve"> Euteleostomi</v>
      </c>
      <c r="P554" t="str">
        <f>VLOOKUP($A554,[1]taxonomy!$1:$1048576,13,0)</f>
        <v>Lepidosauria</v>
      </c>
      <c r="Q554" t="str">
        <f>VLOOKUP($A554,[1]taxonomy!$1:$1048576,14,0)</f>
        <v xml:space="preserve"> Squamata</v>
      </c>
      <c r="R554" t="str">
        <f>VLOOKUP($A554,[1]taxonomy!$1:$1048576,15,0)</f>
        <v xml:space="preserve"> Bifurcata</v>
      </c>
      <c r="S554" t="str">
        <f>VLOOKUP($A554,[1]taxonomy!$1:$1048576,16,0)</f>
        <v xml:space="preserve"> Unidentata</v>
      </c>
      <c r="T554" t="str">
        <f>VLOOKUP($A554,[1]taxonomy!$1:$1048576,17,0)</f>
        <v xml:space="preserve"> Episquamata</v>
      </c>
      <c r="U554" t="str">
        <f>VLOOKUP($A554,[1]taxonomy!$1:$1048576,18,0)</f>
        <v>Toxicofera</v>
      </c>
      <c r="V554" t="str">
        <f>VLOOKUP($A554,[1]taxonomy!$1:$1048576,20,0)</f>
        <v xml:space="preserve"> Iguanidae</v>
      </c>
      <c r="W554" t="str">
        <f>VLOOKUP($A554,[1]taxonomy!$1:$1048576,21,0)</f>
        <v xml:space="preserve"> Polychrotinae</v>
      </c>
      <c r="X554" t="str">
        <f>VLOOKUP($A554,[1]taxonomy!$1:$1048576,22,0)</f>
        <v xml:space="preserve"> Anolis.</v>
      </c>
      <c r="Y554">
        <f>VLOOKUP($A554,[1]taxonomy!$1:$1048576,23,0)</f>
        <v>0</v>
      </c>
      <c r="Z554">
        <f>VLOOKUP($A554,[1]taxonomy!$1:$1048576,24,0)</f>
        <v>0</v>
      </c>
      <c r="AA554">
        <f>VLOOKUP($A554,[1]taxonomy!$1:$1048576,25,0)</f>
        <v>0</v>
      </c>
      <c r="AB554" t="str">
        <f>VLOOKUP($A554,[1]taxonomy!$1:$1048576,3,0)</f>
        <v xml:space="preserve"> Anolis carolinensis (Green anole) (American chameleon).</v>
      </c>
    </row>
    <row r="555" spans="1:28" x14ac:dyDescent="0.25">
      <c r="A555" t="s">
        <v>798</v>
      </c>
      <c r="B555" t="s">
        <v>799</v>
      </c>
      <c r="C555">
        <v>294</v>
      </c>
      <c r="D555" t="s">
        <v>10</v>
      </c>
      <c r="E555">
        <v>167</v>
      </c>
      <c r="F555">
        <v>290</v>
      </c>
      <c r="G555">
        <v>589</v>
      </c>
      <c r="H555" t="s">
        <v>11</v>
      </c>
      <c r="I555">
        <f t="shared" si="8"/>
        <v>124</v>
      </c>
      <c r="J555" t="str">
        <f>VLOOKUP($A555,[1]taxonomy!$1:$1048576,7,0)</f>
        <v>Eukaryota</v>
      </c>
      <c r="K555" t="str">
        <f>VLOOKUP($A555,[1]taxonomy!$1:$1048576,8,0)</f>
        <v xml:space="preserve"> Metazoa</v>
      </c>
      <c r="L555" t="str">
        <f>VLOOKUP($A555,[1]taxonomy!$1:$1048576,9,0)</f>
        <v xml:space="preserve"> Chordata</v>
      </c>
      <c r="M555" t="str">
        <f>VLOOKUP($A555,[1]taxonomy!$1:$1048576,10,0)</f>
        <v xml:space="preserve"> Craniata</v>
      </c>
      <c r="N555" t="str">
        <f>VLOOKUP($A555,[1]taxonomy!$1:$1048576,11,0)</f>
        <v xml:space="preserve"> Vertebrata</v>
      </c>
      <c r="O555" t="str">
        <f>VLOOKUP($A555,[1]taxonomy!$1:$1048576,12,0)</f>
        <v xml:space="preserve"> Euteleostomi</v>
      </c>
      <c r="P555" t="str">
        <f>VLOOKUP($A555,[1]taxonomy!$1:$1048576,13,0)</f>
        <v>Testudines + Archosauria group</v>
      </c>
      <c r="Q555" t="str">
        <f>VLOOKUP($A555,[1]taxonomy!$1:$1048576,14,0)</f>
        <v xml:space="preserve"> Archosauria</v>
      </c>
      <c r="R555" t="str">
        <f>VLOOKUP($A555,[1]taxonomy!$1:$1048576,15,0)</f>
        <v xml:space="preserve"> Dinosauria</v>
      </c>
      <c r="S555" t="str">
        <f>VLOOKUP($A555,[1]taxonomy!$1:$1048576,16,0)</f>
        <v xml:space="preserve"> Saurischia</v>
      </c>
      <c r="T555" t="str">
        <f>VLOOKUP($A555,[1]taxonomy!$1:$1048576,17,0)</f>
        <v>Theropoda</v>
      </c>
      <c r="U555" t="str">
        <f>VLOOKUP($A555,[1]taxonomy!$1:$1048576,18,0)</f>
        <v xml:space="preserve"> Coelurosauria</v>
      </c>
      <c r="V555" t="str">
        <f>VLOOKUP($A555,[1]taxonomy!$1:$1048576,20,0)</f>
        <v xml:space="preserve"> Neognathae</v>
      </c>
      <c r="W555" t="str">
        <f>VLOOKUP($A555,[1]taxonomy!$1:$1048576,21,0)</f>
        <v xml:space="preserve"> Galliformes</v>
      </c>
      <c r="X555" t="str">
        <f>VLOOKUP($A555,[1]taxonomy!$1:$1048576,22,0)</f>
        <v xml:space="preserve"> Phasianidae</v>
      </c>
      <c r="Y555" t="str">
        <f>VLOOKUP($A555,[1]taxonomy!$1:$1048576,23,0)</f>
        <v>Meleagridinae</v>
      </c>
      <c r="Z555" t="str">
        <f>VLOOKUP($A555,[1]taxonomy!$1:$1048576,24,0)</f>
        <v xml:space="preserve"> Meleagris.</v>
      </c>
      <c r="AA555">
        <f>VLOOKUP($A555,[1]taxonomy!$1:$1048576,25,0)</f>
        <v>0</v>
      </c>
      <c r="AB555" t="str">
        <f>VLOOKUP($A555,[1]taxonomy!$1:$1048576,3,0)</f>
        <v xml:space="preserve"> Meleagris gallopavo (Common turkey).</v>
      </c>
    </row>
    <row r="556" spans="1:28" x14ac:dyDescent="0.25">
      <c r="A556" t="s">
        <v>798</v>
      </c>
      <c r="B556" t="s">
        <v>799</v>
      </c>
      <c r="C556">
        <v>294</v>
      </c>
      <c r="D556" t="s">
        <v>12</v>
      </c>
      <c r="E556">
        <v>44</v>
      </c>
      <c r="F556">
        <v>122</v>
      </c>
      <c r="G556">
        <v>206</v>
      </c>
      <c r="H556" t="s">
        <v>13</v>
      </c>
      <c r="I556">
        <f t="shared" si="8"/>
        <v>79</v>
      </c>
      <c r="J556" t="str">
        <f>VLOOKUP($A556,[1]taxonomy!$1:$1048576,7,0)</f>
        <v>Eukaryota</v>
      </c>
      <c r="K556" t="str">
        <f>VLOOKUP($A556,[1]taxonomy!$1:$1048576,8,0)</f>
        <v xml:space="preserve"> Metazoa</v>
      </c>
      <c r="L556" t="str">
        <f>VLOOKUP($A556,[1]taxonomy!$1:$1048576,9,0)</f>
        <v xml:space="preserve"> Chordata</v>
      </c>
      <c r="M556" t="str">
        <f>VLOOKUP($A556,[1]taxonomy!$1:$1048576,10,0)</f>
        <v xml:space="preserve"> Craniata</v>
      </c>
      <c r="N556" t="str">
        <f>VLOOKUP($A556,[1]taxonomy!$1:$1048576,11,0)</f>
        <v xml:space="preserve"> Vertebrata</v>
      </c>
      <c r="O556" t="str">
        <f>VLOOKUP($A556,[1]taxonomy!$1:$1048576,12,0)</f>
        <v xml:space="preserve"> Euteleostomi</v>
      </c>
      <c r="P556" t="str">
        <f>VLOOKUP($A556,[1]taxonomy!$1:$1048576,13,0)</f>
        <v>Testudines + Archosauria group</v>
      </c>
      <c r="Q556" t="str">
        <f>VLOOKUP($A556,[1]taxonomy!$1:$1048576,14,0)</f>
        <v xml:space="preserve"> Archosauria</v>
      </c>
      <c r="R556" t="str">
        <f>VLOOKUP($A556,[1]taxonomy!$1:$1048576,15,0)</f>
        <v xml:space="preserve"> Dinosauria</v>
      </c>
      <c r="S556" t="str">
        <f>VLOOKUP($A556,[1]taxonomy!$1:$1048576,16,0)</f>
        <v xml:space="preserve"> Saurischia</v>
      </c>
      <c r="T556" t="str">
        <f>VLOOKUP($A556,[1]taxonomy!$1:$1048576,17,0)</f>
        <v>Theropoda</v>
      </c>
      <c r="U556" t="str">
        <f>VLOOKUP($A556,[1]taxonomy!$1:$1048576,18,0)</f>
        <v xml:space="preserve"> Coelurosauria</v>
      </c>
      <c r="V556" t="str">
        <f>VLOOKUP($A556,[1]taxonomy!$1:$1048576,20,0)</f>
        <v xml:space="preserve"> Neognathae</v>
      </c>
      <c r="W556" t="str">
        <f>VLOOKUP($A556,[1]taxonomy!$1:$1048576,21,0)</f>
        <v xml:space="preserve"> Galliformes</v>
      </c>
      <c r="X556" t="str">
        <f>VLOOKUP($A556,[1]taxonomy!$1:$1048576,22,0)</f>
        <v xml:space="preserve"> Phasianidae</v>
      </c>
      <c r="Y556" t="str">
        <f>VLOOKUP($A556,[1]taxonomy!$1:$1048576,23,0)</f>
        <v>Meleagridinae</v>
      </c>
      <c r="Z556" t="str">
        <f>VLOOKUP($A556,[1]taxonomy!$1:$1048576,24,0)</f>
        <v xml:space="preserve"> Meleagris.</v>
      </c>
      <c r="AA556">
        <f>VLOOKUP($A556,[1]taxonomy!$1:$1048576,25,0)</f>
        <v>0</v>
      </c>
      <c r="AB556" t="str">
        <f>VLOOKUP($A556,[1]taxonomy!$1:$1048576,3,0)</f>
        <v xml:space="preserve"> Meleagris gallopavo (Common turkey).</v>
      </c>
    </row>
    <row r="557" spans="1:28" x14ac:dyDescent="0.25">
      <c r="A557" t="s">
        <v>800</v>
      </c>
      <c r="B557" t="s">
        <v>801</v>
      </c>
      <c r="C557">
        <v>252</v>
      </c>
      <c r="D557" t="s">
        <v>10</v>
      </c>
      <c r="E557">
        <v>119</v>
      </c>
      <c r="F557">
        <v>240</v>
      </c>
      <c r="G557">
        <v>589</v>
      </c>
      <c r="H557" t="s">
        <v>11</v>
      </c>
      <c r="I557">
        <f t="shared" si="8"/>
        <v>122</v>
      </c>
      <c r="J557" t="str">
        <f>VLOOKUP($A557,[1]taxonomy!$1:$1048576,7,0)</f>
        <v>Eukaryota</v>
      </c>
      <c r="K557" t="str">
        <f>VLOOKUP($A557,[1]taxonomy!$1:$1048576,8,0)</f>
        <v xml:space="preserve"> Metazoa</v>
      </c>
      <c r="L557" t="str">
        <f>VLOOKUP($A557,[1]taxonomy!$1:$1048576,9,0)</f>
        <v xml:space="preserve"> Chordata</v>
      </c>
      <c r="M557" t="str">
        <f>VLOOKUP($A557,[1]taxonomy!$1:$1048576,10,0)</f>
        <v xml:space="preserve"> Craniata</v>
      </c>
      <c r="N557" t="str">
        <f>VLOOKUP($A557,[1]taxonomy!$1:$1048576,11,0)</f>
        <v xml:space="preserve"> Vertebrata</v>
      </c>
      <c r="O557" t="str">
        <f>VLOOKUP($A557,[1]taxonomy!$1:$1048576,12,0)</f>
        <v xml:space="preserve"> Euteleostomi</v>
      </c>
      <c r="P557" t="str">
        <f>VLOOKUP($A557,[1]taxonomy!$1:$1048576,13,0)</f>
        <v>Actinopterygii</v>
      </c>
      <c r="Q557" t="str">
        <f>VLOOKUP($A557,[1]taxonomy!$1:$1048576,14,0)</f>
        <v xml:space="preserve"> Neopterygii</v>
      </c>
      <c r="R557" t="str">
        <f>VLOOKUP($A557,[1]taxonomy!$1:$1048576,15,0)</f>
        <v xml:space="preserve"> Teleostei</v>
      </c>
      <c r="S557" t="str">
        <f>VLOOKUP($A557,[1]taxonomy!$1:$1048576,16,0)</f>
        <v xml:space="preserve"> Euteleostei</v>
      </c>
      <c r="T557" t="str">
        <f>VLOOKUP($A557,[1]taxonomy!$1:$1048576,17,0)</f>
        <v xml:space="preserve"> Neoteleostei</v>
      </c>
      <c r="U557" t="str">
        <f>VLOOKUP($A557,[1]taxonomy!$1:$1048576,18,0)</f>
        <v>Acanthomorpha</v>
      </c>
      <c r="V557" t="str">
        <f>VLOOKUP($A557,[1]taxonomy!$1:$1048576,20,0)</f>
        <v xml:space="preserve"> Percomorpha</v>
      </c>
      <c r="W557" t="str">
        <f>VLOOKUP($A557,[1]taxonomy!$1:$1048576,21,0)</f>
        <v xml:space="preserve"> Scorpaeniformes</v>
      </c>
      <c r="X557" t="str">
        <f>VLOOKUP($A557,[1]taxonomy!$1:$1048576,22,0)</f>
        <v>Cottoidei</v>
      </c>
      <c r="Y557" t="str">
        <f>VLOOKUP($A557,[1]taxonomy!$1:$1048576,23,0)</f>
        <v xml:space="preserve"> Cottidae</v>
      </c>
      <c r="Z557" t="str">
        <f>VLOOKUP($A557,[1]taxonomy!$1:$1048576,24,0)</f>
        <v xml:space="preserve"> Trachidermus.</v>
      </c>
      <c r="AA557">
        <f>VLOOKUP($A557,[1]taxonomy!$1:$1048576,25,0)</f>
        <v>0</v>
      </c>
      <c r="AB557" t="str">
        <f>VLOOKUP($A557,[1]taxonomy!$1:$1048576,3,0)</f>
        <v xml:space="preserve"> Trachidermus fasciatus (roughskin sculpin).</v>
      </c>
    </row>
    <row r="558" spans="1:28" x14ac:dyDescent="0.25">
      <c r="A558" t="s">
        <v>800</v>
      </c>
      <c r="B558" t="s">
        <v>801</v>
      </c>
      <c r="C558">
        <v>252</v>
      </c>
      <c r="D558" t="s">
        <v>12</v>
      </c>
      <c r="E558">
        <v>2</v>
      </c>
      <c r="F558">
        <v>74</v>
      </c>
      <c r="G558">
        <v>206</v>
      </c>
      <c r="H558" t="s">
        <v>13</v>
      </c>
      <c r="I558">
        <f t="shared" si="8"/>
        <v>73</v>
      </c>
      <c r="J558" t="str">
        <f>VLOOKUP($A558,[1]taxonomy!$1:$1048576,7,0)</f>
        <v>Eukaryota</v>
      </c>
      <c r="K558" t="str">
        <f>VLOOKUP($A558,[1]taxonomy!$1:$1048576,8,0)</f>
        <v xml:space="preserve"> Metazoa</v>
      </c>
      <c r="L558" t="str">
        <f>VLOOKUP($A558,[1]taxonomy!$1:$1048576,9,0)</f>
        <v xml:space="preserve"> Chordata</v>
      </c>
      <c r="M558" t="str">
        <f>VLOOKUP($A558,[1]taxonomy!$1:$1048576,10,0)</f>
        <v xml:space="preserve"> Craniata</v>
      </c>
      <c r="N558" t="str">
        <f>VLOOKUP($A558,[1]taxonomy!$1:$1048576,11,0)</f>
        <v xml:space="preserve"> Vertebrata</v>
      </c>
      <c r="O558" t="str">
        <f>VLOOKUP($A558,[1]taxonomy!$1:$1048576,12,0)</f>
        <v xml:space="preserve"> Euteleostomi</v>
      </c>
      <c r="P558" t="str">
        <f>VLOOKUP($A558,[1]taxonomy!$1:$1048576,13,0)</f>
        <v>Actinopterygii</v>
      </c>
      <c r="Q558" t="str">
        <f>VLOOKUP($A558,[1]taxonomy!$1:$1048576,14,0)</f>
        <v xml:space="preserve"> Neopterygii</v>
      </c>
      <c r="R558" t="str">
        <f>VLOOKUP($A558,[1]taxonomy!$1:$1048576,15,0)</f>
        <v xml:space="preserve"> Teleostei</v>
      </c>
      <c r="S558" t="str">
        <f>VLOOKUP($A558,[1]taxonomy!$1:$1048576,16,0)</f>
        <v xml:space="preserve"> Euteleostei</v>
      </c>
      <c r="T558" t="str">
        <f>VLOOKUP($A558,[1]taxonomy!$1:$1048576,17,0)</f>
        <v xml:space="preserve"> Neoteleostei</v>
      </c>
      <c r="U558" t="str">
        <f>VLOOKUP($A558,[1]taxonomy!$1:$1048576,18,0)</f>
        <v>Acanthomorpha</v>
      </c>
      <c r="V558" t="str">
        <f>VLOOKUP($A558,[1]taxonomy!$1:$1048576,20,0)</f>
        <v xml:space="preserve"> Percomorpha</v>
      </c>
      <c r="W558" t="str">
        <f>VLOOKUP($A558,[1]taxonomy!$1:$1048576,21,0)</f>
        <v xml:space="preserve"> Scorpaeniformes</v>
      </c>
      <c r="X558" t="str">
        <f>VLOOKUP($A558,[1]taxonomy!$1:$1048576,22,0)</f>
        <v>Cottoidei</v>
      </c>
      <c r="Y558" t="str">
        <f>VLOOKUP($A558,[1]taxonomy!$1:$1048576,23,0)</f>
        <v xml:space="preserve"> Cottidae</v>
      </c>
      <c r="Z558" t="str">
        <f>VLOOKUP($A558,[1]taxonomy!$1:$1048576,24,0)</f>
        <v xml:space="preserve"> Trachidermus.</v>
      </c>
      <c r="AA558">
        <f>VLOOKUP($A558,[1]taxonomy!$1:$1048576,25,0)</f>
        <v>0</v>
      </c>
      <c r="AB558" t="str">
        <f>VLOOKUP($A558,[1]taxonomy!$1:$1048576,3,0)</f>
        <v xml:space="preserve"> Trachidermus fasciatus (roughskin sculpin).</v>
      </c>
    </row>
    <row r="559" spans="1:28" x14ac:dyDescent="0.25">
      <c r="A559" t="s">
        <v>802</v>
      </c>
      <c r="B559" t="s">
        <v>803</v>
      </c>
      <c r="C559">
        <v>137</v>
      </c>
      <c r="D559" t="s">
        <v>10</v>
      </c>
      <c r="E559">
        <v>18</v>
      </c>
      <c r="F559">
        <v>134</v>
      </c>
      <c r="G559">
        <v>589</v>
      </c>
      <c r="H559" t="s">
        <v>11</v>
      </c>
      <c r="I559">
        <f t="shared" si="8"/>
        <v>117</v>
      </c>
      <c r="J559" t="str">
        <f>VLOOKUP($A559,[1]taxonomy!$1:$1048576,7,0)</f>
        <v>Eukaryota</v>
      </c>
      <c r="K559" t="str">
        <f>VLOOKUP($A559,[1]taxonomy!$1:$1048576,8,0)</f>
        <v xml:space="preserve"> Metazoa</v>
      </c>
      <c r="L559" t="str">
        <f>VLOOKUP($A559,[1]taxonomy!$1:$1048576,9,0)</f>
        <v xml:space="preserve"> Chordata</v>
      </c>
      <c r="M559" t="str">
        <f>VLOOKUP($A559,[1]taxonomy!$1:$1048576,10,0)</f>
        <v xml:space="preserve"> Craniata</v>
      </c>
      <c r="N559" t="str">
        <f>VLOOKUP($A559,[1]taxonomy!$1:$1048576,11,0)</f>
        <v xml:space="preserve"> Vertebrata</v>
      </c>
      <c r="O559" t="str">
        <f>VLOOKUP($A559,[1]taxonomy!$1:$1048576,12,0)</f>
        <v xml:space="preserve"> Euteleostomi</v>
      </c>
      <c r="P559" t="str">
        <f>VLOOKUP($A559,[1]taxonomy!$1:$1048576,13,0)</f>
        <v>Testudines + Archosauria group</v>
      </c>
      <c r="Q559" t="str">
        <f>VLOOKUP($A559,[1]taxonomy!$1:$1048576,14,0)</f>
        <v xml:space="preserve"> Archosauria</v>
      </c>
      <c r="R559" t="str">
        <f>VLOOKUP($A559,[1]taxonomy!$1:$1048576,15,0)</f>
        <v xml:space="preserve"> Dinosauria</v>
      </c>
      <c r="S559" t="str">
        <f>VLOOKUP($A559,[1]taxonomy!$1:$1048576,16,0)</f>
        <v xml:space="preserve"> Saurischia</v>
      </c>
      <c r="T559" t="str">
        <f>VLOOKUP($A559,[1]taxonomy!$1:$1048576,17,0)</f>
        <v>Theropoda</v>
      </c>
      <c r="U559" t="str">
        <f>VLOOKUP($A559,[1]taxonomy!$1:$1048576,18,0)</f>
        <v xml:space="preserve"> Coelurosauria</v>
      </c>
      <c r="V559" t="str">
        <f>VLOOKUP($A559,[1]taxonomy!$1:$1048576,20,0)</f>
        <v xml:space="preserve"> Neognathae</v>
      </c>
      <c r="W559" t="str">
        <f>VLOOKUP($A559,[1]taxonomy!$1:$1048576,21,0)</f>
        <v xml:space="preserve"> Galliformes</v>
      </c>
      <c r="X559" t="str">
        <f>VLOOKUP($A559,[1]taxonomy!$1:$1048576,22,0)</f>
        <v xml:space="preserve"> Phasianidae</v>
      </c>
      <c r="Y559" t="str">
        <f>VLOOKUP($A559,[1]taxonomy!$1:$1048576,23,0)</f>
        <v>Phasianinae</v>
      </c>
      <c r="Z559" t="str">
        <f>VLOOKUP($A559,[1]taxonomy!$1:$1048576,24,0)</f>
        <v xml:space="preserve"> Gallus.</v>
      </c>
      <c r="AA559">
        <f>VLOOKUP($A559,[1]taxonomy!$1:$1048576,25,0)</f>
        <v>0</v>
      </c>
      <c r="AB559" t="str">
        <f>VLOOKUP($A559,[1]taxonomy!$1:$1048576,3,0)</f>
        <v xml:space="preserve"> Gallus gallus (Chicken).</v>
      </c>
    </row>
    <row r="560" spans="1:28" x14ac:dyDescent="0.25">
      <c r="A560" t="s">
        <v>804</v>
      </c>
      <c r="B560" t="s">
        <v>805</v>
      </c>
      <c r="C560">
        <v>155</v>
      </c>
      <c r="D560" t="s">
        <v>10</v>
      </c>
      <c r="E560">
        <v>40</v>
      </c>
      <c r="F560">
        <v>151</v>
      </c>
      <c r="G560">
        <v>589</v>
      </c>
      <c r="H560" t="s">
        <v>11</v>
      </c>
      <c r="I560">
        <f t="shared" si="8"/>
        <v>112</v>
      </c>
      <c r="J560" t="str">
        <f>VLOOKUP($A560,[1]taxonomy!$1:$1048576,7,0)</f>
        <v>Eukaryota</v>
      </c>
      <c r="K560" t="str">
        <f>VLOOKUP($A560,[1]taxonomy!$1:$1048576,8,0)</f>
        <v xml:space="preserve"> Metazoa</v>
      </c>
      <c r="L560" t="str">
        <f>VLOOKUP($A560,[1]taxonomy!$1:$1048576,9,0)</f>
        <v xml:space="preserve"> Chordata</v>
      </c>
      <c r="M560" t="str">
        <f>VLOOKUP($A560,[1]taxonomy!$1:$1048576,10,0)</f>
        <v xml:space="preserve"> Craniata</v>
      </c>
      <c r="N560" t="str">
        <f>VLOOKUP($A560,[1]taxonomy!$1:$1048576,11,0)</f>
        <v xml:space="preserve"> Vertebrata</v>
      </c>
      <c r="O560" t="str">
        <f>VLOOKUP($A560,[1]taxonomy!$1:$1048576,12,0)</f>
        <v xml:space="preserve"> Euteleostomi</v>
      </c>
      <c r="P560" t="str">
        <f>VLOOKUP($A560,[1]taxonomy!$1:$1048576,13,0)</f>
        <v>Mammalia</v>
      </c>
      <c r="Q560" t="str">
        <f>VLOOKUP($A560,[1]taxonomy!$1:$1048576,14,0)</f>
        <v xml:space="preserve"> Eutheria</v>
      </c>
      <c r="R560" t="str">
        <f>VLOOKUP($A560,[1]taxonomy!$1:$1048576,15,0)</f>
        <v xml:space="preserve"> Euarchontoglires</v>
      </c>
      <c r="S560" t="str">
        <f>VLOOKUP($A560,[1]taxonomy!$1:$1048576,16,0)</f>
        <v xml:space="preserve"> Primates</v>
      </c>
      <c r="T560" t="str">
        <f>VLOOKUP($A560,[1]taxonomy!$1:$1048576,17,0)</f>
        <v xml:space="preserve"> Haplorrhini</v>
      </c>
      <c r="U560" t="str">
        <f>VLOOKUP($A560,[1]taxonomy!$1:$1048576,18,0)</f>
        <v>Catarrhini</v>
      </c>
      <c r="V560" t="str">
        <f>VLOOKUP($A560,[1]taxonomy!$1:$1048576,20,0)</f>
        <v xml:space="preserve"> Homo.</v>
      </c>
      <c r="W560">
        <f>VLOOKUP($A560,[1]taxonomy!$1:$1048576,21,0)</f>
        <v>0</v>
      </c>
      <c r="X560">
        <f>VLOOKUP($A560,[1]taxonomy!$1:$1048576,22,0)</f>
        <v>0</v>
      </c>
      <c r="Y560">
        <f>VLOOKUP($A560,[1]taxonomy!$1:$1048576,23,0)</f>
        <v>0</v>
      </c>
      <c r="Z560">
        <f>VLOOKUP($A560,[1]taxonomy!$1:$1048576,24,0)</f>
        <v>0</v>
      </c>
      <c r="AA560">
        <f>VLOOKUP($A560,[1]taxonomy!$1:$1048576,25,0)</f>
        <v>0</v>
      </c>
      <c r="AB560" t="str">
        <f>VLOOKUP($A560,[1]taxonomy!$1:$1048576,3,0)</f>
        <v xml:space="preserve"> Homo sapiens (Human).</v>
      </c>
    </row>
    <row r="561" spans="1:28" x14ac:dyDescent="0.25">
      <c r="A561" t="s">
        <v>806</v>
      </c>
      <c r="B561" t="s">
        <v>807</v>
      </c>
      <c r="C561">
        <v>156</v>
      </c>
      <c r="D561" t="s">
        <v>10</v>
      </c>
      <c r="E561">
        <v>35</v>
      </c>
      <c r="F561">
        <v>152</v>
      </c>
      <c r="G561">
        <v>589</v>
      </c>
      <c r="H561" t="s">
        <v>11</v>
      </c>
      <c r="I561">
        <f t="shared" si="8"/>
        <v>118</v>
      </c>
      <c r="J561" t="str">
        <f>VLOOKUP($A561,[1]taxonomy!$1:$1048576,7,0)</f>
        <v>Eukaryota</v>
      </c>
      <c r="K561" t="str">
        <f>VLOOKUP($A561,[1]taxonomy!$1:$1048576,8,0)</f>
        <v xml:space="preserve"> Metazoa</v>
      </c>
      <c r="L561" t="str">
        <f>VLOOKUP($A561,[1]taxonomy!$1:$1048576,9,0)</f>
        <v xml:space="preserve"> Chordata</v>
      </c>
      <c r="M561" t="str">
        <f>VLOOKUP($A561,[1]taxonomy!$1:$1048576,10,0)</f>
        <v xml:space="preserve"> Craniata</v>
      </c>
      <c r="N561" t="str">
        <f>VLOOKUP($A561,[1]taxonomy!$1:$1048576,11,0)</f>
        <v xml:space="preserve"> Vertebrata</v>
      </c>
      <c r="O561" t="str">
        <f>VLOOKUP($A561,[1]taxonomy!$1:$1048576,12,0)</f>
        <v xml:space="preserve"> Euteleostomi</v>
      </c>
      <c r="P561" t="str">
        <f>VLOOKUP($A561,[1]taxonomy!$1:$1048576,13,0)</f>
        <v>Mammalia</v>
      </c>
      <c r="Q561" t="str">
        <f>VLOOKUP($A561,[1]taxonomy!$1:$1048576,14,0)</f>
        <v xml:space="preserve"> Eutheria</v>
      </c>
      <c r="R561" t="str">
        <f>VLOOKUP($A561,[1]taxonomy!$1:$1048576,15,0)</f>
        <v xml:space="preserve"> Euarchontoglires</v>
      </c>
      <c r="S561" t="str">
        <f>VLOOKUP($A561,[1]taxonomy!$1:$1048576,16,0)</f>
        <v xml:space="preserve"> Glires</v>
      </c>
      <c r="T561" t="str">
        <f>VLOOKUP($A561,[1]taxonomy!$1:$1048576,17,0)</f>
        <v xml:space="preserve"> Rodentia</v>
      </c>
      <c r="U561" t="str">
        <f>VLOOKUP($A561,[1]taxonomy!$1:$1048576,18,0)</f>
        <v xml:space="preserve"> Sciurognathi</v>
      </c>
      <c r="V561" t="str">
        <f>VLOOKUP($A561,[1]taxonomy!$1:$1048576,20,0)</f>
        <v xml:space="preserve"> Muridae</v>
      </c>
      <c r="W561" t="str">
        <f>VLOOKUP($A561,[1]taxonomy!$1:$1048576,21,0)</f>
        <v xml:space="preserve"> Murinae</v>
      </c>
      <c r="X561" t="str">
        <f>VLOOKUP($A561,[1]taxonomy!$1:$1048576,22,0)</f>
        <v xml:space="preserve"> Mus</v>
      </c>
      <c r="Y561" t="str">
        <f>VLOOKUP($A561,[1]taxonomy!$1:$1048576,23,0)</f>
        <v xml:space="preserve"> Mus.</v>
      </c>
      <c r="Z561">
        <f>VLOOKUP($A561,[1]taxonomy!$1:$1048576,24,0)</f>
        <v>0</v>
      </c>
      <c r="AA561">
        <f>VLOOKUP($A561,[1]taxonomy!$1:$1048576,25,0)</f>
        <v>0</v>
      </c>
      <c r="AB561" t="str">
        <f>VLOOKUP($A561,[1]taxonomy!$1:$1048576,3,0)</f>
        <v xml:space="preserve"> Mus musculus (Mouse).</v>
      </c>
    </row>
    <row r="562" spans="1:28" x14ac:dyDescent="0.25">
      <c r="A562" t="s">
        <v>808</v>
      </c>
      <c r="B562" t="s">
        <v>809</v>
      </c>
      <c r="C562">
        <v>193</v>
      </c>
      <c r="D562" t="s">
        <v>10</v>
      </c>
      <c r="E562">
        <v>72</v>
      </c>
      <c r="F562">
        <v>185</v>
      </c>
      <c r="G562">
        <v>589</v>
      </c>
      <c r="H562" t="s">
        <v>11</v>
      </c>
      <c r="I562">
        <f t="shared" si="8"/>
        <v>114</v>
      </c>
      <c r="J562" t="str">
        <f>VLOOKUP($A562,[1]taxonomy!$1:$1048576,7,0)</f>
        <v>Eukaryota</v>
      </c>
      <c r="K562" t="str">
        <f>VLOOKUP($A562,[1]taxonomy!$1:$1048576,8,0)</f>
        <v xml:space="preserve"> Metazoa</v>
      </c>
      <c r="L562" t="str">
        <f>VLOOKUP($A562,[1]taxonomy!$1:$1048576,9,0)</f>
        <v xml:space="preserve"> Chordata</v>
      </c>
      <c r="M562" t="str">
        <f>VLOOKUP($A562,[1]taxonomy!$1:$1048576,10,0)</f>
        <v xml:space="preserve"> Craniata</v>
      </c>
      <c r="N562" t="str">
        <f>VLOOKUP($A562,[1]taxonomy!$1:$1048576,11,0)</f>
        <v xml:space="preserve"> Vertebrata</v>
      </c>
      <c r="O562" t="str">
        <f>VLOOKUP($A562,[1]taxonomy!$1:$1048576,12,0)</f>
        <v xml:space="preserve"> Euteleostomi</v>
      </c>
      <c r="P562" t="str">
        <f>VLOOKUP($A562,[1]taxonomy!$1:$1048576,13,0)</f>
        <v>Mammalia</v>
      </c>
      <c r="Q562" t="str">
        <f>VLOOKUP($A562,[1]taxonomy!$1:$1048576,14,0)</f>
        <v xml:space="preserve"> Eutheria</v>
      </c>
      <c r="R562" t="str">
        <f>VLOOKUP($A562,[1]taxonomy!$1:$1048576,15,0)</f>
        <v xml:space="preserve"> Laurasiatheria</v>
      </c>
      <c r="S562" t="str">
        <f>VLOOKUP($A562,[1]taxonomy!$1:$1048576,16,0)</f>
        <v xml:space="preserve"> Cetartiodactyla</v>
      </c>
      <c r="T562" t="str">
        <f>VLOOKUP($A562,[1]taxonomy!$1:$1048576,17,0)</f>
        <v xml:space="preserve"> Ruminantia</v>
      </c>
      <c r="U562" t="str">
        <f>VLOOKUP($A562,[1]taxonomy!$1:$1048576,18,0)</f>
        <v>Pecora</v>
      </c>
      <c r="V562" t="str">
        <f>VLOOKUP($A562,[1]taxonomy!$1:$1048576,20,0)</f>
        <v xml:space="preserve"> Bovinae</v>
      </c>
      <c r="W562" t="str">
        <f>VLOOKUP($A562,[1]taxonomy!$1:$1048576,21,0)</f>
        <v xml:space="preserve"> Boselaphus.</v>
      </c>
      <c r="X562">
        <f>VLOOKUP($A562,[1]taxonomy!$1:$1048576,22,0)</f>
        <v>0</v>
      </c>
      <c r="Y562">
        <f>VLOOKUP($A562,[1]taxonomy!$1:$1048576,23,0)</f>
        <v>0</v>
      </c>
      <c r="Z562">
        <f>VLOOKUP($A562,[1]taxonomy!$1:$1048576,24,0)</f>
        <v>0</v>
      </c>
      <c r="AA562">
        <f>VLOOKUP($A562,[1]taxonomy!$1:$1048576,25,0)</f>
        <v>0</v>
      </c>
      <c r="AB562" t="str">
        <f>VLOOKUP($A562,[1]taxonomy!$1:$1048576,3,0)</f>
        <v xml:space="preserve"> Boselaphus tragocamelus (Nilgai).</v>
      </c>
    </row>
    <row r="563" spans="1:28" x14ac:dyDescent="0.25">
      <c r="A563" t="s">
        <v>808</v>
      </c>
      <c r="B563" t="s">
        <v>809</v>
      </c>
      <c r="C563">
        <v>193</v>
      </c>
      <c r="D563" t="s">
        <v>27</v>
      </c>
      <c r="E563">
        <v>1</v>
      </c>
      <c r="F563">
        <v>69</v>
      </c>
      <c r="G563">
        <v>45</v>
      </c>
      <c r="H563" t="s">
        <v>27</v>
      </c>
      <c r="I563">
        <f t="shared" si="8"/>
        <v>69</v>
      </c>
      <c r="J563" t="str">
        <f>VLOOKUP($A563,[1]taxonomy!$1:$1048576,7,0)</f>
        <v>Eukaryota</v>
      </c>
      <c r="K563" t="str">
        <f>VLOOKUP($A563,[1]taxonomy!$1:$1048576,8,0)</f>
        <v xml:space="preserve"> Metazoa</v>
      </c>
      <c r="L563" t="str">
        <f>VLOOKUP($A563,[1]taxonomy!$1:$1048576,9,0)</f>
        <v xml:space="preserve"> Chordata</v>
      </c>
      <c r="M563" t="str">
        <f>VLOOKUP($A563,[1]taxonomy!$1:$1048576,10,0)</f>
        <v xml:space="preserve"> Craniata</v>
      </c>
      <c r="N563" t="str">
        <f>VLOOKUP($A563,[1]taxonomy!$1:$1048576,11,0)</f>
        <v xml:space="preserve"> Vertebrata</v>
      </c>
      <c r="O563" t="str">
        <f>VLOOKUP($A563,[1]taxonomy!$1:$1048576,12,0)</f>
        <v xml:space="preserve"> Euteleostomi</v>
      </c>
      <c r="P563" t="str">
        <f>VLOOKUP($A563,[1]taxonomy!$1:$1048576,13,0)</f>
        <v>Mammalia</v>
      </c>
      <c r="Q563" t="str">
        <f>VLOOKUP($A563,[1]taxonomy!$1:$1048576,14,0)</f>
        <v xml:space="preserve"> Eutheria</v>
      </c>
      <c r="R563" t="str">
        <f>VLOOKUP($A563,[1]taxonomy!$1:$1048576,15,0)</f>
        <v xml:space="preserve"> Laurasiatheria</v>
      </c>
      <c r="S563" t="str">
        <f>VLOOKUP($A563,[1]taxonomy!$1:$1048576,16,0)</f>
        <v xml:space="preserve"> Cetartiodactyla</v>
      </c>
      <c r="T563" t="str">
        <f>VLOOKUP($A563,[1]taxonomy!$1:$1048576,17,0)</f>
        <v xml:space="preserve"> Ruminantia</v>
      </c>
      <c r="U563" t="str">
        <f>VLOOKUP($A563,[1]taxonomy!$1:$1048576,18,0)</f>
        <v>Pecora</v>
      </c>
      <c r="V563" t="str">
        <f>VLOOKUP($A563,[1]taxonomy!$1:$1048576,20,0)</f>
        <v xml:space="preserve"> Bovinae</v>
      </c>
      <c r="W563" t="str">
        <f>VLOOKUP($A563,[1]taxonomy!$1:$1048576,21,0)</f>
        <v xml:space="preserve"> Boselaphus.</v>
      </c>
      <c r="X563">
        <f>VLOOKUP($A563,[1]taxonomy!$1:$1048576,22,0)</f>
        <v>0</v>
      </c>
      <c r="Y563">
        <f>VLOOKUP($A563,[1]taxonomy!$1:$1048576,23,0)</f>
        <v>0</v>
      </c>
      <c r="Z563">
        <f>VLOOKUP($A563,[1]taxonomy!$1:$1048576,24,0)</f>
        <v>0</v>
      </c>
      <c r="AA563">
        <f>VLOOKUP($A563,[1]taxonomy!$1:$1048576,25,0)</f>
        <v>0</v>
      </c>
      <c r="AB563" t="str">
        <f>VLOOKUP($A563,[1]taxonomy!$1:$1048576,3,0)</f>
        <v xml:space="preserve"> Boselaphus tragocamelus (Nilgai).</v>
      </c>
    </row>
    <row r="564" spans="1:28" x14ac:dyDescent="0.25">
      <c r="A564" t="s">
        <v>810</v>
      </c>
      <c r="B564" t="s">
        <v>811</v>
      </c>
      <c r="C564">
        <v>193</v>
      </c>
      <c r="D564" t="s">
        <v>10</v>
      </c>
      <c r="E564">
        <v>72</v>
      </c>
      <c r="F564">
        <v>185</v>
      </c>
      <c r="G564">
        <v>589</v>
      </c>
      <c r="H564" t="s">
        <v>11</v>
      </c>
      <c r="I564">
        <f t="shared" si="8"/>
        <v>114</v>
      </c>
      <c r="J564" t="str">
        <f>VLOOKUP($A564,[1]taxonomy!$1:$1048576,7,0)</f>
        <v>Eukaryota</v>
      </c>
      <c r="K564" t="str">
        <f>VLOOKUP($A564,[1]taxonomy!$1:$1048576,8,0)</f>
        <v xml:space="preserve"> Metazoa</v>
      </c>
      <c r="L564" t="str">
        <f>VLOOKUP($A564,[1]taxonomy!$1:$1048576,9,0)</f>
        <v xml:space="preserve"> Chordata</v>
      </c>
      <c r="M564" t="str">
        <f>VLOOKUP($A564,[1]taxonomy!$1:$1048576,10,0)</f>
        <v xml:space="preserve"> Craniata</v>
      </c>
      <c r="N564" t="str">
        <f>VLOOKUP($A564,[1]taxonomy!$1:$1048576,11,0)</f>
        <v xml:space="preserve"> Vertebrata</v>
      </c>
      <c r="O564" t="str">
        <f>VLOOKUP($A564,[1]taxonomy!$1:$1048576,12,0)</f>
        <v xml:space="preserve"> Euteleostomi</v>
      </c>
      <c r="P564" t="str">
        <f>VLOOKUP($A564,[1]taxonomy!$1:$1048576,13,0)</f>
        <v>Mammalia</v>
      </c>
      <c r="Q564" t="str">
        <f>VLOOKUP($A564,[1]taxonomy!$1:$1048576,14,0)</f>
        <v xml:space="preserve"> Eutheria</v>
      </c>
      <c r="R564" t="str">
        <f>VLOOKUP($A564,[1]taxonomy!$1:$1048576,15,0)</f>
        <v xml:space="preserve"> Laurasiatheria</v>
      </c>
      <c r="S564" t="str">
        <f>VLOOKUP($A564,[1]taxonomy!$1:$1048576,16,0)</f>
        <v xml:space="preserve"> Cetartiodactyla</v>
      </c>
      <c r="T564" t="str">
        <f>VLOOKUP($A564,[1]taxonomy!$1:$1048576,17,0)</f>
        <v xml:space="preserve"> Ruminantia</v>
      </c>
      <c r="U564" t="str">
        <f>VLOOKUP($A564,[1]taxonomy!$1:$1048576,18,0)</f>
        <v>Pecora</v>
      </c>
      <c r="V564" t="str">
        <f>VLOOKUP($A564,[1]taxonomy!$1:$1048576,20,0)</f>
        <v xml:space="preserve"> Bovinae</v>
      </c>
      <c r="W564" t="str">
        <f>VLOOKUP($A564,[1]taxonomy!$1:$1048576,21,0)</f>
        <v xml:space="preserve"> Bos.</v>
      </c>
      <c r="X564">
        <f>VLOOKUP($A564,[1]taxonomy!$1:$1048576,22,0)</f>
        <v>0</v>
      </c>
      <c r="Y564">
        <f>VLOOKUP($A564,[1]taxonomy!$1:$1048576,23,0)</f>
        <v>0</v>
      </c>
      <c r="Z564">
        <f>VLOOKUP($A564,[1]taxonomy!$1:$1048576,24,0)</f>
        <v>0</v>
      </c>
      <c r="AA564">
        <f>VLOOKUP($A564,[1]taxonomy!$1:$1048576,25,0)</f>
        <v>0</v>
      </c>
      <c r="AB564" t="str">
        <f>VLOOKUP($A564,[1]taxonomy!$1:$1048576,3,0)</f>
        <v xml:space="preserve"> Bos taurus (Bovine).</v>
      </c>
    </row>
    <row r="565" spans="1:28" x14ac:dyDescent="0.25">
      <c r="A565" t="s">
        <v>812</v>
      </c>
      <c r="B565" t="s">
        <v>813</v>
      </c>
      <c r="C565">
        <v>193</v>
      </c>
      <c r="D565" t="s">
        <v>10</v>
      </c>
      <c r="E565">
        <v>72</v>
      </c>
      <c r="F565">
        <v>185</v>
      </c>
      <c r="G565">
        <v>589</v>
      </c>
      <c r="H565" t="s">
        <v>11</v>
      </c>
      <c r="I565">
        <f t="shared" si="8"/>
        <v>114</v>
      </c>
      <c r="J565" t="str">
        <f>VLOOKUP($A565,[1]taxonomy!$1:$1048576,7,0)</f>
        <v>Eukaryota</v>
      </c>
      <c r="K565" t="str">
        <f>VLOOKUP($A565,[1]taxonomy!$1:$1048576,8,0)</f>
        <v xml:space="preserve"> Metazoa</v>
      </c>
      <c r="L565" t="str">
        <f>VLOOKUP($A565,[1]taxonomy!$1:$1048576,9,0)</f>
        <v xml:space="preserve"> Chordata</v>
      </c>
      <c r="M565" t="str">
        <f>VLOOKUP($A565,[1]taxonomy!$1:$1048576,10,0)</f>
        <v xml:space="preserve"> Craniata</v>
      </c>
      <c r="N565" t="str">
        <f>VLOOKUP($A565,[1]taxonomy!$1:$1048576,11,0)</f>
        <v xml:space="preserve"> Vertebrata</v>
      </c>
      <c r="O565" t="str">
        <f>VLOOKUP($A565,[1]taxonomy!$1:$1048576,12,0)</f>
        <v xml:space="preserve"> Euteleostomi</v>
      </c>
      <c r="P565" t="str">
        <f>VLOOKUP($A565,[1]taxonomy!$1:$1048576,13,0)</f>
        <v>Mammalia</v>
      </c>
      <c r="Q565" t="str">
        <f>VLOOKUP($A565,[1]taxonomy!$1:$1048576,14,0)</f>
        <v xml:space="preserve"> Eutheria</v>
      </c>
      <c r="R565" t="str">
        <f>VLOOKUP($A565,[1]taxonomy!$1:$1048576,15,0)</f>
        <v xml:space="preserve"> Laurasiatheria</v>
      </c>
      <c r="S565" t="str">
        <f>VLOOKUP($A565,[1]taxonomy!$1:$1048576,16,0)</f>
        <v xml:space="preserve"> Carnivora</v>
      </c>
      <c r="T565" t="str">
        <f>VLOOKUP($A565,[1]taxonomy!$1:$1048576,17,0)</f>
        <v xml:space="preserve"> Caniformia</v>
      </c>
      <c r="U565" t="str">
        <f>VLOOKUP($A565,[1]taxonomy!$1:$1048576,18,0)</f>
        <v xml:space="preserve"> Canidae</v>
      </c>
      <c r="V565">
        <f>VLOOKUP($A565,[1]taxonomy!$1:$1048576,20,0)</f>
        <v>0</v>
      </c>
      <c r="W565">
        <f>VLOOKUP($A565,[1]taxonomy!$1:$1048576,21,0)</f>
        <v>0</v>
      </c>
      <c r="X565">
        <f>VLOOKUP($A565,[1]taxonomy!$1:$1048576,22,0)</f>
        <v>0</v>
      </c>
      <c r="Y565">
        <f>VLOOKUP($A565,[1]taxonomy!$1:$1048576,23,0)</f>
        <v>0</v>
      </c>
      <c r="Z565">
        <f>VLOOKUP($A565,[1]taxonomy!$1:$1048576,24,0)</f>
        <v>0</v>
      </c>
      <c r="AA565">
        <f>VLOOKUP($A565,[1]taxonomy!$1:$1048576,25,0)</f>
        <v>0</v>
      </c>
      <c r="AB565" t="str">
        <f>VLOOKUP($A565,[1]taxonomy!$1:$1048576,3,0)</f>
        <v xml:space="preserve"> Canis familiaris (Dog) (Canis lupus familiaris).</v>
      </c>
    </row>
    <row r="566" spans="1:28" x14ac:dyDescent="0.25">
      <c r="A566" t="s">
        <v>812</v>
      </c>
      <c r="B566" t="s">
        <v>813</v>
      </c>
      <c r="C566">
        <v>193</v>
      </c>
      <c r="D566" t="s">
        <v>27</v>
      </c>
      <c r="E566">
        <v>1</v>
      </c>
      <c r="F566">
        <v>69</v>
      </c>
      <c r="G566">
        <v>45</v>
      </c>
      <c r="H566" t="s">
        <v>27</v>
      </c>
      <c r="I566">
        <f t="shared" si="8"/>
        <v>69</v>
      </c>
      <c r="J566" t="str">
        <f>VLOOKUP($A566,[1]taxonomy!$1:$1048576,7,0)</f>
        <v>Eukaryota</v>
      </c>
      <c r="K566" t="str">
        <f>VLOOKUP($A566,[1]taxonomy!$1:$1048576,8,0)</f>
        <v xml:space="preserve"> Metazoa</v>
      </c>
      <c r="L566" t="str">
        <f>VLOOKUP($A566,[1]taxonomy!$1:$1048576,9,0)</f>
        <v xml:space="preserve"> Chordata</v>
      </c>
      <c r="M566" t="str">
        <f>VLOOKUP($A566,[1]taxonomy!$1:$1048576,10,0)</f>
        <v xml:space="preserve"> Craniata</v>
      </c>
      <c r="N566" t="str">
        <f>VLOOKUP($A566,[1]taxonomy!$1:$1048576,11,0)</f>
        <v xml:space="preserve"> Vertebrata</v>
      </c>
      <c r="O566" t="str">
        <f>VLOOKUP($A566,[1]taxonomy!$1:$1048576,12,0)</f>
        <v xml:space="preserve"> Euteleostomi</v>
      </c>
      <c r="P566" t="str">
        <f>VLOOKUP($A566,[1]taxonomy!$1:$1048576,13,0)</f>
        <v>Mammalia</v>
      </c>
      <c r="Q566" t="str">
        <f>VLOOKUP($A566,[1]taxonomy!$1:$1048576,14,0)</f>
        <v xml:space="preserve"> Eutheria</v>
      </c>
      <c r="R566" t="str">
        <f>VLOOKUP($A566,[1]taxonomy!$1:$1048576,15,0)</f>
        <v xml:space="preserve"> Laurasiatheria</v>
      </c>
      <c r="S566" t="str">
        <f>VLOOKUP($A566,[1]taxonomy!$1:$1048576,16,0)</f>
        <v xml:space="preserve"> Carnivora</v>
      </c>
      <c r="T566" t="str">
        <f>VLOOKUP($A566,[1]taxonomy!$1:$1048576,17,0)</f>
        <v xml:space="preserve"> Caniformia</v>
      </c>
      <c r="U566" t="str">
        <f>VLOOKUP($A566,[1]taxonomy!$1:$1048576,18,0)</f>
        <v xml:space="preserve"> Canidae</v>
      </c>
      <c r="V566">
        <f>VLOOKUP($A566,[1]taxonomy!$1:$1048576,20,0)</f>
        <v>0</v>
      </c>
      <c r="W566">
        <f>VLOOKUP($A566,[1]taxonomy!$1:$1048576,21,0)</f>
        <v>0</v>
      </c>
      <c r="X566">
        <f>VLOOKUP($A566,[1]taxonomy!$1:$1048576,22,0)</f>
        <v>0</v>
      </c>
      <c r="Y566">
        <f>VLOOKUP($A566,[1]taxonomy!$1:$1048576,23,0)</f>
        <v>0</v>
      </c>
      <c r="Z566">
        <f>VLOOKUP($A566,[1]taxonomy!$1:$1048576,24,0)</f>
        <v>0</v>
      </c>
      <c r="AA566">
        <f>VLOOKUP($A566,[1]taxonomy!$1:$1048576,25,0)</f>
        <v>0</v>
      </c>
      <c r="AB566" t="str">
        <f>VLOOKUP($A566,[1]taxonomy!$1:$1048576,3,0)</f>
        <v xml:space="preserve"> Canis familiaris (Dog) (Canis lupus familiaris).</v>
      </c>
    </row>
    <row r="567" spans="1:28" x14ac:dyDescent="0.25">
      <c r="A567" t="s">
        <v>814</v>
      </c>
      <c r="B567" t="s">
        <v>815</v>
      </c>
      <c r="C567">
        <v>192</v>
      </c>
      <c r="D567" t="s">
        <v>10</v>
      </c>
      <c r="E567">
        <v>71</v>
      </c>
      <c r="F567">
        <v>184</v>
      </c>
      <c r="G567">
        <v>589</v>
      </c>
      <c r="H567" t="s">
        <v>11</v>
      </c>
      <c r="I567">
        <f t="shared" si="8"/>
        <v>114</v>
      </c>
      <c r="J567" t="str">
        <f>VLOOKUP($A567,[1]taxonomy!$1:$1048576,7,0)</f>
        <v>Eukaryota</v>
      </c>
      <c r="K567" t="str">
        <f>VLOOKUP($A567,[1]taxonomy!$1:$1048576,8,0)</f>
        <v xml:space="preserve"> Metazoa</v>
      </c>
      <c r="L567" t="str">
        <f>VLOOKUP($A567,[1]taxonomy!$1:$1048576,9,0)</f>
        <v xml:space="preserve"> Chordata</v>
      </c>
      <c r="M567" t="str">
        <f>VLOOKUP($A567,[1]taxonomy!$1:$1048576,10,0)</f>
        <v xml:space="preserve"> Craniata</v>
      </c>
      <c r="N567" t="str">
        <f>VLOOKUP($A567,[1]taxonomy!$1:$1048576,11,0)</f>
        <v xml:space="preserve"> Vertebrata</v>
      </c>
      <c r="O567" t="str">
        <f>VLOOKUP($A567,[1]taxonomy!$1:$1048576,12,0)</f>
        <v xml:space="preserve"> Euteleostomi</v>
      </c>
      <c r="P567" t="str">
        <f>VLOOKUP($A567,[1]taxonomy!$1:$1048576,13,0)</f>
        <v>Mammalia</v>
      </c>
      <c r="Q567" t="str">
        <f>VLOOKUP($A567,[1]taxonomy!$1:$1048576,14,0)</f>
        <v xml:space="preserve"> Eutheria</v>
      </c>
      <c r="R567" t="str">
        <f>VLOOKUP($A567,[1]taxonomy!$1:$1048576,15,0)</f>
        <v xml:space="preserve"> Laurasiatheria</v>
      </c>
      <c r="S567" t="str">
        <f>VLOOKUP($A567,[1]taxonomy!$1:$1048576,16,0)</f>
        <v xml:space="preserve"> Cetartiodactyla</v>
      </c>
      <c r="T567" t="str">
        <f>VLOOKUP($A567,[1]taxonomy!$1:$1048576,17,0)</f>
        <v xml:space="preserve"> Ruminantia</v>
      </c>
      <c r="U567" t="str">
        <f>VLOOKUP($A567,[1]taxonomy!$1:$1048576,18,0)</f>
        <v>Pecora</v>
      </c>
      <c r="V567" t="str">
        <f>VLOOKUP($A567,[1]taxonomy!$1:$1048576,20,0)</f>
        <v xml:space="preserve"> Caprinae</v>
      </c>
      <c r="W567" t="str">
        <f>VLOOKUP($A567,[1]taxonomy!$1:$1048576,21,0)</f>
        <v xml:space="preserve"> Capra.</v>
      </c>
      <c r="X567">
        <f>VLOOKUP($A567,[1]taxonomy!$1:$1048576,22,0)</f>
        <v>0</v>
      </c>
      <c r="Y567">
        <f>VLOOKUP($A567,[1]taxonomy!$1:$1048576,23,0)</f>
        <v>0</v>
      </c>
      <c r="Z567">
        <f>VLOOKUP($A567,[1]taxonomy!$1:$1048576,24,0)</f>
        <v>0</v>
      </c>
      <c r="AA567">
        <f>VLOOKUP($A567,[1]taxonomy!$1:$1048576,25,0)</f>
        <v>0</v>
      </c>
      <c r="AB567" t="str">
        <f>VLOOKUP($A567,[1]taxonomy!$1:$1048576,3,0)</f>
        <v xml:space="preserve"> Capra hircus (Goat).</v>
      </c>
    </row>
    <row r="568" spans="1:28" x14ac:dyDescent="0.25">
      <c r="A568" t="s">
        <v>816</v>
      </c>
      <c r="B568" t="s">
        <v>817</v>
      </c>
      <c r="C568">
        <v>196</v>
      </c>
      <c r="D568" t="s">
        <v>10</v>
      </c>
      <c r="E568">
        <v>64</v>
      </c>
      <c r="F568">
        <v>185</v>
      </c>
      <c r="G568">
        <v>589</v>
      </c>
      <c r="H568" t="s">
        <v>11</v>
      </c>
      <c r="I568">
        <f t="shared" si="8"/>
        <v>122</v>
      </c>
      <c r="J568" t="str">
        <f>VLOOKUP($A568,[1]taxonomy!$1:$1048576,7,0)</f>
        <v>Eukaryota</v>
      </c>
      <c r="K568" t="str">
        <f>VLOOKUP($A568,[1]taxonomy!$1:$1048576,8,0)</f>
        <v xml:space="preserve"> Metazoa</v>
      </c>
      <c r="L568" t="str">
        <f>VLOOKUP($A568,[1]taxonomy!$1:$1048576,9,0)</f>
        <v xml:space="preserve"> Chordata</v>
      </c>
      <c r="M568" t="str">
        <f>VLOOKUP($A568,[1]taxonomy!$1:$1048576,10,0)</f>
        <v xml:space="preserve"> Craniata</v>
      </c>
      <c r="N568" t="str">
        <f>VLOOKUP($A568,[1]taxonomy!$1:$1048576,11,0)</f>
        <v xml:space="preserve"> Vertebrata</v>
      </c>
      <c r="O568" t="str">
        <f>VLOOKUP($A568,[1]taxonomy!$1:$1048576,12,0)</f>
        <v xml:space="preserve"> Euteleostomi</v>
      </c>
      <c r="P568" t="str">
        <f>VLOOKUP($A568,[1]taxonomy!$1:$1048576,13,0)</f>
        <v>Testudines + Archosauria group</v>
      </c>
      <c r="Q568" t="str">
        <f>VLOOKUP($A568,[1]taxonomy!$1:$1048576,14,0)</f>
        <v xml:space="preserve"> Archosauria</v>
      </c>
      <c r="R568" t="str">
        <f>VLOOKUP($A568,[1]taxonomy!$1:$1048576,15,0)</f>
        <v xml:space="preserve"> Dinosauria</v>
      </c>
      <c r="S568" t="str">
        <f>VLOOKUP($A568,[1]taxonomy!$1:$1048576,16,0)</f>
        <v xml:space="preserve"> Saurischia</v>
      </c>
      <c r="T568" t="str">
        <f>VLOOKUP($A568,[1]taxonomy!$1:$1048576,17,0)</f>
        <v>Theropoda</v>
      </c>
      <c r="U568" t="str">
        <f>VLOOKUP($A568,[1]taxonomy!$1:$1048576,18,0)</f>
        <v xml:space="preserve"> Coelurosauria</v>
      </c>
      <c r="V568" t="str">
        <f>VLOOKUP($A568,[1]taxonomy!$1:$1048576,20,0)</f>
        <v xml:space="preserve"> Neognathae</v>
      </c>
      <c r="W568" t="str">
        <f>VLOOKUP($A568,[1]taxonomy!$1:$1048576,21,0)</f>
        <v xml:space="preserve"> Galliformes</v>
      </c>
      <c r="X568" t="str">
        <f>VLOOKUP($A568,[1]taxonomy!$1:$1048576,22,0)</f>
        <v xml:space="preserve"> Phasianidae</v>
      </c>
      <c r="Y568" t="str">
        <f>VLOOKUP($A568,[1]taxonomy!$1:$1048576,23,0)</f>
        <v>Phasianinae</v>
      </c>
      <c r="Z568" t="str">
        <f>VLOOKUP($A568,[1]taxonomy!$1:$1048576,24,0)</f>
        <v xml:space="preserve"> Gallus.</v>
      </c>
      <c r="AA568">
        <f>VLOOKUP($A568,[1]taxonomy!$1:$1048576,25,0)</f>
        <v>0</v>
      </c>
      <c r="AB568" t="str">
        <f>VLOOKUP($A568,[1]taxonomy!$1:$1048576,3,0)</f>
        <v xml:space="preserve"> Gallus gallus (Chicken).</v>
      </c>
    </row>
    <row r="569" spans="1:28" x14ac:dyDescent="0.25">
      <c r="A569" t="s">
        <v>816</v>
      </c>
      <c r="B569" t="s">
        <v>817</v>
      </c>
      <c r="C569">
        <v>196</v>
      </c>
      <c r="D569" t="s">
        <v>24</v>
      </c>
      <c r="E569">
        <v>1</v>
      </c>
      <c r="F569">
        <v>63</v>
      </c>
      <c r="G569">
        <v>24</v>
      </c>
      <c r="H569" t="s">
        <v>24</v>
      </c>
      <c r="I569">
        <f t="shared" si="8"/>
        <v>63</v>
      </c>
      <c r="J569" t="str">
        <f>VLOOKUP($A569,[1]taxonomy!$1:$1048576,7,0)</f>
        <v>Eukaryota</v>
      </c>
      <c r="K569" t="str">
        <f>VLOOKUP($A569,[1]taxonomy!$1:$1048576,8,0)</f>
        <v xml:space="preserve"> Metazoa</v>
      </c>
      <c r="L569" t="str">
        <f>VLOOKUP($A569,[1]taxonomy!$1:$1048576,9,0)</f>
        <v xml:space="preserve"> Chordata</v>
      </c>
      <c r="M569" t="str">
        <f>VLOOKUP($A569,[1]taxonomy!$1:$1048576,10,0)</f>
        <v xml:space="preserve"> Craniata</v>
      </c>
      <c r="N569" t="str">
        <f>VLOOKUP($A569,[1]taxonomy!$1:$1048576,11,0)</f>
        <v xml:space="preserve"> Vertebrata</v>
      </c>
      <c r="O569" t="str">
        <f>VLOOKUP($A569,[1]taxonomy!$1:$1048576,12,0)</f>
        <v xml:space="preserve"> Euteleostomi</v>
      </c>
      <c r="P569" t="str">
        <f>VLOOKUP($A569,[1]taxonomy!$1:$1048576,13,0)</f>
        <v>Testudines + Archosauria group</v>
      </c>
      <c r="Q569" t="str">
        <f>VLOOKUP($A569,[1]taxonomy!$1:$1048576,14,0)</f>
        <v xml:space="preserve"> Archosauria</v>
      </c>
      <c r="R569" t="str">
        <f>VLOOKUP($A569,[1]taxonomy!$1:$1048576,15,0)</f>
        <v xml:space="preserve"> Dinosauria</v>
      </c>
      <c r="S569" t="str">
        <f>VLOOKUP($A569,[1]taxonomy!$1:$1048576,16,0)</f>
        <v xml:space="preserve"> Saurischia</v>
      </c>
      <c r="T569" t="str">
        <f>VLOOKUP($A569,[1]taxonomy!$1:$1048576,17,0)</f>
        <v>Theropoda</v>
      </c>
      <c r="U569" t="str">
        <f>VLOOKUP($A569,[1]taxonomy!$1:$1048576,18,0)</f>
        <v xml:space="preserve"> Coelurosauria</v>
      </c>
      <c r="V569" t="str">
        <f>VLOOKUP($A569,[1]taxonomy!$1:$1048576,20,0)</f>
        <v xml:space="preserve"> Neognathae</v>
      </c>
      <c r="W569" t="str">
        <f>VLOOKUP($A569,[1]taxonomy!$1:$1048576,21,0)</f>
        <v xml:space="preserve"> Galliformes</v>
      </c>
      <c r="X569" t="str">
        <f>VLOOKUP($A569,[1]taxonomy!$1:$1048576,22,0)</f>
        <v xml:space="preserve"> Phasianidae</v>
      </c>
      <c r="Y569" t="str">
        <f>VLOOKUP($A569,[1]taxonomy!$1:$1048576,23,0)</f>
        <v>Phasianinae</v>
      </c>
      <c r="Z569" t="str">
        <f>VLOOKUP($A569,[1]taxonomy!$1:$1048576,24,0)</f>
        <v xml:space="preserve"> Gallus.</v>
      </c>
      <c r="AA569">
        <f>VLOOKUP($A569,[1]taxonomy!$1:$1048576,25,0)</f>
        <v>0</v>
      </c>
      <c r="AB569" t="str">
        <f>VLOOKUP($A569,[1]taxonomy!$1:$1048576,3,0)</f>
        <v xml:space="preserve"> Gallus gallus (Chicken).</v>
      </c>
    </row>
    <row r="570" spans="1:28" x14ac:dyDescent="0.25">
      <c r="A570" t="s">
        <v>818</v>
      </c>
      <c r="B570" t="s">
        <v>819</v>
      </c>
      <c r="C570">
        <v>192</v>
      </c>
      <c r="D570" t="s">
        <v>10</v>
      </c>
      <c r="E570">
        <v>71</v>
      </c>
      <c r="F570">
        <v>184</v>
      </c>
      <c r="G570">
        <v>589</v>
      </c>
      <c r="H570" t="s">
        <v>11</v>
      </c>
      <c r="I570">
        <f t="shared" si="8"/>
        <v>114</v>
      </c>
      <c r="J570" t="str">
        <f>VLOOKUP($A570,[1]taxonomy!$1:$1048576,7,0)</f>
        <v>Eukaryota</v>
      </c>
      <c r="K570" t="str">
        <f>VLOOKUP($A570,[1]taxonomy!$1:$1048576,8,0)</f>
        <v xml:space="preserve"> Metazoa</v>
      </c>
      <c r="L570" t="str">
        <f>VLOOKUP($A570,[1]taxonomy!$1:$1048576,9,0)</f>
        <v xml:space="preserve"> Chordata</v>
      </c>
      <c r="M570" t="str">
        <f>VLOOKUP($A570,[1]taxonomy!$1:$1048576,10,0)</f>
        <v xml:space="preserve"> Craniata</v>
      </c>
      <c r="N570" t="str">
        <f>VLOOKUP($A570,[1]taxonomy!$1:$1048576,11,0)</f>
        <v xml:space="preserve"> Vertebrata</v>
      </c>
      <c r="O570" t="str">
        <f>VLOOKUP($A570,[1]taxonomy!$1:$1048576,12,0)</f>
        <v xml:space="preserve"> Euteleostomi</v>
      </c>
      <c r="P570" t="str">
        <f>VLOOKUP($A570,[1]taxonomy!$1:$1048576,13,0)</f>
        <v>Mammalia</v>
      </c>
      <c r="Q570" t="str">
        <f>VLOOKUP($A570,[1]taxonomy!$1:$1048576,14,0)</f>
        <v xml:space="preserve"> Eutheria</v>
      </c>
      <c r="R570" t="str">
        <f>VLOOKUP($A570,[1]taxonomy!$1:$1048576,15,0)</f>
        <v xml:space="preserve"> Laurasiatheria</v>
      </c>
      <c r="S570" t="str">
        <f>VLOOKUP($A570,[1]taxonomy!$1:$1048576,16,0)</f>
        <v xml:space="preserve"> Carnivora</v>
      </c>
      <c r="T570" t="str">
        <f>VLOOKUP($A570,[1]taxonomy!$1:$1048576,17,0)</f>
        <v xml:space="preserve"> Feliformia</v>
      </c>
      <c r="U570" t="str">
        <f>VLOOKUP($A570,[1]taxonomy!$1:$1048576,18,0)</f>
        <v xml:space="preserve"> Felidae</v>
      </c>
      <c r="V570" t="str">
        <f>VLOOKUP($A570,[1]taxonomy!$1:$1048576,20,0)</f>
        <v xml:space="preserve"> Felis.</v>
      </c>
      <c r="W570">
        <f>VLOOKUP($A570,[1]taxonomy!$1:$1048576,21,0)</f>
        <v>0</v>
      </c>
      <c r="X570">
        <f>VLOOKUP($A570,[1]taxonomy!$1:$1048576,22,0)</f>
        <v>0</v>
      </c>
      <c r="Y570">
        <f>VLOOKUP($A570,[1]taxonomy!$1:$1048576,23,0)</f>
        <v>0</v>
      </c>
      <c r="Z570">
        <f>VLOOKUP($A570,[1]taxonomy!$1:$1048576,24,0)</f>
        <v>0</v>
      </c>
      <c r="AA570">
        <f>VLOOKUP($A570,[1]taxonomy!$1:$1048576,25,0)</f>
        <v>0</v>
      </c>
      <c r="AB570" t="str">
        <f>VLOOKUP($A570,[1]taxonomy!$1:$1048576,3,0)</f>
        <v xml:space="preserve"> Felis catus (Cat) (Felis silvestris catus).</v>
      </c>
    </row>
    <row r="571" spans="1:28" x14ac:dyDescent="0.25">
      <c r="A571" t="s">
        <v>818</v>
      </c>
      <c r="B571" t="s">
        <v>819</v>
      </c>
      <c r="C571">
        <v>192</v>
      </c>
      <c r="D571" t="s">
        <v>27</v>
      </c>
      <c r="E571">
        <v>7</v>
      </c>
      <c r="F571">
        <v>68</v>
      </c>
      <c r="G571">
        <v>45</v>
      </c>
      <c r="H571" t="s">
        <v>27</v>
      </c>
      <c r="I571">
        <f t="shared" si="8"/>
        <v>62</v>
      </c>
      <c r="J571" t="str">
        <f>VLOOKUP($A571,[1]taxonomy!$1:$1048576,7,0)</f>
        <v>Eukaryota</v>
      </c>
      <c r="K571" t="str">
        <f>VLOOKUP($A571,[1]taxonomy!$1:$1048576,8,0)</f>
        <v xml:space="preserve"> Metazoa</v>
      </c>
      <c r="L571" t="str">
        <f>VLOOKUP($A571,[1]taxonomy!$1:$1048576,9,0)</f>
        <v xml:space="preserve"> Chordata</v>
      </c>
      <c r="M571" t="str">
        <f>VLOOKUP($A571,[1]taxonomy!$1:$1048576,10,0)</f>
        <v xml:space="preserve"> Craniata</v>
      </c>
      <c r="N571" t="str">
        <f>VLOOKUP($A571,[1]taxonomy!$1:$1048576,11,0)</f>
        <v xml:space="preserve"> Vertebrata</v>
      </c>
      <c r="O571" t="str">
        <f>VLOOKUP($A571,[1]taxonomy!$1:$1048576,12,0)</f>
        <v xml:space="preserve"> Euteleostomi</v>
      </c>
      <c r="P571" t="str">
        <f>VLOOKUP($A571,[1]taxonomy!$1:$1048576,13,0)</f>
        <v>Mammalia</v>
      </c>
      <c r="Q571" t="str">
        <f>VLOOKUP($A571,[1]taxonomy!$1:$1048576,14,0)</f>
        <v xml:space="preserve"> Eutheria</v>
      </c>
      <c r="R571" t="str">
        <f>VLOOKUP($A571,[1]taxonomy!$1:$1048576,15,0)</f>
        <v xml:space="preserve"> Laurasiatheria</v>
      </c>
      <c r="S571" t="str">
        <f>VLOOKUP($A571,[1]taxonomy!$1:$1048576,16,0)</f>
        <v xml:space="preserve"> Carnivora</v>
      </c>
      <c r="T571" t="str">
        <f>VLOOKUP($A571,[1]taxonomy!$1:$1048576,17,0)</f>
        <v xml:space="preserve"> Feliformia</v>
      </c>
      <c r="U571" t="str">
        <f>VLOOKUP($A571,[1]taxonomy!$1:$1048576,18,0)</f>
        <v xml:space="preserve"> Felidae</v>
      </c>
      <c r="V571" t="str">
        <f>VLOOKUP($A571,[1]taxonomy!$1:$1048576,20,0)</f>
        <v xml:space="preserve"> Felis.</v>
      </c>
      <c r="W571">
        <f>VLOOKUP($A571,[1]taxonomy!$1:$1048576,21,0)</f>
        <v>0</v>
      </c>
      <c r="X571">
        <f>VLOOKUP($A571,[1]taxonomy!$1:$1048576,22,0)</f>
        <v>0</v>
      </c>
      <c r="Y571">
        <f>VLOOKUP($A571,[1]taxonomy!$1:$1048576,23,0)</f>
        <v>0</v>
      </c>
      <c r="Z571">
        <f>VLOOKUP($A571,[1]taxonomy!$1:$1048576,24,0)</f>
        <v>0</v>
      </c>
      <c r="AA571">
        <f>VLOOKUP($A571,[1]taxonomy!$1:$1048576,25,0)</f>
        <v>0</v>
      </c>
      <c r="AB571" t="str">
        <f>VLOOKUP($A571,[1]taxonomy!$1:$1048576,3,0)</f>
        <v xml:space="preserve"> Felis catus (Cat) (Felis silvestris catus).</v>
      </c>
    </row>
    <row r="572" spans="1:28" x14ac:dyDescent="0.25">
      <c r="A572" t="s">
        <v>820</v>
      </c>
      <c r="B572" t="s">
        <v>821</v>
      </c>
      <c r="C572">
        <v>193</v>
      </c>
      <c r="D572" t="s">
        <v>10</v>
      </c>
      <c r="E572">
        <v>72</v>
      </c>
      <c r="F572">
        <v>185</v>
      </c>
      <c r="G572">
        <v>589</v>
      </c>
      <c r="H572" t="s">
        <v>11</v>
      </c>
      <c r="I572">
        <f t="shared" si="8"/>
        <v>114</v>
      </c>
      <c r="J572" t="str">
        <f>VLOOKUP($A572,[1]taxonomy!$1:$1048576,7,0)</f>
        <v>Eukaryota</v>
      </c>
      <c r="K572" t="str">
        <f>VLOOKUP($A572,[1]taxonomy!$1:$1048576,8,0)</f>
        <v xml:space="preserve"> Metazoa</v>
      </c>
      <c r="L572" t="str">
        <f>VLOOKUP($A572,[1]taxonomy!$1:$1048576,9,0)</f>
        <v xml:space="preserve"> Chordata</v>
      </c>
      <c r="M572" t="str">
        <f>VLOOKUP($A572,[1]taxonomy!$1:$1048576,10,0)</f>
        <v xml:space="preserve"> Craniata</v>
      </c>
      <c r="N572" t="str">
        <f>VLOOKUP($A572,[1]taxonomy!$1:$1048576,11,0)</f>
        <v xml:space="preserve"> Vertebrata</v>
      </c>
      <c r="O572" t="str">
        <f>VLOOKUP($A572,[1]taxonomy!$1:$1048576,12,0)</f>
        <v xml:space="preserve"> Euteleostomi</v>
      </c>
      <c r="P572" t="str">
        <f>VLOOKUP($A572,[1]taxonomy!$1:$1048576,13,0)</f>
        <v>Mammalia</v>
      </c>
      <c r="Q572" t="str">
        <f>VLOOKUP($A572,[1]taxonomy!$1:$1048576,14,0)</f>
        <v xml:space="preserve"> Eutheria</v>
      </c>
      <c r="R572" t="str">
        <f>VLOOKUP($A572,[1]taxonomy!$1:$1048576,15,0)</f>
        <v xml:space="preserve"> Laurasiatheria</v>
      </c>
      <c r="S572" t="str">
        <f>VLOOKUP($A572,[1]taxonomy!$1:$1048576,16,0)</f>
        <v xml:space="preserve"> Perissodactyla</v>
      </c>
      <c r="T572" t="str">
        <f>VLOOKUP($A572,[1]taxonomy!$1:$1048576,17,0)</f>
        <v xml:space="preserve"> Equidae</v>
      </c>
      <c r="U572" t="str">
        <f>VLOOKUP($A572,[1]taxonomy!$1:$1048576,18,0)</f>
        <v xml:space="preserve"> Equus.</v>
      </c>
      <c r="V572">
        <f>VLOOKUP($A572,[1]taxonomy!$1:$1048576,20,0)</f>
        <v>0</v>
      </c>
      <c r="W572">
        <f>VLOOKUP($A572,[1]taxonomy!$1:$1048576,21,0)</f>
        <v>0</v>
      </c>
      <c r="X572">
        <f>VLOOKUP($A572,[1]taxonomy!$1:$1048576,22,0)</f>
        <v>0</v>
      </c>
      <c r="Y572">
        <f>VLOOKUP($A572,[1]taxonomy!$1:$1048576,23,0)</f>
        <v>0</v>
      </c>
      <c r="Z572">
        <f>VLOOKUP($A572,[1]taxonomy!$1:$1048576,24,0)</f>
        <v>0</v>
      </c>
      <c r="AA572">
        <f>VLOOKUP($A572,[1]taxonomy!$1:$1048576,25,0)</f>
        <v>0</v>
      </c>
      <c r="AB572" t="str">
        <f>VLOOKUP($A572,[1]taxonomy!$1:$1048576,3,0)</f>
        <v xml:space="preserve"> Equus caballus (Horse).</v>
      </c>
    </row>
    <row r="573" spans="1:28" x14ac:dyDescent="0.25">
      <c r="A573" t="s">
        <v>822</v>
      </c>
      <c r="B573" t="s">
        <v>823</v>
      </c>
      <c r="C573">
        <v>193</v>
      </c>
      <c r="D573" t="s">
        <v>10</v>
      </c>
      <c r="E573">
        <v>72</v>
      </c>
      <c r="F573">
        <v>185</v>
      </c>
      <c r="G573">
        <v>589</v>
      </c>
      <c r="H573" t="s">
        <v>11</v>
      </c>
      <c r="I573">
        <f t="shared" si="8"/>
        <v>114</v>
      </c>
      <c r="J573" t="str">
        <f>VLOOKUP($A573,[1]taxonomy!$1:$1048576,7,0)</f>
        <v>Eukaryota</v>
      </c>
      <c r="K573" t="str">
        <f>VLOOKUP($A573,[1]taxonomy!$1:$1048576,8,0)</f>
        <v xml:space="preserve"> Metazoa</v>
      </c>
      <c r="L573" t="str">
        <f>VLOOKUP($A573,[1]taxonomy!$1:$1048576,9,0)</f>
        <v xml:space="preserve"> Chordata</v>
      </c>
      <c r="M573" t="str">
        <f>VLOOKUP($A573,[1]taxonomy!$1:$1048576,10,0)</f>
        <v xml:space="preserve"> Craniata</v>
      </c>
      <c r="N573" t="str">
        <f>VLOOKUP($A573,[1]taxonomy!$1:$1048576,11,0)</f>
        <v xml:space="preserve"> Vertebrata</v>
      </c>
      <c r="O573" t="str">
        <f>VLOOKUP($A573,[1]taxonomy!$1:$1048576,12,0)</f>
        <v xml:space="preserve"> Euteleostomi</v>
      </c>
      <c r="P573" t="str">
        <f>VLOOKUP($A573,[1]taxonomy!$1:$1048576,13,0)</f>
        <v>Mammalia</v>
      </c>
      <c r="Q573" t="str">
        <f>VLOOKUP($A573,[1]taxonomy!$1:$1048576,14,0)</f>
        <v xml:space="preserve"> Eutheria</v>
      </c>
      <c r="R573" t="str">
        <f>VLOOKUP($A573,[1]taxonomy!$1:$1048576,15,0)</f>
        <v xml:space="preserve"> Euarchontoglires</v>
      </c>
      <c r="S573" t="str">
        <f>VLOOKUP($A573,[1]taxonomy!$1:$1048576,16,0)</f>
        <v xml:space="preserve"> Primates</v>
      </c>
      <c r="T573" t="str">
        <f>VLOOKUP($A573,[1]taxonomy!$1:$1048576,17,0)</f>
        <v xml:space="preserve"> Haplorrhini</v>
      </c>
      <c r="U573" t="str">
        <f>VLOOKUP($A573,[1]taxonomy!$1:$1048576,18,0)</f>
        <v>Catarrhini</v>
      </c>
      <c r="V573" t="str">
        <f>VLOOKUP($A573,[1]taxonomy!$1:$1048576,20,0)</f>
        <v xml:space="preserve"> Homo.</v>
      </c>
      <c r="W573">
        <f>VLOOKUP($A573,[1]taxonomy!$1:$1048576,21,0)</f>
        <v>0</v>
      </c>
      <c r="X573">
        <f>VLOOKUP($A573,[1]taxonomy!$1:$1048576,22,0)</f>
        <v>0</v>
      </c>
      <c r="Y573">
        <f>VLOOKUP($A573,[1]taxonomy!$1:$1048576,23,0)</f>
        <v>0</v>
      </c>
      <c r="Z573">
        <f>VLOOKUP($A573,[1]taxonomy!$1:$1048576,24,0)</f>
        <v>0</v>
      </c>
      <c r="AA573">
        <f>VLOOKUP($A573,[1]taxonomy!$1:$1048576,25,0)</f>
        <v>0</v>
      </c>
      <c r="AB573" t="str">
        <f>VLOOKUP($A573,[1]taxonomy!$1:$1048576,3,0)</f>
        <v xml:space="preserve"> Homo sapiens (Human).</v>
      </c>
    </row>
    <row r="574" spans="1:28" x14ac:dyDescent="0.25">
      <c r="A574" t="s">
        <v>822</v>
      </c>
      <c r="B574" t="s">
        <v>823</v>
      </c>
      <c r="C574">
        <v>193</v>
      </c>
      <c r="D574" t="s">
        <v>27</v>
      </c>
      <c r="E574">
        <v>1</v>
      </c>
      <c r="F574">
        <v>69</v>
      </c>
      <c r="G574">
        <v>45</v>
      </c>
      <c r="H574" t="s">
        <v>27</v>
      </c>
      <c r="I574">
        <f t="shared" si="8"/>
        <v>69</v>
      </c>
      <c r="J574" t="str">
        <f>VLOOKUP($A574,[1]taxonomy!$1:$1048576,7,0)</f>
        <v>Eukaryota</v>
      </c>
      <c r="K574" t="str">
        <f>VLOOKUP($A574,[1]taxonomy!$1:$1048576,8,0)</f>
        <v xml:space="preserve"> Metazoa</v>
      </c>
      <c r="L574" t="str">
        <f>VLOOKUP($A574,[1]taxonomy!$1:$1048576,9,0)</f>
        <v xml:space="preserve"> Chordata</v>
      </c>
      <c r="M574" t="str">
        <f>VLOOKUP($A574,[1]taxonomy!$1:$1048576,10,0)</f>
        <v xml:space="preserve"> Craniata</v>
      </c>
      <c r="N574" t="str">
        <f>VLOOKUP($A574,[1]taxonomy!$1:$1048576,11,0)</f>
        <v xml:space="preserve"> Vertebrata</v>
      </c>
      <c r="O574" t="str">
        <f>VLOOKUP($A574,[1]taxonomy!$1:$1048576,12,0)</f>
        <v xml:space="preserve"> Euteleostomi</v>
      </c>
      <c r="P574" t="str">
        <f>VLOOKUP($A574,[1]taxonomy!$1:$1048576,13,0)</f>
        <v>Mammalia</v>
      </c>
      <c r="Q574" t="str">
        <f>VLOOKUP($A574,[1]taxonomy!$1:$1048576,14,0)</f>
        <v xml:space="preserve"> Eutheria</v>
      </c>
      <c r="R574" t="str">
        <f>VLOOKUP($A574,[1]taxonomy!$1:$1048576,15,0)</f>
        <v xml:space="preserve"> Euarchontoglires</v>
      </c>
      <c r="S574" t="str">
        <f>VLOOKUP($A574,[1]taxonomy!$1:$1048576,16,0)</f>
        <v xml:space="preserve"> Primates</v>
      </c>
      <c r="T574" t="str">
        <f>VLOOKUP($A574,[1]taxonomy!$1:$1048576,17,0)</f>
        <v xml:space="preserve"> Haplorrhini</v>
      </c>
      <c r="U574" t="str">
        <f>VLOOKUP($A574,[1]taxonomy!$1:$1048576,18,0)</f>
        <v>Catarrhini</v>
      </c>
      <c r="V574" t="str">
        <f>VLOOKUP($A574,[1]taxonomy!$1:$1048576,20,0)</f>
        <v xml:space="preserve"> Homo.</v>
      </c>
      <c r="W574">
        <f>VLOOKUP($A574,[1]taxonomy!$1:$1048576,21,0)</f>
        <v>0</v>
      </c>
      <c r="X574">
        <f>VLOOKUP($A574,[1]taxonomy!$1:$1048576,22,0)</f>
        <v>0</v>
      </c>
      <c r="Y574">
        <f>VLOOKUP($A574,[1]taxonomy!$1:$1048576,23,0)</f>
        <v>0</v>
      </c>
      <c r="Z574">
        <f>VLOOKUP($A574,[1]taxonomy!$1:$1048576,24,0)</f>
        <v>0</v>
      </c>
      <c r="AA574">
        <f>VLOOKUP($A574,[1]taxonomy!$1:$1048576,25,0)</f>
        <v>0</v>
      </c>
      <c r="AB574" t="str">
        <f>VLOOKUP($A574,[1]taxonomy!$1:$1048576,3,0)</f>
        <v xml:space="preserve"> Homo sapiens (Human).</v>
      </c>
    </row>
    <row r="575" spans="1:28" x14ac:dyDescent="0.25">
      <c r="A575" t="s">
        <v>824</v>
      </c>
      <c r="B575" t="s">
        <v>825</v>
      </c>
      <c r="C575">
        <v>192</v>
      </c>
      <c r="D575" t="s">
        <v>10</v>
      </c>
      <c r="E575">
        <v>70</v>
      </c>
      <c r="F575">
        <v>182</v>
      </c>
      <c r="G575">
        <v>589</v>
      </c>
      <c r="H575" t="s">
        <v>11</v>
      </c>
      <c r="I575">
        <f t="shared" si="8"/>
        <v>113</v>
      </c>
      <c r="J575" t="str">
        <f>VLOOKUP($A575,[1]taxonomy!$1:$1048576,7,0)</f>
        <v>Eukaryota</v>
      </c>
      <c r="K575" t="str">
        <f>VLOOKUP($A575,[1]taxonomy!$1:$1048576,8,0)</f>
        <v xml:space="preserve"> Metazoa</v>
      </c>
      <c r="L575" t="str">
        <f>VLOOKUP($A575,[1]taxonomy!$1:$1048576,9,0)</f>
        <v xml:space="preserve"> Chordata</v>
      </c>
      <c r="M575" t="str">
        <f>VLOOKUP($A575,[1]taxonomy!$1:$1048576,10,0)</f>
        <v xml:space="preserve"> Craniata</v>
      </c>
      <c r="N575" t="str">
        <f>VLOOKUP($A575,[1]taxonomy!$1:$1048576,11,0)</f>
        <v xml:space="preserve"> Vertebrata</v>
      </c>
      <c r="O575" t="str">
        <f>VLOOKUP($A575,[1]taxonomy!$1:$1048576,12,0)</f>
        <v xml:space="preserve"> Euteleostomi</v>
      </c>
      <c r="P575" t="str">
        <f>VLOOKUP($A575,[1]taxonomy!$1:$1048576,13,0)</f>
        <v>Mammalia</v>
      </c>
      <c r="Q575" t="str">
        <f>VLOOKUP($A575,[1]taxonomy!$1:$1048576,14,0)</f>
        <v xml:space="preserve"> Eutheria</v>
      </c>
      <c r="R575" t="str">
        <f>VLOOKUP($A575,[1]taxonomy!$1:$1048576,15,0)</f>
        <v xml:space="preserve"> Euarchontoglires</v>
      </c>
      <c r="S575" t="str">
        <f>VLOOKUP($A575,[1]taxonomy!$1:$1048576,16,0)</f>
        <v xml:space="preserve"> Glires</v>
      </c>
      <c r="T575" t="str">
        <f>VLOOKUP($A575,[1]taxonomy!$1:$1048576,17,0)</f>
        <v xml:space="preserve"> Rodentia</v>
      </c>
      <c r="U575" t="str">
        <f>VLOOKUP($A575,[1]taxonomy!$1:$1048576,18,0)</f>
        <v xml:space="preserve"> Sciurognathi</v>
      </c>
      <c r="V575" t="str">
        <f>VLOOKUP($A575,[1]taxonomy!$1:$1048576,20,0)</f>
        <v xml:space="preserve"> Muridae</v>
      </c>
      <c r="W575" t="str">
        <f>VLOOKUP($A575,[1]taxonomy!$1:$1048576,21,0)</f>
        <v xml:space="preserve"> Murinae</v>
      </c>
      <c r="X575" t="str">
        <f>VLOOKUP($A575,[1]taxonomy!$1:$1048576,22,0)</f>
        <v xml:space="preserve"> Mus</v>
      </c>
      <c r="Y575" t="str">
        <f>VLOOKUP($A575,[1]taxonomy!$1:$1048576,23,0)</f>
        <v xml:space="preserve"> Mus.</v>
      </c>
      <c r="Z575">
        <f>VLOOKUP($A575,[1]taxonomy!$1:$1048576,24,0)</f>
        <v>0</v>
      </c>
      <c r="AA575">
        <f>VLOOKUP($A575,[1]taxonomy!$1:$1048576,25,0)</f>
        <v>0</v>
      </c>
      <c r="AB575" t="str">
        <f>VLOOKUP($A575,[1]taxonomy!$1:$1048576,3,0)</f>
        <v xml:space="preserve"> Mus musculus (Mouse).</v>
      </c>
    </row>
    <row r="576" spans="1:28" x14ac:dyDescent="0.25">
      <c r="A576" t="s">
        <v>826</v>
      </c>
      <c r="B576" t="s">
        <v>827</v>
      </c>
      <c r="C576">
        <v>192</v>
      </c>
      <c r="D576" t="s">
        <v>10</v>
      </c>
      <c r="E576">
        <v>71</v>
      </c>
      <c r="F576">
        <v>184</v>
      </c>
      <c r="G576">
        <v>589</v>
      </c>
      <c r="H576" t="s">
        <v>11</v>
      </c>
      <c r="I576">
        <f t="shared" si="8"/>
        <v>114</v>
      </c>
      <c r="J576" t="str">
        <f>VLOOKUP($A576,[1]taxonomy!$1:$1048576,7,0)</f>
        <v>Eukaryota</v>
      </c>
      <c r="K576" t="str">
        <f>VLOOKUP($A576,[1]taxonomy!$1:$1048576,8,0)</f>
        <v xml:space="preserve"> Metazoa</v>
      </c>
      <c r="L576" t="str">
        <f>VLOOKUP($A576,[1]taxonomy!$1:$1048576,9,0)</f>
        <v xml:space="preserve"> Chordata</v>
      </c>
      <c r="M576" t="str">
        <f>VLOOKUP($A576,[1]taxonomy!$1:$1048576,10,0)</f>
        <v xml:space="preserve"> Craniata</v>
      </c>
      <c r="N576" t="str">
        <f>VLOOKUP($A576,[1]taxonomy!$1:$1048576,11,0)</f>
        <v xml:space="preserve"> Vertebrata</v>
      </c>
      <c r="O576" t="str">
        <f>VLOOKUP($A576,[1]taxonomy!$1:$1048576,12,0)</f>
        <v xml:space="preserve"> Euteleostomi</v>
      </c>
      <c r="P576" t="str">
        <f>VLOOKUP($A576,[1]taxonomy!$1:$1048576,13,0)</f>
        <v>Mammalia</v>
      </c>
      <c r="Q576" t="str">
        <f>VLOOKUP($A576,[1]taxonomy!$1:$1048576,14,0)</f>
        <v xml:space="preserve"> Eutheria</v>
      </c>
      <c r="R576" t="str">
        <f>VLOOKUP($A576,[1]taxonomy!$1:$1048576,15,0)</f>
        <v xml:space="preserve"> Laurasiatheria</v>
      </c>
      <c r="S576" t="str">
        <f>VLOOKUP($A576,[1]taxonomy!$1:$1048576,16,0)</f>
        <v xml:space="preserve"> Cetartiodactyla</v>
      </c>
      <c r="T576" t="str">
        <f>VLOOKUP($A576,[1]taxonomy!$1:$1048576,17,0)</f>
        <v xml:space="preserve"> Suina</v>
      </c>
      <c r="U576" t="str">
        <f>VLOOKUP($A576,[1]taxonomy!$1:$1048576,18,0)</f>
        <v xml:space="preserve"> Suidae</v>
      </c>
      <c r="V576">
        <f>VLOOKUP($A576,[1]taxonomy!$1:$1048576,20,0)</f>
        <v>0</v>
      </c>
      <c r="W576">
        <f>VLOOKUP($A576,[1]taxonomy!$1:$1048576,21,0)</f>
        <v>0</v>
      </c>
      <c r="X576">
        <f>VLOOKUP($A576,[1]taxonomy!$1:$1048576,22,0)</f>
        <v>0</v>
      </c>
      <c r="Y576">
        <f>VLOOKUP($A576,[1]taxonomy!$1:$1048576,23,0)</f>
        <v>0</v>
      </c>
      <c r="Z576">
        <f>VLOOKUP($A576,[1]taxonomy!$1:$1048576,24,0)</f>
        <v>0</v>
      </c>
      <c r="AA576">
        <f>VLOOKUP($A576,[1]taxonomy!$1:$1048576,25,0)</f>
        <v>0</v>
      </c>
      <c r="AB576" t="str">
        <f>VLOOKUP($A576,[1]taxonomy!$1:$1048576,3,0)</f>
        <v xml:space="preserve"> Sus scrofa (Pig).</v>
      </c>
    </row>
    <row r="577" spans="1:28" x14ac:dyDescent="0.25">
      <c r="A577" t="s">
        <v>826</v>
      </c>
      <c r="B577" t="s">
        <v>827</v>
      </c>
      <c r="C577">
        <v>192</v>
      </c>
      <c r="D577" t="s">
        <v>27</v>
      </c>
      <c r="E577">
        <v>1</v>
      </c>
      <c r="F577">
        <v>68</v>
      </c>
      <c r="G577">
        <v>45</v>
      </c>
      <c r="H577" t="s">
        <v>27</v>
      </c>
      <c r="I577">
        <f t="shared" si="8"/>
        <v>68</v>
      </c>
      <c r="J577" t="str">
        <f>VLOOKUP($A577,[1]taxonomy!$1:$1048576,7,0)</f>
        <v>Eukaryota</v>
      </c>
      <c r="K577" t="str">
        <f>VLOOKUP($A577,[1]taxonomy!$1:$1048576,8,0)</f>
        <v xml:space="preserve"> Metazoa</v>
      </c>
      <c r="L577" t="str">
        <f>VLOOKUP($A577,[1]taxonomy!$1:$1048576,9,0)</f>
        <v xml:space="preserve"> Chordata</v>
      </c>
      <c r="M577" t="str">
        <f>VLOOKUP($A577,[1]taxonomy!$1:$1048576,10,0)</f>
        <v xml:space="preserve"> Craniata</v>
      </c>
      <c r="N577" t="str">
        <f>VLOOKUP($A577,[1]taxonomy!$1:$1048576,11,0)</f>
        <v xml:space="preserve"> Vertebrata</v>
      </c>
      <c r="O577" t="str">
        <f>VLOOKUP($A577,[1]taxonomy!$1:$1048576,12,0)</f>
        <v xml:space="preserve"> Euteleostomi</v>
      </c>
      <c r="P577" t="str">
        <f>VLOOKUP($A577,[1]taxonomy!$1:$1048576,13,0)</f>
        <v>Mammalia</v>
      </c>
      <c r="Q577" t="str">
        <f>VLOOKUP($A577,[1]taxonomy!$1:$1048576,14,0)</f>
        <v xml:space="preserve"> Eutheria</v>
      </c>
      <c r="R577" t="str">
        <f>VLOOKUP($A577,[1]taxonomy!$1:$1048576,15,0)</f>
        <v xml:space="preserve"> Laurasiatheria</v>
      </c>
      <c r="S577" t="str">
        <f>VLOOKUP($A577,[1]taxonomy!$1:$1048576,16,0)</f>
        <v xml:space="preserve"> Cetartiodactyla</v>
      </c>
      <c r="T577" t="str">
        <f>VLOOKUP($A577,[1]taxonomy!$1:$1048576,17,0)</f>
        <v xml:space="preserve"> Suina</v>
      </c>
      <c r="U577" t="str">
        <f>VLOOKUP($A577,[1]taxonomy!$1:$1048576,18,0)</f>
        <v xml:space="preserve"> Suidae</v>
      </c>
      <c r="V577">
        <f>VLOOKUP($A577,[1]taxonomy!$1:$1048576,20,0)</f>
        <v>0</v>
      </c>
      <c r="W577">
        <f>VLOOKUP($A577,[1]taxonomy!$1:$1048576,21,0)</f>
        <v>0</v>
      </c>
      <c r="X577">
        <f>VLOOKUP($A577,[1]taxonomy!$1:$1048576,22,0)</f>
        <v>0</v>
      </c>
      <c r="Y577">
        <f>VLOOKUP($A577,[1]taxonomy!$1:$1048576,23,0)</f>
        <v>0</v>
      </c>
      <c r="Z577">
        <f>VLOOKUP($A577,[1]taxonomy!$1:$1048576,24,0)</f>
        <v>0</v>
      </c>
      <c r="AA577">
        <f>VLOOKUP($A577,[1]taxonomy!$1:$1048576,25,0)</f>
        <v>0</v>
      </c>
      <c r="AB577" t="str">
        <f>VLOOKUP($A577,[1]taxonomy!$1:$1048576,3,0)</f>
        <v xml:space="preserve"> Sus scrofa (Pig).</v>
      </c>
    </row>
    <row r="578" spans="1:28" x14ac:dyDescent="0.25">
      <c r="A578" t="s">
        <v>828</v>
      </c>
      <c r="B578" t="s">
        <v>829</v>
      </c>
      <c r="C578">
        <v>194</v>
      </c>
      <c r="D578" t="s">
        <v>10</v>
      </c>
      <c r="E578">
        <v>72</v>
      </c>
      <c r="F578">
        <v>184</v>
      </c>
      <c r="G578">
        <v>589</v>
      </c>
      <c r="H578" t="s">
        <v>11</v>
      </c>
      <c r="I578">
        <f t="shared" si="8"/>
        <v>113</v>
      </c>
      <c r="J578" t="str">
        <f>VLOOKUP($A578,[1]taxonomy!$1:$1048576,7,0)</f>
        <v>Eukaryota</v>
      </c>
      <c r="K578" t="str">
        <f>VLOOKUP($A578,[1]taxonomy!$1:$1048576,8,0)</f>
        <v xml:space="preserve"> Metazoa</v>
      </c>
      <c r="L578" t="str">
        <f>VLOOKUP($A578,[1]taxonomy!$1:$1048576,9,0)</f>
        <v xml:space="preserve"> Chordata</v>
      </c>
      <c r="M578" t="str">
        <f>VLOOKUP($A578,[1]taxonomy!$1:$1048576,10,0)</f>
        <v xml:space="preserve"> Craniata</v>
      </c>
      <c r="N578" t="str">
        <f>VLOOKUP($A578,[1]taxonomy!$1:$1048576,11,0)</f>
        <v xml:space="preserve"> Vertebrata</v>
      </c>
      <c r="O578" t="str">
        <f>VLOOKUP($A578,[1]taxonomy!$1:$1048576,12,0)</f>
        <v xml:space="preserve"> Euteleostomi</v>
      </c>
      <c r="P578" t="str">
        <f>VLOOKUP($A578,[1]taxonomy!$1:$1048576,13,0)</f>
        <v>Mammalia</v>
      </c>
      <c r="Q578" t="str">
        <f>VLOOKUP($A578,[1]taxonomy!$1:$1048576,14,0)</f>
        <v xml:space="preserve"> Eutheria</v>
      </c>
      <c r="R578" t="str">
        <f>VLOOKUP($A578,[1]taxonomy!$1:$1048576,15,0)</f>
        <v xml:space="preserve"> Euarchontoglires</v>
      </c>
      <c r="S578" t="str">
        <f>VLOOKUP($A578,[1]taxonomy!$1:$1048576,16,0)</f>
        <v xml:space="preserve"> Glires</v>
      </c>
      <c r="T578" t="str">
        <f>VLOOKUP($A578,[1]taxonomy!$1:$1048576,17,0)</f>
        <v xml:space="preserve"> Rodentia</v>
      </c>
      <c r="U578" t="str">
        <f>VLOOKUP($A578,[1]taxonomy!$1:$1048576,18,0)</f>
        <v xml:space="preserve"> Sciurognathi</v>
      </c>
      <c r="V578" t="str">
        <f>VLOOKUP($A578,[1]taxonomy!$1:$1048576,20,0)</f>
        <v xml:space="preserve"> Muridae</v>
      </c>
      <c r="W578" t="str">
        <f>VLOOKUP($A578,[1]taxonomy!$1:$1048576,21,0)</f>
        <v xml:space="preserve"> Murinae</v>
      </c>
      <c r="X578" t="str">
        <f>VLOOKUP($A578,[1]taxonomy!$1:$1048576,22,0)</f>
        <v xml:space="preserve"> Rattus.</v>
      </c>
      <c r="Y578">
        <f>VLOOKUP($A578,[1]taxonomy!$1:$1048576,23,0)</f>
        <v>0</v>
      </c>
      <c r="Z578">
        <f>VLOOKUP($A578,[1]taxonomy!$1:$1048576,24,0)</f>
        <v>0</v>
      </c>
      <c r="AA578">
        <f>VLOOKUP($A578,[1]taxonomy!$1:$1048576,25,0)</f>
        <v>0</v>
      </c>
      <c r="AB578" t="str">
        <f>VLOOKUP($A578,[1]taxonomy!$1:$1048576,3,0)</f>
        <v xml:space="preserve"> Rattus norvegicus (Rat).</v>
      </c>
    </row>
    <row r="579" spans="1:28" x14ac:dyDescent="0.25">
      <c r="A579" t="s">
        <v>830</v>
      </c>
      <c r="B579" t="s">
        <v>831</v>
      </c>
      <c r="C579">
        <v>268</v>
      </c>
      <c r="D579" t="s">
        <v>10</v>
      </c>
      <c r="E579">
        <v>156</v>
      </c>
      <c r="F579">
        <v>265</v>
      </c>
      <c r="G579">
        <v>589</v>
      </c>
      <c r="H579" t="s">
        <v>11</v>
      </c>
      <c r="I579">
        <f t="shared" ref="I579:I642" si="9">F579-E579+1</f>
        <v>110</v>
      </c>
      <c r="J579" t="str">
        <f>VLOOKUP($A579,[1]taxonomy!$1:$1048576,7,0)</f>
        <v>Eukaryota</v>
      </c>
      <c r="K579" t="str">
        <f>VLOOKUP($A579,[1]taxonomy!$1:$1048576,8,0)</f>
        <v xml:space="preserve"> Metazoa</v>
      </c>
      <c r="L579" t="str">
        <f>VLOOKUP($A579,[1]taxonomy!$1:$1048576,9,0)</f>
        <v xml:space="preserve"> Chordata</v>
      </c>
      <c r="M579" t="str">
        <f>VLOOKUP($A579,[1]taxonomy!$1:$1048576,10,0)</f>
        <v xml:space="preserve"> Craniata</v>
      </c>
      <c r="N579" t="str">
        <f>VLOOKUP($A579,[1]taxonomy!$1:$1048576,11,0)</f>
        <v xml:space="preserve"> Vertebrata</v>
      </c>
      <c r="O579" t="str">
        <f>VLOOKUP($A579,[1]taxonomy!$1:$1048576,12,0)</f>
        <v xml:space="preserve"> Euteleostomi</v>
      </c>
      <c r="P579" t="str">
        <f>VLOOKUP($A579,[1]taxonomy!$1:$1048576,13,0)</f>
        <v>Mammalia</v>
      </c>
      <c r="Q579" t="str">
        <f>VLOOKUP($A579,[1]taxonomy!$1:$1048576,14,0)</f>
        <v xml:space="preserve"> Eutheria</v>
      </c>
      <c r="R579" t="str">
        <f>VLOOKUP($A579,[1]taxonomy!$1:$1048576,15,0)</f>
        <v xml:space="preserve"> Laurasiatheria</v>
      </c>
      <c r="S579" t="str">
        <f>VLOOKUP($A579,[1]taxonomy!$1:$1048576,16,0)</f>
        <v xml:space="preserve"> Cetartiodactyla</v>
      </c>
      <c r="T579" t="str">
        <f>VLOOKUP($A579,[1]taxonomy!$1:$1048576,17,0)</f>
        <v xml:space="preserve"> Ruminantia</v>
      </c>
      <c r="U579" t="str">
        <f>VLOOKUP($A579,[1]taxonomy!$1:$1048576,18,0)</f>
        <v>Pecora</v>
      </c>
      <c r="V579" t="str">
        <f>VLOOKUP($A579,[1]taxonomy!$1:$1048576,20,0)</f>
        <v xml:space="preserve"> Bovinae</v>
      </c>
      <c r="W579" t="str">
        <f>VLOOKUP($A579,[1]taxonomy!$1:$1048576,21,0)</f>
        <v xml:space="preserve"> Bos.</v>
      </c>
      <c r="X579">
        <f>VLOOKUP($A579,[1]taxonomy!$1:$1048576,22,0)</f>
        <v>0</v>
      </c>
      <c r="Y579">
        <f>VLOOKUP($A579,[1]taxonomy!$1:$1048576,23,0)</f>
        <v>0</v>
      </c>
      <c r="Z579">
        <f>VLOOKUP($A579,[1]taxonomy!$1:$1048576,24,0)</f>
        <v>0</v>
      </c>
      <c r="AA579">
        <f>VLOOKUP($A579,[1]taxonomy!$1:$1048576,25,0)</f>
        <v>0</v>
      </c>
      <c r="AB579" t="str">
        <f>VLOOKUP($A579,[1]taxonomy!$1:$1048576,3,0)</f>
        <v xml:space="preserve"> Bos taurus (Bovine).</v>
      </c>
    </row>
    <row r="580" spans="1:28" x14ac:dyDescent="0.25">
      <c r="A580" t="s">
        <v>830</v>
      </c>
      <c r="B580" t="s">
        <v>831</v>
      </c>
      <c r="C580">
        <v>268</v>
      </c>
      <c r="D580" t="s">
        <v>12</v>
      </c>
      <c r="E580">
        <v>1</v>
      </c>
      <c r="F580">
        <v>109</v>
      </c>
      <c r="G580">
        <v>206</v>
      </c>
      <c r="H580" t="s">
        <v>13</v>
      </c>
      <c r="I580">
        <f t="shared" si="9"/>
        <v>109</v>
      </c>
      <c r="J580" t="str">
        <f>VLOOKUP($A580,[1]taxonomy!$1:$1048576,7,0)</f>
        <v>Eukaryota</v>
      </c>
      <c r="K580" t="str">
        <f>VLOOKUP($A580,[1]taxonomy!$1:$1048576,8,0)</f>
        <v xml:space="preserve"> Metazoa</v>
      </c>
      <c r="L580" t="str">
        <f>VLOOKUP($A580,[1]taxonomy!$1:$1048576,9,0)</f>
        <v xml:space="preserve"> Chordata</v>
      </c>
      <c r="M580" t="str">
        <f>VLOOKUP($A580,[1]taxonomy!$1:$1048576,10,0)</f>
        <v xml:space="preserve"> Craniata</v>
      </c>
      <c r="N580" t="str">
        <f>VLOOKUP($A580,[1]taxonomy!$1:$1048576,11,0)</f>
        <v xml:space="preserve"> Vertebrata</v>
      </c>
      <c r="O580" t="str">
        <f>VLOOKUP($A580,[1]taxonomy!$1:$1048576,12,0)</f>
        <v xml:space="preserve"> Euteleostomi</v>
      </c>
      <c r="P580" t="str">
        <f>VLOOKUP($A580,[1]taxonomy!$1:$1048576,13,0)</f>
        <v>Mammalia</v>
      </c>
      <c r="Q580" t="str">
        <f>VLOOKUP($A580,[1]taxonomy!$1:$1048576,14,0)</f>
        <v xml:space="preserve"> Eutheria</v>
      </c>
      <c r="R580" t="str">
        <f>VLOOKUP($A580,[1]taxonomy!$1:$1048576,15,0)</f>
        <v xml:space="preserve"> Laurasiatheria</v>
      </c>
      <c r="S580" t="str">
        <f>VLOOKUP($A580,[1]taxonomy!$1:$1048576,16,0)</f>
        <v xml:space="preserve"> Cetartiodactyla</v>
      </c>
      <c r="T580" t="str">
        <f>VLOOKUP($A580,[1]taxonomy!$1:$1048576,17,0)</f>
        <v xml:space="preserve"> Ruminantia</v>
      </c>
      <c r="U580" t="str">
        <f>VLOOKUP($A580,[1]taxonomy!$1:$1048576,18,0)</f>
        <v>Pecora</v>
      </c>
      <c r="V580" t="str">
        <f>VLOOKUP($A580,[1]taxonomy!$1:$1048576,20,0)</f>
        <v xml:space="preserve"> Bovinae</v>
      </c>
      <c r="W580" t="str">
        <f>VLOOKUP($A580,[1]taxonomy!$1:$1048576,21,0)</f>
        <v xml:space="preserve"> Bos.</v>
      </c>
      <c r="X580">
        <f>VLOOKUP($A580,[1]taxonomy!$1:$1048576,22,0)</f>
        <v>0</v>
      </c>
      <c r="Y580">
        <f>VLOOKUP($A580,[1]taxonomy!$1:$1048576,23,0)</f>
        <v>0</v>
      </c>
      <c r="Z580">
        <f>VLOOKUP($A580,[1]taxonomy!$1:$1048576,24,0)</f>
        <v>0</v>
      </c>
      <c r="AA580">
        <f>VLOOKUP($A580,[1]taxonomy!$1:$1048576,25,0)</f>
        <v>0</v>
      </c>
      <c r="AB580" t="str">
        <f>VLOOKUP($A580,[1]taxonomy!$1:$1048576,3,0)</f>
        <v xml:space="preserve"> Bos taurus (Bovine).</v>
      </c>
    </row>
    <row r="581" spans="1:28" x14ac:dyDescent="0.25">
      <c r="A581" t="s">
        <v>832</v>
      </c>
      <c r="B581" t="s">
        <v>833</v>
      </c>
      <c r="C581">
        <v>268</v>
      </c>
      <c r="D581" t="s">
        <v>10</v>
      </c>
      <c r="E581">
        <v>156</v>
      </c>
      <c r="F581">
        <v>265</v>
      </c>
      <c r="G581">
        <v>589</v>
      </c>
      <c r="H581" t="s">
        <v>11</v>
      </c>
      <c r="I581">
        <f t="shared" si="9"/>
        <v>110</v>
      </c>
      <c r="J581" t="str">
        <f>VLOOKUP($A581,[1]taxonomy!$1:$1048576,7,0)</f>
        <v>Eukaryota</v>
      </c>
      <c r="K581" t="str">
        <f>VLOOKUP($A581,[1]taxonomy!$1:$1048576,8,0)</f>
        <v xml:space="preserve"> Metazoa</v>
      </c>
      <c r="L581" t="str">
        <f>VLOOKUP($A581,[1]taxonomy!$1:$1048576,9,0)</f>
        <v xml:space="preserve"> Chordata</v>
      </c>
      <c r="M581" t="str">
        <f>VLOOKUP($A581,[1]taxonomy!$1:$1048576,10,0)</f>
        <v xml:space="preserve"> Craniata</v>
      </c>
      <c r="N581" t="str">
        <f>VLOOKUP($A581,[1]taxonomy!$1:$1048576,11,0)</f>
        <v xml:space="preserve"> Vertebrata</v>
      </c>
      <c r="O581" t="str">
        <f>VLOOKUP($A581,[1]taxonomy!$1:$1048576,12,0)</f>
        <v xml:space="preserve"> Euteleostomi</v>
      </c>
      <c r="P581" t="str">
        <f>VLOOKUP($A581,[1]taxonomy!$1:$1048576,13,0)</f>
        <v>Mammalia</v>
      </c>
      <c r="Q581" t="str">
        <f>VLOOKUP($A581,[1]taxonomy!$1:$1048576,14,0)</f>
        <v xml:space="preserve"> Eutheria</v>
      </c>
      <c r="R581" t="str">
        <f>VLOOKUP($A581,[1]taxonomy!$1:$1048576,15,0)</f>
        <v xml:space="preserve"> Laurasiatheria</v>
      </c>
      <c r="S581" t="str">
        <f>VLOOKUP($A581,[1]taxonomy!$1:$1048576,16,0)</f>
        <v xml:space="preserve"> Cetartiodactyla</v>
      </c>
      <c r="T581" t="str">
        <f>VLOOKUP($A581,[1]taxonomy!$1:$1048576,17,0)</f>
        <v xml:space="preserve"> Ruminantia</v>
      </c>
      <c r="U581" t="str">
        <f>VLOOKUP($A581,[1]taxonomy!$1:$1048576,18,0)</f>
        <v>Pecora</v>
      </c>
      <c r="V581" t="str">
        <f>VLOOKUP($A581,[1]taxonomy!$1:$1048576,20,0)</f>
        <v xml:space="preserve"> Bovinae</v>
      </c>
      <c r="W581" t="str">
        <f>VLOOKUP($A581,[1]taxonomy!$1:$1048576,21,0)</f>
        <v xml:space="preserve"> Bubalus.</v>
      </c>
      <c r="X581">
        <f>VLOOKUP($A581,[1]taxonomy!$1:$1048576,22,0)</f>
        <v>0</v>
      </c>
      <c r="Y581">
        <f>VLOOKUP($A581,[1]taxonomy!$1:$1048576,23,0)</f>
        <v>0</v>
      </c>
      <c r="Z581">
        <f>VLOOKUP($A581,[1]taxonomy!$1:$1048576,24,0)</f>
        <v>0</v>
      </c>
      <c r="AA581">
        <f>VLOOKUP($A581,[1]taxonomy!$1:$1048576,25,0)</f>
        <v>0</v>
      </c>
      <c r="AB581" t="str">
        <f>VLOOKUP($A581,[1]taxonomy!$1:$1048576,3,0)</f>
        <v xml:space="preserve"> Bubalus carabanensis (Swamp type water buffalo) (Bubalus bubalis carabanensis).</v>
      </c>
    </row>
    <row r="582" spans="1:28" x14ac:dyDescent="0.25">
      <c r="A582" t="s">
        <v>832</v>
      </c>
      <c r="B582" t="s">
        <v>833</v>
      </c>
      <c r="C582">
        <v>268</v>
      </c>
      <c r="D582" t="s">
        <v>12</v>
      </c>
      <c r="E582">
        <v>1</v>
      </c>
      <c r="F582">
        <v>109</v>
      </c>
      <c r="G582">
        <v>206</v>
      </c>
      <c r="H582" t="s">
        <v>13</v>
      </c>
      <c r="I582">
        <f t="shared" si="9"/>
        <v>109</v>
      </c>
      <c r="J582" t="str">
        <f>VLOOKUP($A582,[1]taxonomy!$1:$1048576,7,0)</f>
        <v>Eukaryota</v>
      </c>
      <c r="K582" t="str">
        <f>VLOOKUP($A582,[1]taxonomy!$1:$1048576,8,0)</f>
        <v xml:space="preserve"> Metazoa</v>
      </c>
      <c r="L582" t="str">
        <f>VLOOKUP($A582,[1]taxonomy!$1:$1048576,9,0)</f>
        <v xml:space="preserve"> Chordata</v>
      </c>
      <c r="M582" t="str">
        <f>VLOOKUP($A582,[1]taxonomy!$1:$1048576,10,0)</f>
        <v xml:space="preserve"> Craniata</v>
      </c>
      <c r="N582" t="str">
        <f>VLOOKUP($A582,[1]taxonomy!$1:$1048576,11,0)</f>
        <v xml:space="preserve"> Vertebrata</v>
      </c>
      <c r="O582" t="str">
        <f>VLOOKUP($A582,[1]taxonomy!$1:$1048576,12,0)</f>
        <v xml:space="preserve"> Euteleostomi</v>
      </c>
      <c r="P582" t="str">
        <f>VLOOKUP($A582,[1]taxonomy!$1:$1048576,13,0)</f>
        <v>Mammalia</v>
      </c>
      <c r="Q582" t="str">
        <f>VLOOKUP($A582,[1]taxonomy!$1:$1048576,14,0)</f>
        <v xml:space="preserve"> Eutheria</v>
      </c>
      <c r="R582" t="str">
        <f>VLOOKUP($A582,[1]taxonomy!$1:$1048576,15,0)</f>
        <v xml:space="preserve"> Laurasiatheria</v>
      </c>
      <c r="S582" t="str">
        <f>VLOOKUP($A582,[1]taxonomy!$1:$1048576,16,0)</f>
        <v xml:space="preserve"> Cetartiodactyla</v>
      </c>
      <c r="T582" t="str">
        <f>VLOOKUP($A582,[1]taxonomy!$1:$1048576,17,0)</f>
        <v xml:space="preserve"> Ruminantia</v>
      </c>
      <c r="U582" t="str">
        <f>VLOOKUP($A582,[1]taxonomy!$1:$1048576,18,0)</f>
        <v>Pecora</v>
      </c>
      <c r="V582" t="str">
        <f>VLOOKUP($A582,[1]taxonomy!$1:$1048576,20,0)</f>
        <v xml:space="preserve"> Bovinae</v>
      </c>
      <c r="W582" t="str">
        <f>VLOOKUP($A582,[1]taxonomy!$1:$1048576,21,0)</f>
        <v xml:space="preserve"> Bubalus.</v>
      </c>
      <c r="X582">
        <f>VLOOKUP($A582,[1]taxonomy!$1:$1048576,22,0)</f>
        <v>0</v>
      </c>
      <c r="Y582">
        <f>VLOOKUP($A582,[1]taxonomy!$1:$1048576,23,0)</f>
        <v>0</v>
      </c>
      <c r="Z582">
        <f>VLOOKUP($A582,[1]taxonomy!$1:$1048576,24,0)</f>
        <v>0</v>
      </c>
      <c r="AA582">
        <f>VLOOKUP($A582,[1]taxonomy!$1:$1048576,25,0)</f>
        <v>0</v>
      </c>
      <c r="AB582" t="str">
        <f>VLOOKUP($A582,[1]taxonomy!$1:$1048576,3,0)</f>
        <v xml:space="preserve"> Bubalus carabanensis (Swamp type water buffalo) (Bubalus bubalis carabanensis).</v>
      </c>
    </row>
    <row r="583" spans="1:28" x14ac:dyDescent="0.25">
      <c r="A583" t="s">
        <v>834</v>
      </c>
      <c r="B583" t="s">
        <v>835</v>
      </c>
      <c r="C583">
        <v>265</v>
      </c>
      <c r="D583" t="s">
        <v>10</v>
      </c>
      <c r="E583">
        <v>152</v>
      </c>
      <c r="F583">
        <v>260</v>
      </c>
      <c r="G583">
        <v>589</v>
      </c>
      <c r="H583" t="s">
        <v>11</v>
      </c>
      <c r="I583">
        <f t="shared" si="9"/>
        <v>109</v>
      </c>
      <c r="J583" t="str">
        <f>VLOOKUP($A583,[1]taxonomy!$1:$1048576,7,0)</f>
        <v>Eukaryota</v>
      </c>
      <c r="K583" t="str">
        <f>VLOOKUP($A583,[1]taxonomy!$1:$1048576,8,0)</f>
        <v xml:space="preserve"> Metazoa</v>
      </c>
      <c r="L583" t="str">
        <f>VLOOKUP($A583,[1]taxonomy!$1:$1048576,9,0)</f>
        <v xml:space="preserve"> Chordata</v>
      </c>
      <c r="M583" t="str">
        <f>VLOOKUP($A583,[1]taxonomy!$1:$1048576,10,0)</f>
        <v xml:space="preserve"> Craniata</v>
      </c>
      <c r="N583" t="str">
        <f>VLOOKUP($A583,[1]taxonomy!$1:$1048576,11,0)</f>
        <v xml:space="preserve"> Vertebrata</v>
      </c>
      <c r="O583" t="str">
        <f>VLOOKUP($A583,[1]taxonomy!$1:$1048576,12,0)</f>
        <v xml:space="preserve"> Euteleostomi</v>
      </c>
      <c r="P583" t="str">
        <f>VLOOKUP($A583,[1]taxonomy!$1:$1048576,13,0)</f>
        <v>Mammalia</v>
      </c>
      <c r="Q583" t="str">
        <f>VLOOKUP($A583,[1]taxonomy!$1:$1048576,14,0)</f>
        <v xml:space="preserve"> Eutheria</v>
      </c>
      <c r="R583" t="str">
        <f>VLOOKUP($A583,[1]taxonomy!$1:$1048576,15,0)</f>
        <v xml:space="preserve"> Laurasiatheria</v>
      </c>
      <c r="S583" t="str">
        <f>VLOOKUP($A583,[1]taxonomy!$1:$1048576,16,0)</f>
        <v xml:space="preserve"> Carnivora</v>
      </c>
      <c r="T583" t="str">
        <f>VLOOKUP($A583,[1]taxonomy!$1:$1048576,17,0)</f>
        <v xml:space="preserve"> Caniformia</v>
      </c>
      <c r="U583" t="str">
        <f>VLOOKUP($A583,[1]taxonomy!$1:$1048576,18,0)</f>
        <v xml:space="preserve"> Canidae</v>
      </c>
      <c r="V583">
        <f>VLOOKUP($A583,[1]taxonomy!$1:$1048576,20,0)</f>
        <v>0</v>
      </c>
      <c r="W583">
        <f>VLOOKUP($A583,[1]taxonomy!$1:$1048576,21,0)</f>
        <v>0</v>
      </c>
      <c r="X583">
        <f>VLOOKUP($A583,[1]taxonomy!$1:$1048576,22,0)</f>
        <v>0</v>
      </c>
      <c r="Y583">
        <f>VLOOKUP($A583,[1]taxonomy!$1:$1048576,23,0)</f>
        <v>0</v>
      </c>
      <c r="Z583">
        <f>VLOOKUP($A583,[1]taxonomy!$1:$1048576,24,0)</f>
        <v>0</v>
      </c>
      <c r="AA583">
        <f>VLOOKUP($A583,[1]taxonomy!$1:$1048576,25,0)</f>
        <v>0</v>
      </c>
      <c r="AB583" t="str">
        <f>VLOOKUP($A583,[1]taxonomy!$1:$1048576,3,0)</f>
        <v xml:space="preserve"> Canis familiaris (Dog) (Canis lupus familiaris).</v>
      </c>
    </row>
    <row r="584" spans="1:28" x14ac:dyDescent="0.25">
      <c r="A584" t="s">
        <v>834</v>
      </c>
      <c r="B584" t="s">
        <v>835</v>
      </c>
      <c r="C584">
        <v>265</v>
      </c>
      <c r="D584" t="s">
        <v>12</v>
      </c>
      <c r="E584">
        <v>1</v>
      </c>
      <c r="F584">
        <v>105</v>
      </c>
      <c r="G584">
        <v>206</v>
      </c>
      <c r="H584" t="s">
        <v>13</v>
      </c>
      <c r="I584">
        <f t="shared" si="9"/>
        <v>105</v>
      </c>
      <c r="J584" t="str">
        <f>VLOOKUP($A584,[1]taxonomy!$1:$1048576,7,0)</f>
        <v>Eukaryota</v>
      </c>
      <c r="K584" t="str">
        <f>VLOOKUP($A584,[1]taxonomy!$1:$1048576,8,0)</f>
        <v xml:space="preserve"> Metazoa</v>
      </c>
      <c r="L584" t="str">
        <f>VLOOKUP($A584,[1]taxonomy!$1:$1048576,9,0)</f>
        <v xml:space="preserve"> Chordata</v>
      </c>
      <c r="M584" t="str">
        <f>VLOOKUP($A584,[1]taxonomy!$1:$1048576,10,0)</f>
        <v xml:space="preserve"> Craniata</v>
      </c>
      <c r="N584" t="str">
        <f>VLOOKUP($A584,[1]taxonomy!$1:$1048576,11,0)</f>
        <v xml:space="preserve"> Vertebrata</v>
      </c>
      <c r="O584" t="str">
        <f>VLOOKUP($A584,[1]taxonomy!$1:$1048576,12,0)</f>
        <v xml:space="preserve"> Euteleostomi</v>
      </c>
      <c r="P584" t="str">
        <f>VLOOKUP($A584,[1]taxonomy!$1:$1048576,13,0)</f>
        <v>Mammalia</v>
      </c>
      <c r="Q584" t="str">
        <f>VLOOKUP($A584,[1]taxonomy!$1:$1048576,14,0)</f>
        <v xml:space="preserve"> Eutheria</v>
      </c>
      <c r="R584" t="str">
        <f>VLOOKUP($A584,[1]taxonomy!$1:$1048576,15,0)</f>
        <v xml:space="preserve"> Laurasiatheria</v>
      </c>
      <c r="S584" t="str">
        <f>VLOOKUP($A584,[1]taxonomy!$1:$1048576,16,0)</f>
        <v xml:space="preserve"> Carnivora</v>
      </c>
      <c r="T584" t="str">
        <f>VLOOKUP($A584,[1]taxonomy!$1:$1048576,17,0)</f>
        <v xml:space="preserve"> Caniformia</v>
      </c>
      <c r="U584" t="str">
        <f>VLOOKUP($A584,[1]taxonomy!$1:$1048576,18,0)</f>
        <v xml:space="preserve"> Canidae</v>
      </c>
      <c r="V584">
        <f>VLOOKUP($A584,[1]taxonomy!$1:$1048576,20,0)</f>
        <v>0</v>
      </c>
      <c r="W584">
        <f>VLOOKUP($A584,[1]taxonomy!$1:$1048576,21,0)</f>
        <v>0</v>
      </c>
      <c r="X584">
        <f>VLOOKUP($A584,[1]taxonomy!$1:$1048576,22,0)</f>
        <v>0</v>
      </c>
      <c r="Y584">
        <f>VLOOKUP($A584,[1]taxonomy!$1:$1048576,23,0)</f>
        <v>0</v>
      </c>
      <c r="Z584">
        <f>VLOOKUP($A584,[1]taxonomy!$1:$1048576,24,0)</f>
        <v>0</v>
      </c>
      <c r="AA584">
        <f>VLOOKUP($A584,[1]taxonomy!$1:$1048576,25,0)</f>
        <v>0</v>
      </c>
      <c r="AB584" t="str">
        <f>VLOOKUP($A584,[1]taxonomy!$1:$1048576,3,0)</f>
        <v xml:space="preserve"> Canis familiaris (Dog) (Canis lupus familiaris).</v>
      </c>
    </row>
    <row r="585" spans="1:28" x14ac:dyDescent="0.25">
      <c r="A585" t="s">
        <v>836</v>
      </c>
      <c r="B585" t="s">
        <v>837</v>
      </c>
      <c r="C585">
        <v>268</v>
      </c>
      <c r="D585" t="s">
        <v>10</v>
      </c>
      <c r="E585">
        <v>156</v>
      </c>
      <c r="F585">
        <v>265</v>
      </c>
      <c r="G585">
        <v>589</v>
      </c>
      <c r="H585" t="s">
        <v>11</v>
      </c>
      <c r="I585">
        <f t="shared" si="9"/>
        <v>110</v>
      </c>
      <c r="J585" t="str">
        <f>VLOOKUP($A585,[1]taxonomy!$1:$1048576,7,0)</f>
        <v>Eukaryota</v>
      </c>
      <c r="K585" t="str">
        <f>VLOOKUP($A585,[1]taxonomy!$1:$1048576,8,0)</f>
        <v xml:space="preserve"> Metazoa</v>
      </c>
      <c r="L585" t="str">
        <f>VLOOKUP($A585,[1]taxonomy!$1:$1048576,9,0)</f>
        <v xml:space="preserve"> Chordata</v>
      </c>
      <c r="M585" t="str">
        <f>VLOOKUP($A585,[1]taxonomy!$1:$1048576,10,0)</f>
        <v xml:space="preserve"> Craniata</v>
      </c>
      <c r="N585" t="str">
        <f>VLOOKUP($A585,[1]taxonomy!$1:$1048576,11,0)</f>
        <v xml:space="preserve"> Vertebrata</v>
      </c>
      <c r="O585" t="str">
        <f>VLOOKUP($A585,[1]taxonomy!$1:$1048576,12,0)</f>
        <v xml:space="preserve"> Euteleostomi</v>
      </c>
      <c r="P585" t="str">
        <f>VLOOKUP($A585,[1]taxonomy!$1:$1048576,13,0)</f>
        <v>Mammalia</v>
      </c>
      <c r="Q585" t="str">
        <f>VLOOKUP($A585,[1]taxonomy!$1:$1048576,14,0)</f>
        <v xml:space="preserve"> Eutheria</v>
      </c>
      <c r="R585" t="str">
        <f>VLOOKUP($A585,[1]taxonomy!$1:$1048576,15,0)</f>
        <v xml:space="preserve"> Laurasiatheria</v>
      </c>
      <c r="S585" t="str">
        <f>VLOOKUP($A585,[1]taxonomy!$1:$1048576,16,0)</f>
        <v xml:space="preserve"> Cetartiodactyla</v>
      </c>
      <c r="T585" t="str">
        <f>VLOOKUP($A585,[1]taxonomy!$1:$1048576,17,0)</f>
        <v xml:space="preserve"> Ruminantia</v>
      </c>
      <c r="U585" t="str">
        <f>VLOOKUP($A585,[1]taxonomy!$1:$1048576,18,0)</f>
        <v>Pecora</v>
      </c>
      <c r="V585" t="str">
        <f>VLOOKUP($A585,[1]taxonomy!$1:$1048576,20,0)</f>
        <v xml:space="preserve"> Caprinae</v>
      </c>
      <c r="W585" t="str">
        <f>VLOOKUP($A585,[1]taxonomy!$1:$1048576,21,0)</f>
        <v xml:space="preserve"> Capra.</v>
      </c>
      <c r="X585">
        <f>VLOOKUP($A585,[1]taxonomy!$1:$1048576,22,0)</f>
        <v>0</v>
      </c>
      <c r="Y585">
        <f>VLOOKUP($A585,[1]taxonomy!$1:$1048576,23,0)</f>
        <v>0</v>
      </c>
      <c r="Z585">
        <f>VLOOKUP($A585,[1]taxonomy!$1:$1048576,24,0)</f>
        <v>0</v>
      </c>
      <c r="AA585">
        <f>VLOOKUP($A585,[1]taxonomy!$1:$1048576,25,0)</f>
        <v>0</v>
      </c>
      <c r="AB585" t="str">
        <f>VLOOKUP($A585,[1]taxonomy!$1:$1048576,3,0)</f>
        <v xml:space="preserve"> Capra hircus (Goat).</v>
      </c>
    </row>
    <row r="586" spans="1:28" x14ac:dyDescent="0.25">
      <c r="A586" t="s">
        <v>836</v>
      </c>
      <c r="B586" t="s">
        <v>837</v>
      </c>
      <c r="C586">
        <v>268</v>
      </c>
      <c r="D586" t="s">
        <v>12</v>
      </c>
      <c r="E586">
        <v>1</v>
      </c>
      <c r="F586">
        <v>109</v>
      </c>
      <c r="G586">
        <v>206</v>
      </c>
      <c r="H586" t="s">
        <v>13</v>
      </c>
      <c r="I586">
        <f t="shared" si="9"/>
        <v>109</v>
      </c>
      <c r="J586" t="str">
        <f>VLOOKUP($A586,[1]taxonomy!$1:$1048576,7,0)</f>
        <v>Eukaryota</v>
      </c>
      <c r="K586" t="str">
        <f>VLOOKUP($A586,[1]taxonomy!$1:$1048576,8,0)</f>
        <v xml:space="preserve"> Metazoa</v>
      </c>
      <c r="L586" t="str">
        <f>VLOOKUP($A586,[1]taxonomy!$1:$1048576,9,0)</f>
        <v xml:space="preserve"> Chordata</v>
      </c>
      <c r="M586" t="str">
        <f>VLOOKUP($A586,[1]taxonomy!$1:$1048576,10,0)</f>
        <v xml:space="preserve"> Craniata</v>
      </c>
      <c r="N586" t="str">
        <f>VLOOKUP($A586,[1]taxonomy!$1:$1048576,11,0)</f>
        <v xml:space="preserve"> Vertebrata</v>
      </c>
      <c r="O586" t="str">
        <f>VLOOKUP($A586,[1]taxonomy!$1:$1048576,12,0)</f>
        <v xml:space="preserve"> Euteleostomi</v>
      </c>
      <c r="P586" t="str">
        <f>VLOOKUP($A586,[1]taxonomy!$1:$1048576,13,0)</f>
        <v>Mammalia</v>
      </c>
      <c r="Q586" t="str">
        <f>VLOOKUP($A586,[1]taxonomy!$1:$1048576,14,0)</f>
        <v xml:space="preserve"> Eutheria</v>
      </c>
      <c r="R586" t="str">
        <f>VLOOKUP($A586,[1]taxonomy!$1:$1048576,15,0)</f>
        <v xml:space="preserve"> Laurasiatheria</v>
      </c>
      <c r="S586" t="str">
        <f>VLOOKUP($A586,[1]taxonomy!$1:$1048576,16,0)</f>
        <v xml:space="preserve"> Cetartiodactyla</v>
      </c>
      <c r="T586" t="str">
        <f>VLOOKUP($A586,[1]taxonomy!$1:$1048576,17,0)</f>
        <v xml:space="preserve"> Ruminantia</v>
      </c>
      <c r="U586" t="str">
        <f>VLOOKUP($A586,[1]taxonomy!$1:$1048576,18,0)</f>
        <v>Pecora</v>
      </c>
      <c r="V586" t="str">
        <f>VLOOKUP($A586,[1]taxonomy!$1:$1048576,20,0)</f>
        <v xml:space="preserve"> Caprinae</v>
      </c>
      <c r="W586" t="str">
        <f>VLOOKUP($A586,[1]taxonomy!$1:$1048576,21,0)</f>
        <v xml:space="preserve"> Capra.</v>
      </c>
      <c r="X586">
        <f>VLOOKUP($A586,[1]taxonomy!$1:$1048576,22,0)</f>
        <v>0</v>
      </c>
      <c r="Y586">
        <f>VLOOKUP($A586,[1]taxonomy!$1:$1048576,23,0)</f>
        <v>0</v>
      </c>
      <c r="Z586">
        <f>VLOOKUP($A586,[1]taxonomy!$1:$1048576,24,0)</f>
        <v>0</v>
      </c>
      <c r="AA586">
        <f>VLOOKUP($A586,[1]taxonomy!$1:$1048576,25,0)</f>
        <v>0</v>
      </c>
      <c r="AB586" t="str">
        <f>VLOOKUP($A586,[1]taxonomy!$1:$1048576,3,0)</f>
        <v xml:space="preserve"> Capra hircus (Goat).</v>
      </c>
    </row>
    <row r="587" spans="1:28" x14ac:dyDescent="0.25">
      <c r="A587" t="s">
        <v>838</v>
      </c>
      <c r="B587" t="s">
        <v>839</v>
      </c>
      <c r="C587">
        <v>204</v>
      </c>
      <c r="D587" t="s">
        <v>10</v>
      </c>
      <c r="E587">
        <v>154</v>
      </c>
      <c r="F587">
        <v>204</v>
      </c>
      <c r="G587">
        <v>589</v>
      </c>
      <c r="H587" t="s">
        <v>11</v>
      </c>
      <c r="I587">
        <f t="shared" si="9"/>
        <v>51</v>
      </c>
      <c r="J587" t="str">
        <f>VLOOKUP($A587,[1]taxonomy!$1:$1048576,7,0)</f>
        <v>Eukaryota</v>
      </c>
      <c r="K587" t="str">
        <f>VLOOKUP($A587,[1]taxonomy!$1:$1048576,8,0)</f>
        <v xml:space="preserve"> Metazoa</v>
      </c>
      <c r="L587" t="str">
        <f>VLOOKUP($A587,[1]taxonomy!$1:$1048576,9,0)</f>
        <v xml:space="preserve"> Chordata</v>
      </c>
      <c r="M587" t="str">
        <f>VLOOKUP($A587,[1]taxonomy!$1:$1048576,10,0)</f>
        <v xml:space="preserve"> Craniata</v>
      </c>
      <c r="N587" t="str">
        <f>VLOOKUP($A587,[1]taxonomy!$1:$1048576,11,0)</f>
        <v xml:space="preserve"> Vertebrata</v>
      </c>
      <c r="O587" t="str">
        <f>VLOOKUP($A587,[1]taxonomy!$1:$1048576,12,0)</f>
        <v xml:space="preserve"> Euteleostomi</v>
      </c>
      <c r="P587" t="str">
        <f>VLOOKUP($A587,[1]taxonomy!$1:$1048576,13,0)</f>
        <v>Mammalia</v>
      </c>
      <c r="Q587" t="str">
        <f>VLOOKUP($A587,[1]taxonomy!$1:$1048576,14,0)</f>
        <v xml:space="preserve"> Eutheria</v>
      </c>
      <c r="R587" t="str">
        <f>VLOOKUP($A587,[1]taxonomy!$1:$1048576,15,0)</f>
        <v xml:space="preserve"> Euarchontoglires</v>
      </c>
      <c r="S587" t="str">
        <f>VLOOKUP($A587,[1]taxonomy!$1:$1048576,16,0)</f>
        <v xml:space="preserve"> Glires</v>
      </c>
      <c r="T587" t="str">
        <f>VLOOKUP($A587,[1]taxonomy!$1:$1048576,17,0)</f>
        <v xml:space="preserve"> Rodentia</v>
      </c>
      <c r="U587" t="str">
        <f>VLOOKUP($A587,[1]taxonomy!$1:$1048576,18,0)</f>
        <v>Hystricognathi</v>
      </c>
      <c r="V587" t="str">
        <f>VLOOKUP($A587,[1]taxonomy!$1:$1048576,20,0)</f>
        <v xml:space="preserve"> Cavia.</v>
      </c>
      <c r="W587">
        <f>VLOOKUP($A587,[1]taxonomy!$1:$1048576,21,0)</f>
        <v>0</v>
      </c>
      <c r="X587">
        <f>VLOOKUP($A587,[1]taxonomy!$1:$1048576,22,0)</f>
        <v>0</v>
      </c>
      <c r="Y587">
        <f>VLOOKUP($A587,[1]taxonomy!$1:$1048576,23,0)</f>
        <v>0</v>
      </c>
      <c r="Z587">
        <f>VLOOKUP($A587,[1]taxonomy!$1:$1048576,24,0)</f>
        <v>0</v>
      </c>
      <c r="AA587">
        <f>VLOOKUP($A587,[1]taxonomy!$1:$1048576,25,0)</f>
        <v>0</v>
      </c>
      <c r="AB587" t="str">
        <f>VLOOKUP($A587,[1]taxonomy!$1:$1048576,3,0)</f>
        <v xml:space="preserve"> Cavia porcellus (Guinea pig).</v>
      </c>
    </row>
    <row r="588" spans="1:28" x14ac:dyDescent="0.25">
      <c r="A588" t="s">
        <v>838</v>
      </c>
      <c r="B588" t="s">
        <v>839</v>
      </c>
      <c r="C588">
        <v>204</v>
      </c>
      <c r="D588" t="s">
        <v>12</v>
      </c>
      <c r="E588">
        <v>1</v>
      </c>
      <c r="F588">
        <v>107</v>
      </c>
      <c r="G588">
        <v>206</v>
      </c>
      <c r="H588" t="s">
        <v>13</v>
      </c>
      <c r="I588">
        <f t="shared" si="9"/>
        <v>107</v>
      </c>
      <c r="J588" t="str">
        <f>VLOOKUP($A588,[1]taxonomy!$1:$1048576,7,0)</f>
        <v>Eukaryota</v>
      </c>
      <c r="K588" t="str">
        <f>VLOOKUP($A588,[1]taxonomy!$1:$1048576,8,0)</f>
        <v xml:space="preserve"> Metazoa</v>
      </c>
      <c r="L588" t="str">
        <f>VLOOKUP($A588,[1]taxonomy!$1:$1048576,9,0)</f>
        <v xml:space="preserve"> Chordata</v>
      </c>
      <c r="M588" t="str">
        <f>VLOOKUP($A588,[1]taxonomy!$1:$1048576,10,0)</f>
        <v xml:space="preserve"> Craniata</v>
      </c>
      <c r="N588" t="str">
        <f>VLOOKUP($A588,[1]taxonomy!$1:$1048576,11,0)</f>
        <v xml:space="preserve"> Vertebrata</v>
      </c>
      <c r="O588" t="str">
        <f>VLOOKUP($A588,[1]taxonomy!$1:$1048576,12,0)</f>
        <v xml:space="preserve"> Euteleostomi</v>
      </c>
      <c r="P588" t="str">
        <f>VLOOKUP($A588,[1]taxonomy!$1:$1048576,13,0)</f>
        <v>Mammalia</v>
      </c>
      <c r="Q588" t="str">
        <f>VLOOKUP($A588,[1]taxonomy!$1:$1048576,14,0)</f>
        <v xml:space="preserve"> Eutheria</v>
      </c>
      <c r="R588" t="str">
        <f>VLOOKUP($A588,[1]taxonomy!$1:$1048576,15,0)</f>
        <v xml:space="preserve"> Euarchontoglires</v>
      </c>
      <c r="S588" t="str">
        <f>VLOOKUP($A588,[1]taxonomy!$1:$1048576,16,0)</f>
        <v xml:space="preserve"> Glires</v>
      </c>
      <c r="T588" t="str">
        <f>VLOOKUP($A588,[1]taxonomy!$1:$1048576,17,0)</f>
        <v xml:space="preserve"> Rodentia</v>
      </c>
      <c r="U588" t="str">
        <f>VLOOKUP($A588,[1]taxonomy!$1:$1048576,18,0)</f>
        <v>Hystricognathi</v>
      </c>
      <c r="V588" t="str">
        <f>VLOOKUP($A588,[1]taxonomy!$1:$1048576,20,0)</f>
        <v xml:space="preserve"> Cavia.</v>
      </c>
      <c r="W588">
        <f>VLOOKUP($A588,[1]taxonomy!$1:$1048576,21,0)</f>
        <v>0</v>
      </c>
      <c r="X588">
        <f>VLOOKUP($A588,[1]taxonomy!$1:$1048576,22,0)</f>
        <v>0</v>
      </c>
      <c r="Y588">
        <f>VLOOKUP($A588,[1]taxonomy!$1:$1048576,23,0)</f>
        <v>0</v>
      </c>
      <c r="Z588">
        <f>VLOOKUP($A588,[1]taxonomy!$1:$1048576,24,0)</f>
        <v>0</v>
      </c>
      <c r="AA588">
        <f>VLOOKUP($A588,[1]taxonomy!$1:$1048576,25,0)</f>
        <v>0</v>
      </c>
      <c r="AB588" t="str">
        <f>VLOOKUP($A588,[1]taxonomy!$1:$1048576,3,0)</f>
        <v xml:space="preserve"> Cavia porcellus (Guinea pig).</v>
      </c>
    </row>
    <row r="589" spans="1:28" x14ac:dyDescent="0.25">
      <c r="A589" t="s">
        <v>840</v>
      </c>
      <c r="B589" t="s">
        <v>841</v>
      </c>
      <c r="C589">
        <v>271</v>
      </c>
      <c r="D589" t="s">
        <v>10</v>
      </c>
      <c r="E589">
        <v>155</v>
      </c>
      <c r="F589">
        <v>266</v>
      </c>
      <c r="G589">
        <v>589</v>
      </c>
      <c r="H589" t="s">
        <v>11</v>
      </c>
      <c r="I589">
        <f t="shared" si="9"/>
        <v>112</v>
      </c>
      <c r="J589" t="str">
        <f>VLOOKUP($A589,[1]taxonomy!$1:$1048576,7,0)</f>
        <v>Eukaryota</v>
      </c>
      <c r="K589" t="str">
        <f>VLOOKUP($A589,[1]taxonomy!$1:$1048576,8,0)</f>
        <v xml:space="preserve"> Metazoa</v>
      </c>
      <c r="L589" t="str">
        <f>VLOOKUP($A589,[1]taxonomy!$1:$1048576,9,0)</f>
        <v xml:space="preserve"> Chordata</v>
      </c>
      <c r="M589" t="str">
        <f>VLOOKUP($A589,[1]taxonomy!$1:$1048576,10,0)</f>
        <v xml:space="preserve"> Craniata</v>
      </c>
      <c r="N589" t="str">
        <f>VLOOKUP($A589,[1]taxonomy!$1:$1048576,11,0)</f>
        <v xml:space="preserve"> Vertebrata</v>
      </c>
      <c r="O589" t="str">
        <f>VLOOKUP($A589,[1]taxonomy!$1:$1048576,12,0)</f>
        <v xml:space="preserve"> Euteleostomi</v>
      </c>
      <c r="P589" t="str">
        <f>VLOOKUP($A589,[1]taxonomy!$1:$1048576,13,0)</f>
        <v>Mammalia</v>
      </c>
      <c r="Q589" t="str">
        <f>VLOOKUP($A589,[1]taxonomy!$1:$1048576,14,0)</f>
        <v xml:space="preserve"> Eutheria</v>
      </c>
      <c r="R589" t="str">
        <f>VLOOKUP($A589,[1]taxonomy!$1:$1048576,15,0)</f>
        <v xml:space="preserve"> Euarchontoglires</v>
      </c>
      <c r="S589" t="str">
        <f>VLOOKUP($A589,[1]taxonomy!$1:$1048576,16,0)</f>
        <v xml:space="preserve"> Primates</v>
      </c>
      <c r="T589" t="str">
        <f>VLOOKUP($A589,[1]taxonomy!$1:$1048576,17,0)</f>
        <v xml:space="preserve"> Haplorrhini</v>
      </c>
      <c r="U589" t="str">
        <f>VLOOKUP($A589,[1]taxonomy!$1:$1048576,18,0)</f>
        <v>Catarrhini</v>
      </c>
      <c r="V589" t="str">
        <f>VLOOKUP($A589,[1]taxonomy!$1:$1048576,20,0)</f>
        <v xml:space="preserve"> Cercopithecinae</v>
      </c>
      <c r="W589" t="str">
        <f>VLOOKUP($A589,[1]taxonomy!$1:$1048576,21,0)</f>
        <v xml:space="preserve"> Cercocebus.</v>
      </c>
      <c r="X589">
        <f>VLOOKUP($A589,[1]taxonomy!$1:$1048576,22,0)</f>
        <v>0</v>
      </c>
      <c r="Y589">
        <f>VLOOKUP($A589,[1]taxonomy!$1:$1048576,23,0)</f>
        <v>0</v>
      </c>
      <c r="Z589">
        <f>VLOOKUP($A589,[1]taxonomy!$1:$1048576,24,0)</f>
        <v>0</v>
      </c>
      <c r="AA589">
        <f>VLOOKUP($A589,[1]taxonomy!$1:$1048576,25,0)</f>
        <v>0</v>
      </c>
      <c r="AB589" t="str">
        <f>VLOOKUP($A589,[1]taxonomy!$1:$1048576,3,0)</f>
        <v xml:space="preserve"> Cercocebus atys (Sooty mangabey) (Cercocebus torquatus atys).</v>
      </c>
    </row>
    <row r="590" spans="1:28" x14ac:dyDescent="0.25">
      <c r="A590" t="s">
        <v>840</v>
      </c>
      <c r="B590" t="s">
        <v>841</v>
      </c>
      <c r="C590">
        <v>271</v>
      </c>
      <c r="D590" t="s">
        <v>12</v>
      </c>
      <c r="E590">
        <v>1</v>
      </c>
      <c r="F590">
        <v>109</v>
      </c>
      <c r="G590">
        <v>206</v>
      </c>
      <c r="H590" t="s">
        <v>13</v>
      </c>
      <c r="I590">
        <f t="shared" si="9"/>
        <v>109</v>
      </c>
      <c r="J590" t="str">
        <f>VLOOKUP($A590,[1]taxonomy!$1:$1048576,7,0)</f>
        <v>Eukaryota</v>
      </c>
      <c r="K590" t="str">
        <f>VLOOKUP($A590,[1]taxonomy!$1:$1048576,8,0)</f>
        <v xml:space="preserve"> Metazoa</v>
      </c>
      <c r="L590" t="str">
        <f>VLOOKUP($A590,[1]taxonomy!$1:$1048576,9,0)</f>
        <v xml:space="preserve"> Chordata</v>
      </c>
      <c r="M590" t="str">
        <f>VLOOKUP($A590,[1]taxonomy!$1:$1048576,10,0)</f>
        <v xml:space="preserve"> Craniata</v>
      </c>
      <c r="N590" t="str">
        <f>VLOOKUP($A590,[1]taxonomy!$1:$1048576,11,0)</f>
        <v xml:space="preserve"> Vertebrata</v>
      </c>
      <c r="O590" t="str">
        <f>VLOOKUP($A590,[1]taxonomy!$1:$1048576,12,0)</f>
        <v xml:space="preserve"> Euteleostomi</v>
      </c>
      <c r="P590" t="str">
        <f>VLOOKUP($A590,[1]taxonomy!$1:$1048576,13,0)</f>
        <v>Mammalia</v>
      </c>
      <c r="Q590" t="str">
        <f>VLOOKUP($A590,[1]taxonomy!$1:$1048576,14,0)</f>
        <v xml:space="preserve"> Eutheria</v>
      </c>
      <c r="R590" t="str">
        <f>VLOOKUP($A590,[1]taxonomy!$1:$1048576,15,0)</f>
        <v xml:space="preserve"> Euarchontoglires</v>
      </c>
      <c r="S590" t="str">
        <f>VLOOKUP($A590,[1]taxonomy!$1:$1048576,16,0)</f>
        <v xml:space="preserve"> Primates</v>
      </c>
      <c r="T590" t="str">
        <f>VLOOKUP($A590,[1]taxonomy!$1:$1048576,17,0)</f>
        <v xml:space="preserve"> Haplorrhini</v>
      </c>
      <c r="U590" t="str">
        <f>VLOOKUP($A590,[1]taxonomy!$1:$1048576,18,0)</f>
        <v>Catarrhini</v>
      </c>
      <c r="V590" t="str">
        <f>VLOOKUP($A590,[1]taxonomy!$1:$1048576,20,0)</f>
        <v xml:space="preserve"> Cercopithecinae</v>
      </c>
      <c r="W590" t="str">
        <f>VLOOKUP($A590,[1]taxonomy!$1:$1048576,21,0)</f>
        <v xml:space="preserve"> Cercocebus.</v>
      </c>
      <c r="X590">
        <f>VLOOKUP($A590,[1]taxonomy!$1:$1048576,22,0)</f>
        <v>0</v>
      </c>
      <c r="Y590">
        <f>VLOOKUP($A590,[1]taxonomy!$1:$1048576,23,0)</f>
        <v>0</v>
      </c>
      <c r="Z590">
        <f>VLOOKUP($A590,[1]taxonomy!$1:$1048576,24,0)</f>
        <v>0</v>
      </c>
      <c r="AA590">
        <f>VLOOKUP($A590,[1]taxonomy!$1:$1048576,25,0)</f>
        <v>0</v>
      </c>
      <c r="AB590" t="str">
        <f>VLOOKUP($A590,[1]taxonomy!$1:$1048576,3,0)</f>
        <v xml:space="preserve"> Cercocebus atys (Sooty mangabey) (Cercocebus torquatus atys).</v>
      </c>
    </row>
    <row r="591" spans="1:28" x14ac:dyDescent="0.25">
      <c r="A591" t="s">
        <v>842</v>
      </c>
      <c r="B591" t="s">
        <v>843</v>
      </c>
      <c r="C591">
        <v>270</v>
      </c>
      <c r="D591" t="s">
        <v>10</v>
      </c>
      <c r="E591">
        <v>156</v>
      </c>
      <c r="F591">
        <v>265</v>
      </c>
      <c r="G591">
        <v>589</v>
      </c>
      <c r="H591" t="s">
        <v>11</v>
      </c>
      <c r="I591">
        <f t="shared" si="9"/>
        <v>110</v>
      </c>
      <c r="J591" t="str">
        <f>VLOOKUP($A591,[1]taxonomy!$1:$1048576,7,0)</f>
        <v>Eukaryota</v>
      </c>
      <c r="K591" t="str">
        <f>VLOOKUP($A591,[1]taxonomy!$1:$1048576,8,0)</f>
        <v xml:space="preserve"> Metazoa</v>
      </c>
      <c r="L591" t="str">
        <f>VLOOKUP($A591,[1]taxonomy!$1:$1048576,9,0)</f>
        <v xml:space="preserve"> Chordata</v>
      </c>
      <c r="M591" t="str">
        <f>VLOOKUP($A591,[1]taxonomy!$1:$1048576,10,0)</f>
        <v xml:space="preserve"> Craniata</v>
      </c>
      <c r="N591" t="str">
        <f>VLOOKUP($A591,[1]taxonomy!$1:$1048576,11,0)</f>
        <v xml:space="preserve"> Vertebrata</v>
      </c>
      <c r="O591" t="str">
        <f>VLOOKUP($A591,[1]taxonomy!$1:$1048576,12,0)</f>
        <v xml:space="preserve"> Euteleostomi</v>
      </c>
      <c r="P591" t="str">
        <f>VLOOKUP($A591,[1]taxonomy!$1:$1048576,13,0)</f>
        <v>Mammalia</v>
      </c>
      <c r="Q591" t="str">
        <f>VLOOKUP($A591,[1]taxonomy!$1:$1048576,14,0)</f>
        <v xml:space="preserve"> Eutheria</v>
      </c>
      <c r="R591" t="str">
        <f>VLOOKUP($A591,[1]taxonomy!$1:$1048576,15,0)</f>
        <v xml:space="preserve"> Laurasiatheria</v>
      </c>
      <c r="S591" t="str">
        <f>VLOOKUP($A591,[1]taxonomy!$1:$1048576,16,0)</f>
        <v xml:space="preserve"> Carnivora</v>
      </c>
      <c r="T591" t="str">
        <f>VLOOKUP($A591,[1]taxonomy!$1:$1048576,17,0)</f>
        <v xml:space="preserve"> Feliformia</v>
      </c>
      <c r="U591" t="str">
        <f>VLOOKUP($A591,[1]taxonomy!$1:$1048576,18,0)</f>
        <v xml:space="preserve"> Felidae</v>
      </c>
      <c r="V591" t="str">
        <f>VLOOKUP($A591,[1]taxonomy!$1:$1048576,20,0)</f>
        <v xml:space="preserve"> Felis.</v>
      </c>
      <c r="W591">
        <f>VLOOKUP($A591,[1]taxonomy!$1:$1048576,21,0)</f>
        <v>0</v>
      </c>
      <c r="X591">
        <f>VLOOKUP($A591,[1]taxonomy!$1:$1048576,22,0)</f>
        <v>0</v>
      </c>
      <c r="Y591">
        <f>VLOOKUP($A591,[1]taxonomy!$1:$1048576,23,0)</f>
        <v>0</v>
      </c>
      <c r="Z591">
        <f>VLOOKUP($A591,[1]taxonomy!$1:$1048576,24,0)</f>
        <v>0</v>
      </c>
      <c r="AA591">
        <f>VLOOKUP($A591,[1]taxonomy!$1:$1048576,25,0)</f>
        <v>0</v>
      </c>
      <c r="AB591" t="str">
        <f>VLOOKUP($A591,[1]taxonomy!$1:$1048576,3,0)</f>
        <v xml:space="preserve"> Felis catus (Cat) (Felis silvestris catus).</v>
      </c>
    </row>
    <row r="592" spans="1:28" x14ac:dyDescent="0.25">
      <c r="A592" t="s">
        <v>842</v>
      </c>
      <c r="B592" t="s">
        <v>843</v>
      </c>
      <c r="C592">
        <v>270</v>
      </c>
      <c r="D592" t="s">
        <v>12</v>
      </c>
      <c r="E592">
        <v>1</v>
      </c>
      <c r="F592">
        <v>109</v>
      </c>
      <c r="G592">
        <v>206</v>
      </c>
      <c r="H592" t="s">
        <v>13</v>
      </c>
      <c r="I592">
        <f t="shared" si="9"/>
        <v>109</v>
      </c>
      <c r="J592" t="str">
        <f>VLOOKUP($A592,[1]taxonomy!$1:$1048576,7,0)</f>
        <v>Eukaryota</v>
      </c>
      <c r="K592" t="str">
        <f>VLOOKUP($A592,[1]taxonomy!$1:$1048576,8,0)</f>
        <v xml:space="preserve"> Metazoa</v>
      </c>
      <c r="L592" t="str">
        <f>VLOOKUP($A592,[1]taxonomy!$1:$1048576,9,0)</f>
        <v xml:space="preserve"> Chordata</v>
      </c>
      <c r="M592" t="str">
        <f>VLOOKUP($A592,[1]taxonomy!$1:$1048576,10,0)</f>
        <v xml:space="preserve"> Craniata</v>
      </c>
      <c r="N592" t="str">
        <f>VLOOKUP($A592,[1]taxonomy!$1:$1048576,11,0)</f>
        <v xml:space="preserve"> Vertebrata</v>
      </c>
      <c r="O592" t="str">
        <f>VLOOKUP($A592,[1]taxonomy!$1:$1048576,12,0)</f>
        <v xml:space="preserve"> Euteleostomi</v>
      </c>
      <c r="P592" t="str">
        <f>VLOOKUP($A592,[1]taxonomy!$1:$1048576,13,0)</f>
        <v>Mammalia</v>
      </c>
      <c r="Q592" t="str">
        <f>VLOOKUP($A592,[1]taxonomy!$1:$1048576,14,0)</f>
        <v xml:space="preserve"> Eutheria</v>
      </c>
      <c r="R592" t="str">
        <f>VLOOKUP($A592,[1]taxonomy!$1:$1048576,15,0)</f>
        <v xml:space="preserve"> Laurasiatheria</v>
      </c>
      <c r="S592" t="str">
        <f>VLOOKUP($A592,[1]taxonomy!$1:$1048576,16,0)</f>
        <v xml:space="preserve"> Carnivora</v>
      </c>
      <c r="T592" t="str">
        <f>VLOOKUP($A592,[1]taxonomy!$1:$1048576,17,0)</f>
        <v xml:space="preserve"> Feliformia</v>
      </c>
      <c r="U592" t="str">
        <f>VLOOKUP($A592,[1]taxonomy!$1:$1048576,18,0)</f>
        <v xml:space="preserve"> Felidae</v>
      </c>
      <c r="V592" t="str">
        <f>VLOOKUP($A592,[1]taxonomy!$1:$1048576,20,0)</f>
        <v xml:space="preserve"> Felis.</v>
      </c>
      <c r="W592">
        <f>VLOOKUP($A592,[1]taxonomy!$1:$1048576,21,0)</f>
        <v>0</v>
      </c>
      <c r="X592">
        <f>VLOOKUP($A592,[1]taxonomy!$1:$1048576,22,0)</f>
        <v>0</v>
      </c>
      <c r="Y592">
        <f>VLOOKUP($A592,[1]taxonomy!$1:$1048576,23,0)</f>
        <v>0</v>
      </c>
      <c r="Z592">
        <f>VLOOKUP($A592,[1]taxonomy!$1:$1048576,24,0)</f>
        <v>0</v>
      </c>
      <c r="AA592">
        <f>VLOOKUP($A592,[1]taxonomy!$1:$1048576,25,0)</f>
        <v>0</v>
      </c>
      <c r="AB592" t="str">
        <f>VLOOKUP($A592,[1]taxonomy!$1:$1048576,3,0)</f>
        <v xml:space="preserve"> Felis catus (Cat) (Felis silvestris catus).</v>
      </c>
    </row>
    <row r="593" spans="1:28" x14ac:dyDescent="0.25">
      <c r="A593" t="s">
        <v>844</v>
      </c>
      <c r="B593" t="s">
        <v>845</v>
      </c>
      <c r="C593">
        <v>270</v>
      </c>
      <c r="D593" t="s">
        <v>10</v>
      </c>
      <c r="E593">
        <v>156</v>
      </c>
      <c r="F593">
        <v>265</v>
      </c>
      <c r="G593">
        <v>589</v>
      </c>
      <c r="H593" t="s">
        <v>11</v>
      </c>
      <c r="I593">
        <f t="shared" si="9"/>
        <v>110</v>
      </c>
      <c r="J593" t="str">
        <f>VLOOKUP($A593,[1]taxonomy!$1:$1048576,7,0)</f>
        <v>Eukaryota</v>
      </c>
      <c r="K593" t="str">
        <f>VLOOKUP($A593,[1]taxonomy!$1:$1048576,8,0)</f>
        <v xml:space="preserve"> Metazoa</v>
      </c>
      <c r="L593" t="str">
        <f>VLOOKUP($A593,[1]taxonomy!$1:$1048576,9,0)</f>
        <v xml:space="preserve"> Chordata</v>
      </c>
      <c r="M593" t="str">
        <f>VLOOKUP($A593,[1]taxonomy!$1:$1048576,10,0)</f>
        <v xml:space="preserve"> Craniata</v>
      </c>
      <c r="N593" t="str">
        <f>VLOOKUP($A593,[1]taxonomy!$1:$1048576,11,0)</f>
        <v xml:space="preserve"> Vertebrata</v>
      </c>
      <c r="O593" t="str">
        <f>VLOOKUP($A593,[1]taxonomy!$1:$1048576,12,0)</f>
        <v xml:space="preserve"> Euteleostomi</v>
      </c>
      <c r="P593" t="str">
        <f>VLOOKUP($A593,[1]taxonomy!$1:$1048576,13,0)</f>
        <v>Mammalia</v>
      </c>
      <c r="Q593" t="str">
        <f>VLOOKUP($A593,[1]taxonomy!$1:$1048576,14,0)</f>
        <v xml:space="preserve"> Eutheria</v>
      </c>
      <c r="R593" t="str">
        <f>VLOOKUP($A593,[1]taxonomy!$1:$1048576,15,0)</f>
        <v xml:space="preserve"> Laurasiatheria</v>
      </c>
      <c r="S593" t="str">
        <f>VLOOKUP($A593,[1]taxonomy!$1:$1048576,16,0)</f>
        <v xml:space="preserve"> Perissodactyla</v>
      </c>
      <c r="T593" t="str">
        <f>VLOOKUP($A593,[1]taxonomy!$1:$1048576,17,0)</f>
        <v xml:space="preserve"> Equidae</v>
      </c>
      <c r="U593" t="str">
        <f>VLOOKUP($A593,[1]taxonomy!$1:$1048576,18,0)</f>
        <v xml:space="preserve"> Equus.</v>
      </c>
      <c r="V593">
        <f>VLOOKUP($A593,[1]taxonomy!$1:$1048576,20,0)</f>
        <v>0</v>
      </c>
      <c r="W593">
        <f>VLOOKUP($A593,[1]taxonomy!$1:$1048576,21,0)</f>
        <v>0</v>
      </c>
      <c r="X593">
        <f>VLOOKUP($A593,[1]taxonomy!$1:$1048576,22,0)</f>
        <v>0</v>
      </c>
      <c r="Y593">
        <f>VLOOKUP($A593,[1]taxonomy!$1:$1048576,23,0)</f>
        <v>0</v>
      </c>
      <c r="Z593">
        <f>VLOOKUP($A593,[1]taxonomy!$1:$1048576,24,0)</f>
        <v>0</v>
      </c>
      <c r="AA593">
        <f>VLOOKUP($A593,[1]taxonomy!$1:$1048576,25,0)</f>
        <v>0</v>
      </c>
      <c r="AB593" t="str">
        <f>VLOOKUP($A593,[1]taxonomy!$1:$1048576,3,0)</f>
        <v xml:space="preserve"> Equus caballus (Horse).</v>
      </c>
    </row>
    <row r="594" spans="1:28" x14ac:dyDescent="0.25">
      <c r="A594" t="s">
        <v>844</v>
      </c>
      <c r="B594" t="s">
        <v>845</v>
      </c>
      <c r="C594">
        <v>270</v>
      </c>
      <c r="D594" t="s">
        <v>12</v>
      </c>
      <c r="E594">
        <v>1</v>
      </c>
      <c r="F594">
        <v>109</v>
      </c>
      <c r="G594">
        <v>206</v>
      </c>
      <c r="H594" t="s">
        <v>13</v>
      </c>
      <c r="I594">
        <f t="shared" si="9"/>
        <v>109</v>
      </c>
      <c r="J594" t="str">
        <f>VLOOKUP($A594,[1]taxonomy!$1:$1048576,7,0)</f>
        <v>Eukaryota</v>
      </c>
      <c r="K594" t="str">
        <f>VLOOKUP($A594,[1]taxonomy!$1:$1048576,8,0)</f>
        <v xml:space="preserve"> Metazoa</v>
      </c>
      <c r="L594" t="str">
        <f>VLOOKUP($A594,[1]taxonomy!$1:$1048576,9,0)</f>
        <v xml:space="preserve"> Chordata</v>
      </c>
      <c r="M594" t="str">
        <f>VLOOKUP($A594,[1]taxonomy!$1:$1048576,10,0)</f>
        <v xml:space="preserve"> Craniata</v>
      </c>
      <c r="N594" t="str">
        <f>VLOOKUP($A594,[1]taxonomy!$1:$1048576,11,0)</f>
        <v xml:space="preserve"> Vertebrata</v>
      </c>
      <c r="O594" t="str">
        <f>VLOOKUP($A594,[1]taxonomy!$1:$1048576,12,0)</f>
        <v xml:space="preserve"> Euteleostomi</v>
      </c>
      <c r="P594" t="str">
        <f>VLOOKUP($A594,[1]taxonomy!$1:$1048576,13,0)</f>
        <v>Mammalia</v>
      </c>
      <c r="Q594" t="str">
        <f>VLOOKUP($A594,[1]taxonomy!$1:$1048576,14,0)</f>
        <v xml:space="preserve"> Eutheria</v>
      </c>
      <c r="R594" t="str">
        <f>VLOOKUP($A594,[1]taxonomy!$1:$1048576,15,0)</f>
        <v xml:space="preserve"> Laurasiatheria</v>
      </c>
      <c r="S594" t="str">
        <f>VLOOKUP($A594,[1]taxonomy!$1:$1048576,16,0)</f>
        <v xml:space="preserve"> Perissodactyla</v>
      </c>
      <c r="T594" t="str">
        <f>VLOOKUP($A594,[1]taxonomy!$1:$1048576,17,0)</f>
        <v xml:space="preserve"> Equidae</v>
      </c>
      <c r="U594" t="str">
        <f>VLOOKUP($A594,[1]taxonomy!$1:$1048576,18,0)</f>
        <v xml:space="preserve"> Equus.</v>
      </c>
      <c r="V594">
        <f>VLOOKUP($A594,[1]taxonomy!$1:$1048576,20,0)</f>
        <v>0</v>
      </c>
      <c r="W594">
        <f>VLOOKUP($A594,[1]taxonomy!$1:$1048576,21,0)</f>
        <v>0</v>
      </c>
      <c r="X594">
        <f>VLOOKUP($A594,[1]taxonomy!$1:$1048576,22,0)</f>
        <v>0</v>
      </c>
      <c r="Y594">
        <f>VLOOKUP($A594,[1]taxonomy!$1:$1048576,23,0)</f>
        <v>0</v>
      </c>
      <c r="Z594">
        <f>VLOOKUP($A594,[1]taxonomy!$1:$1048576,24,0)</f>
        <v>0</v>
      </c>
      <c r="AA594">
        <f>VLOOKUP($A594,[1]taxonomy!$1:$1048576,25,0)</f>
        <v>0</v>
      </c>
      <c r="AB594" t="str">
        <f>VLOOKUP($A594,[1]taxonomy!$1:$1048576,3,0)</f>
        <v xml:space="preserve"> Equus caballus (Horse).</v>
      </c>
    </row>
    <row r="595" spans="1:28" x14ac:dyDescent="0.25">
      <c r="A595" t="s">
        <v>846</v>
      </c>
      <c r="B595" t="s">
        <v>847</v>
      </c>
      <c r="C595">
        <v>271</v>
      </c>
      <c r="D595" t="s">
        <v>10</v>
      </c>
      <c r="E595">
        <v>155</v>
      </c>
      <c r="F595">
        <v>266</v>
      </c>
      <c r="G595">
        <v>589</v>
      </c>
      <c r="H595" t="s">
        <v>11</v>
      </c>
      <c r="I595">
        <f t="shared" si="9"/>
        <v>112</v>
      </c>
      <c r="J595" t="str">
        <f>VLOOKUP($A595,[1]taxonomy!$1:$1048576,7,0)</f>
        <v>Eukaryota</v>
      </c>
      <c r="K595" t="str">
        <f>VLOOKUP($A595,[1]taxonomy!$1:$1048576,8,0)</f>
        <v xml:space="preserve"> Metazoa</v>
      </c>
      <c r="L595" t="str">
        <f>VLOOKUP($A595,[1]taxonomy!$1:$1048576,9,0)</f>
        <v xml:space="preserve"> Chordata</v>
      </c>
      <c r="M595" t="str">
        <f>VLOOKUP($A595,[1]taxonomy!$1:$1048576,10,0)</f>
        <v xml:space="preserve"> Craniata</v>
      </c>
      <c r="N595" t="str">
        <f>VLOOKUP($A595,[1]taxonomy!$1:$1048576,11,0)</f>
        <v xml:space="preserve"> Vertebrata</v>
      </c>
      <c r="O595" t="str">
        <f>VLOOKUP($A595,[1]taxonomy!$1:$1048576,12,0)</f>
        <v xml:space="preserve"> Euteleostomi</v>
      </c>
      <c r="P595" t="str">
        <f>VLOOKUP($A595,[1]taxonomy!$1:$1048576,13,0)</f>
        <v>Mammalia</v>
      </c>
      <c r="Q595" t="str">
        <f>VLOOKUP($A595,[1]taxonomy!$1:$1048576,14,0)</f>
        <v xml:space="preserve"> Eutheria</v>
      </c>
      <c r="R595" t="str">
        <f>VLOOKUP($A595,[1]taxonomy!$1:$1048576,15,0)</f>
        <v xml:space="preserve"> Euarchontoglires</v>
      </c>
      <c r="S595" t="str">
        <f>VLOOKUP($A595,[1]taxonomy!$1:$1048576,16,0)</f>
        <v xml:space="preserve"> Primates</v>
      </c>
      <c r="T595" t="str">
        <f>VLOOKUP($A595,[1]taxonomy!$1:$1048576,17,0)</f>
        <v xml:space="preserve"> Haplorrhini</v>
      </c>
      <c r="U595" t="str">
        <f>VLOOKUP($A595,[1]taxonomy!$1:$1048576,18,0)</f>
        <v>Catarrhini</v>
      </c>
      <c r="V595" t="str">
        <f>VLOOKUP($A595,[1]taxonomy!$1:$1048576,20,0)</f>
        <v xml:space="preserve"> Homo.</v>
      </c>
      <c r="W595">
        <f>VLOOKUP($A595,[1]taxonomy!$1:$1048576,21,0)</f>
        <v>0</v>
      </c>
      <c r="X595">
        <f>VLOOKUP($A595,[1]taxonomy!$1:$1048576,22,0)</f>
        <v>0</v>
      </c>
      <c r="Y595">
        <f>VLOOKUP($A595,[1]taxonomy!$1:$1048576,23,0)</f>
        <v>0</v>
      </c>
      <c r="Z595">
        <f>VLOOKUP($A595,[1]taxonomy!$1:$1048576,24,0)</f>
        <v>0</v>
      </c>
      <c r="AA595">
        <f>VLOOKUP($A595,[1]taxonomy!$1:$1048576,25,0)</f>
        <v>0</v>
      </c>
      <c r="AB595" t="str">
        <f>VLOOKUP($A595,[1]taxonomy!$1:$1048576,3,0)</f>
        <v xml:space="preserve"> Homo sapiens (Human).</v>
      </c>
    </row>
    <row r="596" spans="1:28" x14ac:dyDescent="0.25">
      <c r="A596" t="s">
        <v>846</v>
      </c>
      <c r="B596" t="s">
        <v>847</v>
      </c>
      <c r="C596">
        <v>271</v>
      </c>
      <c r="D596" t="s">
        <v>12</v>
      </c>
      <c r="E596">
        <v>1</v>
      </c>
      <c r="F596">
        <v>109</v>
      </c>
      <c r="G596">
        <v>206</v>
      </c>
      <c r="H596" t="s">
        <v>13</v>
      </c>
      <c r="I596">
        <f t="shared" si="9"/>
        <v>109</v>
      </c>
      <c r="J596" t="str">
        <f>VLOOKUP($A596,[1]taxonomy!$1:$1048576,7,0)</f>
        <v>Eukaryota</v>
      </c>
      <c r="K596" t="str">
        <f>VLOOKUP($A596,[1]taxonomy!$1:$1048576,8,0)</f>
        <v xml:space="preserve"> Metazoa</v>
      </c>
      <c r="L596" t="str">
        <f>VLOOKUP($A596,[1]taxonomy!$1:$1048576,9,0)</f>
        <v xml:space="preserve"> Chordata</v>
      </c>
      <c r="M596" t="str">
        <f>VLOOKUP($A596,[1]taxonomy!$1:$1048576,10,0)</f>
        <v xml:space="preserve"> Craniata</v>
      </c>
      <c r="N596" t="str">
        <f>VLOOKUP($A596,[1]taxonomy!$1:$1048576,11,0)</f>
        <v xml:space="preserve"> Vertebrata</v>
      </c>
      <c r="O596" t="str">
        <f>VLOOKUP($A596,[1]taxonomy!$1:$1048576,12,0)</f>
        <v xml:space="preserve"> Euteleostomi</v>
      </c>
      <c r="P596" t="str">
        <f>VLOOKUP($A596,[1]taxonomy!$1:$1048576,13,0)</f>
        <v>Mammalia</v>
      </c>
      <c r="Q596" t="str">
        <f>VLOOKUP($A596,[1]taxonomy!$1:$1048576,14,0)</f>
        <v xml:space="preserve"> Eutheria</v>
      </c>
      <c r="R596" t="str">
        <f>VLOOKUP($A596,[1]taxonomy!$1:$1048576,15,0)</f>
        <v xml:space="preserve"> Euarchontoglires</v>
      </c>
      <c r="S596" t="str">
        <f>VLOOKUP($A596,[1]taxonomy!$1:$1048576,16,0)</f>
        <v xml:space="preserve"> Primates</v>
      </c>
      <c r="T596" t="str">
        <f>VLOOKUP($A596,[1]taxonomy!$1:$1048576,17,0)</f>
        <v xml:space="preserve"> Haplorrhini</v>
      </c>
      <c r="U596" t="str">
        <f>VLOOKUP($A596,[1]taxonomy!$1:$1048576,18,0)</f>
        <v>Catarrhini</v>
      </c>
      <c r="V596" t="str">
        <f>VLOOKUP($A596,[1]taxonomy!$1:$1048576,20,0)</f>
        <v xml:space="preserve"> Homo.</v>
      </c>
      <c r="W596">
        <f>VLOOKUP($A596,[1]taxonomy!$1:$1048576,21,0)</f>
        <v>0</v>
      </c>
      <c r="X596">
        <f>VLOOKUP($A596,[1]taxonomy!$1:$1048576,22,0)</f>
        <v>0</v>
      </c>
      <c r="Y596">
        <f>VLOOKUP($A596,[1]taxonomy!$1:$1048576,23,0)</f>
        <v>0</v>
      </c>
      <c r="Z596">
        <f>VLOOKUP($A596,[1]taxonomy!$1:$1048576,24,0)</f>
        <v>0</v>
      </c>
      <c r="AA596">
        <f>VLOOKUP($A596,[1]taxonomy!$1:$1048576,25,0)</f>
        <v>0</v>
      </c>
      <c r="AB596" t="str">
        <f>VLOOKUP($A596,[1]taxonomy!$1:$1048576,3,0)</f>
        <v xml:space="preserve"> Homo sapiens (Human).</v>
      </c>
    </row>
    <row r="597" spans="1:28" x14ac:dyDescent="0.25">
      <c r="A597" t="s">
        <v>848</v>
      </c>
      <c r="B597" t="s">
        <v>849</v>
      </c>
      <c r="C597">
        <v>268</v>
      </c>
      <c r="D597" t="s">
        <v>10</v>
      </c>
      <c r="E597">
        <v>156</v>
      </c>
      <c r="F597">
        <v>265</v>
      </c>
      <c r="G597">
        <v>589</v>
      </c>
      <c r="H597" t="s">
        <v>11</v>
      </c>
      <c r="I597">
        <f t="shared" si="9"/>
        <v>110</v>
      </c>
      <c r="J597" t="str">
        <f>VLOOKUP($A597,[1]taxonomy!$1:$1048576,7,0)</f>
        <v>Eukaryota</v>
      </c>
      <c r="K597" t="str">
        <f>VLOOKUP($A597,[1]taxonomy!$1:$1048576,8,0)</f>
        <v xml:space="preserve"> Metazoa</v>
      </c>
      <c r="L597" t="str">
        <f>VLOOKUP($A597,[1]taxonomy!$1:$1048576,9,0)</f>
        <v xml:space="preserve"> Chordata</v>
      </c>
      <c r="M597" t="str">
        <f>VLOOKUP($A597,[1]taxonomy!$1:$1048576,10,0)</f>
        <v xml:space="preserve"> Craniata</v>
      </c>
      <c r="N597" t="str">
        <f>VLOOKUP($A597,[1]taxonomy!$1:$1048576,11,0)</f>
        <v xml:space="preserve"> Vertebrata</v>
      </c>
      <c r="O597" t="str">
        <f>VLOOKUP($A597,[1]taxonomy!$1:$1048576,12,0)</f>
        <v xml:space="preserve"> Euteleostomi</v>
      </c>
      <c r="P597" t="str">
        <f>VLOOKUP($A597,[1]taxonomy!$1:$1048576,13,0)</f>
        <v>Mammalia</v>
      </c>
      <c r="Q597" t="str">
        <f>VLOOKUP($A597,[1]taxonomy!$1:$1048576,14,0)</f>
        <v xml:space="preserve"> Eutheria</v>
      </c>
      <c r="R597" t="str">
        <f>VLOOKUP($A597,[1]taxonomy!$1:$1048576,15,0)</f>
        <v xml:space="preserve"> Laurasiatheria</v>
      </c>
      <c r="S597" t="str">
        <f>VLOOKUP($A597,[1]taxonomy!$1:$1048576,16,0)</f>
        <v xml:space="preserve"> Cetartiodactyla</v>
      </c>
      <c r="T597" t="str">
        <f>VLOOKUP($A597,[1]taxonomy!$1:$1048576,17,0)</f>
        <v xml:space="preserve"> Tylopoda</v>
      </c>
      <c r="U597" t="str">
        <f>VLOOKUP($A597,[1]taxonomy!$1:$1048576,18,0)</f>
        <v>Camelidae</v>
      </c>
      <c r="V597">
        <f>VLOOKUP($A597,[1]taxonomy!$1:$1048576,20,0)</f>
        <v>0</v>
      </c>
      <c r="W597">
        <f>VLOOKUP($A597,[1]taxonomy!$1:$1048576,21,0)</f>
        <v>0</v>
      </c>
      <c r="X597">
        <f>VLOOKUP($A597,[1]taxonomy!$1:$1048576,22,0)</f>
        <v>0</v>
      </c>
      <c r="Y597">
        <f>VLOOKUP($A597,[1]taxonomy!$1:$1048576,23,0)</f>
        <v>0</v>
      </c>
      <c r="Z597">
        <f>VLOOKUP($A597,[1]taxonomy!$1:$1048576,24,0)</f>
        <v>0</v>
      </c>
      <c r="AA597">
        <f>VLOOKUP($A597,[1]taxonomy!$1:$1048576,25,0)</f>
        <v>0</v>
      </c>
      <c r="AB597" t="str">
        <f>VLOOKUP($A597,[1]taxonomy!$1:$1048576,3,0)</f>
        <v xml:space="preserve"> Lama glama (Llama).</v>
      </c>
    </row>
    <row r="598" spans="1:28" x14ac:dyDescent="0.25">
      <c r="A598" t="s">
        <v>848</v>
      </c>
      <c r="B598" t="s">
        <v>849</v>
      </c>
      <c r="C598">
        <v>268</v>
      </c>
      <c r="D598" t="s">
        <v>12</v>
      </c>
      <c r="E598">
        <v>1</v>
      </c>
      <c r="F598">
        <v>109</v>
      </c>
      <c r="G598">
        <v>206</v>
      </c>
      <c r="H598" t="s">
        <v>13</v>
      </c>
      <c r="I598">
        <f t="shared" si="9"/>
        <v>109</v>
      </c>
      <c r="J598" t="str">
        <f>VLOOKUP($A598,[1]taxonomy!$1:$1048576,7,0)</f>
        <v>Eukaryota</v>
      </c>
      <c r="K598" t="str">
        <f>VLOOKUP($A598,[1]taxonomy!$1:$1048576,8,0)</f>
        <v xml:space="preserve"> Metazoa</v>
      </c>
      <c r="L598" t="str">
        <f>VLOOKUP($A598,[1]taxonomy!$1:$1048576,9,0)</f>
        <v xml:space="preserve"> Chordata</v>
      </c>
      <c r="M598" t="str">
        <f>VLOOKUP($A598,[1]taxonomy!$1:$1048576,10,0)</f>
        <v xml:space="preserve"> Craniata</v>
      </c>
      <c r="N598" t="str">
        <f>VLOOKUP($A598,[1]taxonomy!$1:$1048576,11,0)</f>
        <v xml:space="preserve"> Vertebrata</v>
      </c>
      <c r="O598" t="str">
        <f>VLOOKUP($A598,[1]taxonomy!$1:$1048576,12,0)</f>
        <v xml:space="preserve"> Euteleostomi</v>
      </c>
      <c r="P598" t="str">
        <f>VLOOKUP($A598,[1]taxonomy!$1:$1048576,13,0)</f>
        <v>Mammalia</v>
      </c>
      <c r="Q598" t="str">
        <f>VLOOKUP($A598,[1]taxonomy!$1:$1048576,14,0)</f>
        <v xml:space="preserve"> Eutheria</v>
      </c>
      <c r="R598" t="str">
        <f>VLOOKUP($A598,[1]taxonomy!$1:$1048576,15,0)</f>
        <v xml:space="preserve"> Laurasiatheria</v>
      </c>
      <c r="S598" t="str">
        <f>VLOOKUP($A598,[1]taxonomy!$1:$1048576,16,0)</f>
        <v xml:space="preserve"> Cetartiodactyla</v>
      </c>
      <c r="T598" t="str">
        <f>VLOOKUP($A598,[1]taxonomy!$1:$1048576,17,0)</f>
        <v xml:space="preserve"> Tylopoda</v>
      </c>
      <c r="U598" t="str">
        <f>VLOOKUP($A598,[1]taxonomy!$1:$1048576,18,0)</f>
        <v>Camelidae</v>
      </c>
      <c r="V598">
        <f>VLOOKUP($A598,[1]taxonomy!$1:$1048576,20,0)</f>
        <v>0</v>
      </c>
      <c r="W598">
        <f>VLOOKUP($A598,[1]taxonomy!$1:$1048576,21,0)</f>
        <v>0</v>
      </c>
      <c r="X598">
        <f>VLOOKUP($A598,[1]taxonomy!$1:$1048576,22,0)</f>
        <v>0</v>
      </c>
      <c r="Y598">
        <f>VLOOKUP($A598,[1]taxonomy!$1:$1048576,23,0)</f>
        <v>0</v>
      </c>
      <c r="Z598">
        <f>VLOOKUP($A598,[1]taxonomy!$1:$1048576,24,0)</f>
        <v>0</v>
      </c>
      <c r="AA598">
        <f>VLOOKUP($A598,[1]taxonomy!$1:$1048576,25,0)</f>
        <v>0</v>
      </c>
      <c r="AB598" t="str">
        <f>VLOOKUP($A598,[1]taxonomy!$1:$1048576,3,0)</f>
        <v xml:space="preserve"> Lama glama (Llama).</v>
      </c>
    </row>
    <row r="599" spans="1:28" x14ac:dyDescent="0.25">
      <c r="A599" t="s">
        <v>850</v>
      </c>
      <c r="B599" t="s">
        <v>851</v>
      </c>
      <c r="C599">
        <v>271</v>
      </c>
      <c r="D599" t="s">
        <v>10</v>
      </c>
      <c r="E599">
        <v>155</v>
      </c>
      <c r="F599">
        <v>266</v>
      </c>
      <c r="G599">
        <v>589</v>
      </c>
      <c r="H599" t="s">
        <v>11</v>
      </c>
      <c r="I599">
        <f t="shared" si="9"/>
        <v>112</v>
      </c>
      <c r="J599" t="str">
        <f>VLOOKUP($A599,[1]taxonomy!$1:$1048576,7,0)</f>
        <v>Eukaryota</v>
      </c>
      <c r="K599" t="str">
        <f>VLOOKUP($A599,[1]taxonomy!$1:$1048576,8,0)</f>
        <v xml:space="preserve"> Metazoa</v>
      </c>
      <c r="L599" t="str">
        <f>VLOOKUP($A599,[1]taxonomy!$1:$1048576,9,0)</f>
        <v xml:space="preserve"> Chordata</v>
      </c>
      <c r="M599" t="str">
        <f>VLOOKUP($A599,[1]taxonomy!$1:$1048576,10,0)</f>
        <v xml:space="preserve"> Craniata</v>
      </c>
      <c r="N599" t="str">
        <f>VLOOKUP($A599,[1]taxonomy!$1:$1048576,11,0)</f>
        <v xml:space="preserve"> Vertebrata</v>
      </c>
      <c r="O599" t="str">
        <f>VLOOKUP($A599,[1]taxonomy!$1:$1048576,12,0)</f>
        <v xml:space="preserve"> Euteleostomi</v>
      </c>
      <c r="P599" t="str">
        <f>VLOOKUP($A599,[1]taxonomy!$1:$1048576,13,0)</f>
        <v>Mammalia</v>
      </c>
      <c r="Q599" t="str">
        <f>VLOOKUP($A599,[1]taxonomy!$1:$1048576,14,0)</f>
        <v xml:space="preserve"> Eutheria</v>
      </c>
      <c r="R599" t="str">
        <f>VLOOKUP($A599,[1]taxonomy!$1:$1048576,15,0)</f>
        <v xml:space="preserve"> Euarchontoglires</v>
      </c>
      <c r="S599" t="str">
        <f>VLOOKUP($A599,[1]taxonomy!$1:$1048576,16,0)</f>
        <v xml:space="preserve"> Primates</v>
      </c>
      <c r="T599" t="str">
        <f>VLOOKUP($A599,[1]taxonomy!$1:$1048576,17,0)</f>
        <v xml:space="preserve"> Haplorrhini</v>
      </c>
      <c r="U599" t="str">
        <f>VLOOKUP($A599,[1]taxonomy!$1:$1048576,18,0)</f>
        <v>Catarrhini</v>
      </c>
      <c r="V599" t="str">
        <f>VLOOKUP($A599,[1]taxonomy!$1:$1048576,20,0)</f>
        <v xml:space="preserve"> Cercopithecinae</v>
      </c>
      <c r="W599" t="str">
        <f>VLOOKUP($A599,[1]taxonomy!$1:$1048576,21,0)</f>
        <v xml:space="preserve"> Macaca.</v>
      </c>
      <c r="X599">
        <f>VLOOKUP($A599,[1]taxonomy!$1:$1048576,22,0)</f>
        <v>0</v>
      </c>
      <c r="Y599">
        <f>VLOOKUP($A599,[1]taxonomy!$1:$1048576,23,0)</f>
        <v>0</v>
      </c>
      <c r="Z599">
        <f>VLOOKUP($A599,[1]taxonomy!$1:$1048576,24,0)</f>
        <v>0</v>
      </c>
      <c r="AA599">
        <f>VLOOKUP($A599,[1]taxonomy!$1:$1048576,25,0)</f>
        <v>0</v>
      </c>
      <c r="AB599" t="str">
        <f>VLOOKUP($A599,[1]taxonomy!$1:$1048576,3,0)</f>
        <v xml:space="preserve"> Macaca fascicularis (Crab-eating macaque) (Cynomolgus monkey).</v>
      </c>
    </row>
    <row r="600" spans="1:28" x14ac:dyDescent="0.25">
      <c r="A600" t="s">
        <v>850</v>
      </c>
      <c r="B600" t="s">
        <v>851</v>
      </c>
      <c r="C600">
        <v>271</v>
      </c>
      <c r="D600" t="s">
        <v>12</v>
      </c>
      <c r="E600">
        <v>1</v>
      </c>
      <c r="F600">
        <v>109</v>
      </c>
      <c r="G600">
        <v>206</v>
      </c>
      <c r="H600" t="s">
        <v>13</v>
      </c>
      <c r="I600">
        <f t="shared" si="9"/>
        <v>109</v>
      </c>
      <c r="J600" t="str">
        <f>VLOOKUP($A600,[1]taxonomy!$1:$1048576,7,0)</f>
        <v>Eukaryota</v>
      </c>
      <c r="K600" t="str">
        <f>VLOOKUP($A600,[1]taxonomy!$1:$1048576,8,0)</f>
        <v xml:space="preserve"> Metazoa</v>
      </c>
      <c r="L600" t="str">
        <f>VLOOKUP($A600,[1]taxonomy!$1:$1048576,9,0)</f>
        <v xml:space="preserve"> Chordata</v>
      </c>
      <c r="M600" t="str">
        <f>VLOOKUP($A600,[1]taxonomy!$1:$1048576,10,0)</f>
        <v xml:space="preserve"> Craniata</v>
      </c>
      <c r="N600" t="str">
        <f>VLOOKUP($A600,[1]taxonomy!$1:$1048576,11,0)</f>
        <v xml:space="preserve"> Vertebrata</v>
      </c>
      <c r="O600" t="str">
        <f>VLOOKUP($A600,[1]taxonomy!$1:$1048576,12,0)</f>
        <v xml:space="preserve"> Euteleostomi</v>
      </c>
      <c r="P600" t="str">
        <f>VLOOKUP($A600,[1]taxonomy!$1:$1048576,13,0)</f>
        <v>Mammalia</v>
      </c>
      <c r="Q600" t="str">
        <f>VLOOKUP($A600,[1]taxonomy!$1:$1048576,14,0)</f>
        <v xml:space="preserve"> Eutheria</v>
      </c>
      <c r="R600" t="str">
        <f>VLOOKUP($A600,[1]taxonomy!$1:$1048576,15,0)</f>
        <v xml:space="preserve"> Euarchontoglires</v>
      </c>
      <c r="S600" t="str">
        <f>VLOOKUP($A600,[1]taxonomy!$1:$1048576,16,0)</f>
        <v xml:space="preserve"> Primates</v>
      </c>
      <c r="T600" t="str">
        <f>VLOOKUP($A600,[1]taxonomy!$1:$1048576,17,0)</f>
        <v xml:space="preserve"> Haplorrhini</v>
      </c>
      <c r="U600" t="str">
        <f>VLOOKUP($A600,[1]taxonomy!$1:$1048576,18,0)</f>
        <v>Catarrhini</v>
      </c>
      <c r="V600" t="str">
        <f>VLOOKUP($A600,[1]taxonomy!$1:$1048576,20,0)</f>
        <v xml:space="preserve"> Cercopithecinae</v>
      </c>
      <c r="W600" t="str">
        <f>VLOOKUP($A600,[1]taxonomy!$1:$1048576,21,0)</f>
        <v xml:space="preserve"> Macaca.</v>
      </c>
      <c r="X600">
        <f>VLOOKUP($A600,[1]taxonomy!$1:$1048576,22,0)</f>
        <v>0</v>
      </c>
      <c r="Y600">
        <f>VLOOKUP($A600,[1]taxonomy!$1:$1048576,23,0)</f>
        <v>0</v>
      </c>
      <c r="Z600">
        <f>VLOOKUP($A600,[1]taxonomy!$1:$1048576,24,0)</f>
        <v>0</v>
      </c>
      <c r="AA600">
        <f>VLOOKUP($A600,[1]taxonomy!$1:$1048576,25,0)</f>
        <v>0</v>
      </c>
      <c r="AB600" t="str">
        <f>VLOOKUP($A600,[1]taxonomy!$1:$1048576,3,0)</f>
        <v xml:space="preserve"> Macaca fascicularis (Crab-eating macaque) (Cynomolgus monkey).</v>
      </c>
    </row>
    <row r="601" spans="1:28" x14ac:dyDescent="0.25">
      <c r="A601" t="s">
        <v>852</v>
      </c>
      <c r="B601" t="s">
        <v>853</v>
      </c>
      <c r="C601">
        <v>271</v>
      </c>
      <c r="D601" t="s">
        <v>10</v>
      </c>
      <c r="E601">
        <v>155</v>
      </c>
      <c r="F601">
        <v>266</v>
      </c>
      <c r="G601">
        <v>589</v>
      </c>
      <c r="H601" t="s">
        <v>11</v>
      </c>
      <c r="I601">
        <f t="shared" si="9"/>
        <v>112</v>
      </c>
      <c r="J601" t="str">
        <f>VLOOKUP($A601,[1]taxonomy!$1:$1048576,7,0)</f>
        <v>Eukaryota</v>
      </c>
      <c r="K601" t="str">
        <f>VLOOKUP($A601,[1]taxonomy!$1:$1048576,8,0)</f>
        <v xml:space="preserve"> Metazoa</v>
      </c>
      <c r="L601" t="str">
        <f>VLOOKUP($A601,[1]taxonomy!$1:$1048576,9,0)</f>
        <v xml:space="preserve"> Chordata</v>
      </c>
      <c r="M601" t="str">
        <f>VLOOKUP($A601,[1]taxonomy!$1:$1048576,10,0)</f>
        <v xml:space="preserve"> Craniata</v>
      </c>
      <c r="N601" t="str">
        <f>VLOOKUP($A601,[1]taxonomy!$1:$1048576,11,0)</f>
        <v xml:space="preserve"> Vertebrata</v>
      </c>
      <c r="O601" t="str">
        <f>VLOOKUP($A601,[1]taxonomy!$1:$1048576,12,0)</f>
        <v xml:space="preserve"> Euteleostomi</v>
      </c>
      <c r="P601" t="str">
        <f>VLOOKUP($A601,[1]taxonomy!$1:$1048576,13,0)</f>
        <v>Mammalia</v>
      </c>
      <c r="Q601" t="str">
        <f>VLOOKUP($A601,[1]taxonomy!$1:$1048576,14,0)</f>
        <v xml:space="preserve"> Eutheria</v>
      </c>
      <c r="R601" t="str">
        <f>VLOOKUP($A601,[1]taxonomy!$1:$1048576,15,0)</f>
        <v xml:space="preserve"> Euarchontoglires</v>
      </c>
      <c r="S601" t="str">
        <f>VLOOKUP($A601,[1]taxonomy!$1:$1048576,16,0)</f>
        <v xml:space="preserve"> Primates</v>
      </c>
      <c r="T601" t="str">
        <f>VLOOKUP($A601,[1]taxonomy!$1:$1048576,17,0)</f>
        <v xml:space="preserve"> Haplorrhini</v>
      </c>
      <c r="U601" t="str">
        <f>VLOOKUP($A601,[1]taxonomy!$1:$1048576,18,0)</f>
        <v>Catarrhini</v>
      </c>
      <c r="V601" t="str">
        <f>VLOOKUP($A601,[1]taxonomy!$1:$1048576,20,0)</f>
        <v xml:space="preserve"> Cercopithecinae</v>
      </c>
      <c r="W601" t="str">
        <f>VLOOKUP($A601,[1]taxonomy!$1:$1048576,21,0)</f>
        <v xml:space="preserve"> Macaca.</v>
      </c>
      <c r="X601">
        <f>VLOOKUP($A601,[1]taxonomy!$1:$1048576,22,0)</f>
        <v>0</v>
      </c>
      <c r="Y601">
        <f>VLOOKUP($A601,[1]taxonomy!$1:$1048576,23,0)</f>
        <v>0</v>
      </c>
      <c r="Z601">
        <f>VLOOKUP($A601,[1]taxonomy!$1:$1048576,24,0)</f>
        <v>0</v>
      </c>
      <c r="AA601">
        <f>VLOOKUP($A601,[1]taxonomy!$1:$1048576,25,0)</f>
        <v>0</v>
      </c>
      <c r="AB601" t="str">
        <f>VLOOKUP($A601,[1]taxonomy!$1:$1048576,3,0)</f>
        <v xml:space="preserve"> Macaca mulatta (Rhesus macaque).</v>
      </c>
    </row>
    <row r="602" spans="1:28" x14ac:dyDescent="0.25">
      <c r="A602" t="s">
        <v>852</v>
      </c>
      <c r="B602" t="s">
        <v>853</v>
      </c>
      <c r="C602">
        <v>271</v>
      </c>
      <c r="D602" t="s">
        <v>12</v>
      </c>
      <c r="E602">
        <v>1</v>
      </c>
      <c r="F602">
        <v>109</v>
      </c>
      <c r="G602">
        <v>206</v>
      </c>
      <c r="H602" t="s">
        <v>13</v>
      </c>
      <c r="I602">
        <f t="shared" si="9"/>
        <v>109</v>
      </c>
      <c r="J602" t="str">
        <f>VLOOKUP($A602,[1]taxonomy!$1:$1048576,7,0)</f>
        <v>Eukaryota</v>
      </c>
      <c r="K602" t="str">
        <f>VLOOKUP($A602,[1]taxonomy!$1:$1048576,8,0)</f>
        <v xml:space="preserve"> Metazoa</v>
      </c>
      <c r="L602" t="str">
        <f>VLOOKUP($A602,[1]taxonomy!$1:$1048576,9,0)</f>
        <v xml:space="preserve"> Chordata</v>
      </c>
      <c r="M602" t="str">
        <f>VLOOKUP($A602,[1]taxonomy!$1:$1048576,10,0)</f>
        <v xml:space="preserve"> Craniata</v>
      </c>
      <c r="N602" t="str">
        <f>VLOOKUP($A602,[1]taxonomy!$1:$1048576,11,0)</f>
        <v xml:space="preserve"> Vertebrata</v>
      </c>
      <c r="O602" t="str">
        <f>VLOOKUP($A602,[1]taxonomy!$1:$1048576,12,0)</f>
        <v xml:space="preserve"> Euteleostomi</v>
      </c>
      <c r="P602" t="str">
        <f>VLOOKUP($A602,[1]taxonomy!$1:$1048576,13,0)</f>
        <v>Mammalia</v>
      </c>
      <c r="Q602" t="str">
        <f>VLOOKUP($A602,[1]taxonomy!$1:$1048576,14,0)</f>
        <v xml:space="preserve"> Eutheria</v>
      </c>
      <c r="R602" t="str">
        <f>VLOOKUP($A602,[1]taxonomy!$1:$1048576,15,0)</f>
        <v xml:space="preserve"> Euarchontoglires</v>
      </c>
      <c r="S602" t="str">
        <f>VLOOKUP($A602,[1]taxonomy!$1:$1048576,16,0)</f>
        <v xml:space="preserve"> Primates</v>
      </c>
      <c r="T602" t="str">
        <f>VLOOKUP($A602,[1]taxonomy!$1:$1048576,17,0)</f>
        <v xml:space="preserve"> Haplorrhini</v>
      </c>
      <c r="U602" t="str">
        <f>VLOOKUP($A602,[1]taxonomy!$1:$1048576,18,0)</f>
        <v>Catarrhini</v>
      </c>
      <c r="V602" t="str">
        <f>VLOOKUP($A602,[1]taxonomy!$1:$1048576,20,0)</f>
        <v xml:space="preserve"> Cercopithecinae</v>
      </c>
      <c r="W602" t="str">
        <f>VLOOKUP($A602,[1]taxonomy!$1:$1048576,21,0)</f>
        <v xml:space="preserve"> Macaca.</v>
      </c>
      <c r="X602">
        <f>VLOOKUP($A602,[1]taxonomy!$1:$1048576,22,0)</f>
        <v>0</v>
      </c>
      <c r="Y602">
        <f>VLOOKUP($A602,[1]taxonomy!$1:$1048576,23,0)</f>
        <v>0</v>
      </c>
      <c r="Z602">
        <f>VLOOKUP($A602,[1]taxonomy!$1:$1048576,24,0)</f>
        <v>0</v>
      </c>
      <c r="AA602">
        <f>VLOOKUP($A602,[1]taxonomy!$1:$1048576,25,0)</f>
        <v>0</v>
      </c>
      <c r="AB602" t="str">
        <f>VLOOKUP($A602,[1]taxonomy!$1:$1048576,3,0)</f>
        <v xml:space="preserve"> Macaca mulatta (Rhesus macaque).</v>
      </c>
    </row>
    <row r="603" spans="1:28" x14ac:dyDescent="0.25">
      <c r="A603" t="s">
        <v>854</v>
      </c>
      <c r="B603" t="s">
        <v>855</v>
      </c>
      <c r="C603">
        <v>270</v>
      </c>
      <c r="D603" t="s">
        <v>10</v>
      </c>
      <c r="E603">
        <v>158</v>
      </c>
      <c r="F603">
        <v>269</v>
      </c>
      <c r="G603">
        <v>589</v>
      </c>
      <c r="H603" t="s">
        <v>11</v>
      </c>
      <c r="I603">
        <f t="shared" si="9"/>
        <v>112</v>
      </c>
      <c r="J603" t="str">
        <f>VLOOKUP($A603,[1]taxonomy!$1:$1048576,7,0)</f>
        <v>Eukaryota</v>
      </c>
      <c r="K603" t="str">
        <f>VLOOKUP($A603,[1]taxonomy!$1:$1048576,8,0)</f>
        <v xml:space="preserve"> Metazoa</v>
      </c>
      <c r="L603" t="str">
        <f>VLOOKUP($A603,[1]taxonomy!$1:$1048576,9,0)</f>
        <v xml:space="preserve"> Chordata</v>
      </c>
      <c r="M603" t="str">
        <f>VLOOKUP($A603,[1]taxonomy!$1:$1048576,10,0)</f>
        <v xml:space="preserve"> Craniata</v>
      </c>
      <c r="N603" t="str">
        <f>VLOOKUP($A603,[1]taxonomy!$1:$1048576,11,0)</f>
        <v xml:space="preserve"> Vertebrata</v>
      </c>
      <c r="O603" t="str">
        <f>VLOOKUP($A603,[1]taxonomy!$1:$1048576,12,0)</f>
        <v xml:space="preserve"> Euteleostomi</v>
      </c>
      <c r="P603" t="str">
        <f>VLOOKUP($A603,[1]taxonomy!$1:$1048576,13,0)</f>
        <v>Mammalia</v>
      </c>
      <c r="Q603" t="str">
        <f>VLOOKUP($A603,[1]taxonomy!$1:$1048576,14,0)</f>
        <v xml:space="preserve"> Eutheria</v>
      </c>
      <c r="R603" t="str">
        <f>VLOOKUP($A603,[1]taxonomy!$1:$1048576,15,0)</f>
        <v xml:space="preserve"> Euarchontoglires</v>
      </c>
      <c r="S603" t="str">
        <f>VLOOKUP($A603,[1]taxonomy!$1:$1048576,16,0)</f>
        <v xml:space="preserve"> Glires</v>
      </c>
      <c r="T603" t="str">
        <f>VLOOKUP($A603,[1]taxonomy!$1:$1048576,17,0)</f>
        <v xml:space="preserve"> Rodentia</v>
      </c>
      <c r="U603" t="str">
        <f>VLOOKUP($A603,[1]taxonomy!$1:$1048576,18,0)</f>
        <v xml:space="preserve"> Sciurognathi</v>
      </c>
      <c r="V603" t="str">
        <f>VLOOKUP($A603,[1]taxonomy!$1:$1048576,20,0)</f>
        <v xml:space="preserve"> Muridae</v>
      </c>
      <c r="W603" t="str">
        <f>VLOOKUP($A603,[1]taxonomy!$1:$1048576,21,0)</f>
        <v xml:space="preserve"> Murinae</v>
      </c>
      <c r="X603" t="str">
        <f>VLOOKUP($A603,[1]taxonomy!$1:$1048576,22,0)</f>
        <v xml:space="preserve"> Mus</v>
      </c>
      <c r="Y603" t="str">
        <f>VLOOKUP($A603,[1]taxonomy!$1:$1048576,23,0)</f>
        <v xml:space="preserve"> Mus.</v>
      </c>
      <c r="Z603">
        <f>VLOOKUP($A603,[1]taxonomy!$1:$1048576,24,0)</f>
        <v>0</v>
      </c>
      <c r="AA603">
        <f>VLOOKUP($A603,[1]taxonomy!$1:$1048576,25,0)</f>
        <v>0</v>
      </c>
      <c r="AB603" t="str">
        <f>VLOOKUP($A603,[1]taxonomy!$1:$1048576,3,0)</f>
        <v xml:space="preserve"> Mus musculus (Mouse).</v>
      </c>
    </row>
    <row r="604" spans="1:28" x14ac:dyDescent="0.25">
      <c r="A604" t="s">
        <v>854</v>
      </c>
      <c r="B604" t="s">
        <v>855</v>
      </c>
      <c r="C604">
        <v>270</v>
      </c>
      <c r="D604" t="s">
        <v>12</v>
      </c>
      <c r="E604">
        <v>1</v>
      </c>
      <c r="F604">
        <v>111</v>
      </c>
      <c r="G604">
        <v>206</v>
      </c>
      <c r="H604" t="s">
        <v>13</v>
      </c>
      <c r="I604">
        <f t="shared" si="9"/>
        <v>111</v>
      </c>
      <c r="J604" t="str">
        <f>VLOOKUP($A604,[1]taxonomy!$1:$1048576,7,0)</f>
        <v>Eukaryota</v>
      </c>
      <c r="K604" t="str">
        <f>VLOOKUP($A604,[1]taxonomy!$1:$1048576,8,0)</f>
        <v xml:space="preserve"> Metazoa</v>
      </c>
      <c r="L604" t="str">
        <f>VLOOKUP($A604,[1]taxonomy!$1:$1048576,9,0)</f>
        <v xml:space="preserve"> Chordata</v>
      </c>
      <c r="M604" t="str">
        <f>VLOOKUP($A604,[1]taxonomy!$1:$1048576,10,0)</f>
        <v xml:space="preserve"> Craniata</v>
      </c>
      <c r="N604" t="str">
        <f>VLOOKUP($A604,[1]taxonomy!$1:$1048576,11,0)</f>
        <v xml:space="preserve"> Vertebrata</v>
      </c>
      <c r="O604" t="str">
        <f>VLOOKUP($A604,[1]taxonomy!$1:$1048576,12,0)</f>
        <v xml:space="preserve"> Euteleostomi</v>
      </c>
      <c r="P604" t="str">
        <f>VLOOKUP($A604,[1]taxonomy!$1:$1048576,13,0)</f>
        <v>Mammalia</v>
      </c>
      <c r="Q604" t="str">
        <f>VLOOKUP($A604,[1]taxonomy!$1:$1048576,14,0)</f>
        <v xml:space="preserve"> Eutheria</v>
      </c>
      <c r="R604" t="str">
        <f>VLOOKUP($A604,[1]taxonomy!$1:$1048576,15,0)</f>
        <v xml:space="preserve"> Euarchontoglires</v>
      </c>
      <c r="S604" t="str">
        <f>VLOOKUP($A604,[1]taxonomy!$1:$1048576,16,0)</f>
        <v xml:space="preserve"> Glires</v>
      </c>
      <c r="T604" t="str">
        <f>VLOOKUP($A604,[1]taxonomy!$1:$1048576,17,0)</f>
        <v xml:space="preserve"> Rodentia</v>
      </c>
      <c r="U604" t="str">
        <f>VLOOKUP($A604,[1]taxonomy!$1:$1048576,18,0)</f>
        <v xml:space="preserve"> Sciurognathi</v>
      </c>
      <c r="V604" t="str">
        <f>VLOOKUP($A604,[1]taxonomy!$1:$1048576,20,0)</f>
        <v xml:space="preserve"> Muridae</v>
      </c>
      <c r="W604" t="str">
        <f>VLOOKUP($A604,[1]taxonomy!$1:$1048576,21,0)</f>
        <v xml:space="preserve"> Murinae</v>
      </c>
      <c r="X604" t="str">
        <f>VLOOKUP($A604,[1]taxonomy!$1:$1048576,22,0)</f>
        <v xml:space="preserve"> Mus</v>
      </c>
      <c r="Y604" t="str">
        <f>VLOOKUP($A604,[1]taxonomy!$1:$1048576,23,0)</f>
        <v xml:space="preserve"> Mus.</v>
      </c>
      <c r="Z604">
        <f>VLOOKUP($A604,[1]taxonomy!$1:$1048576,24,0)</f>
        <v>0</v>
      </c>
      <c r="AA604">
        <f>VLOOKUP($A604,[1]taxonomy!$1:$1048576,25,0)</f>
        <v>0</v>
      </c>
      <c r="AB604" t="str">
        <f>VLOOKUP($A604,[1]taxonomy!$1:$1048576,3,0)</f>
        <v xml:space="preserve"> Mus musculus (Mouse).</v>
      </c>
    </row>
    <row r="605" spans="1:28" x14ac:dyDescent="0.25">
      <c r="A605" t="s">
        <v>856</v>
      </c>
      <c r="B605" t="s">
        <v>857</v>
      </c>
      <c r="C605">
        <v>270</v>
      </c>
      <c r="D605" t="s">
        <v>10</v>
      </c>
      <c r="E605">
        <v>156</v>
      </c>
      <c r="F605">
        <v>265</v>
      </c>
      <c r="G605">
        <v>589</v>
      </c>
      <c r="H605" t="s">
        <v>11</v>
      </c>
      <c r="I605">
        <f t="shared" si="9"/>
        <v>110</v>
      </c>
      <c r="J605" t="str">
        <f>VLOOKUP($A605,[1]taxonomy!$1:$1048576,7,0)</f>
        <v>Eukaryota</v>
      </c>
      <c r="K605" t="str">
        <f>VLOOKUP($A605,[1]taxonomy!$1:$1048576,8,0)</f>
        <v xml:space="preserve"> Metazoa</v>
      </c>
      <c r="L605" t="str">
        <f>VLOOKUP($A605,[1]taxonomy!$1:$1048576,9,0)</f>
        <v xml:space="preserve"> Chordata</v>
      </c>
      <c r="M605" t="str">
        <f>VLOOKUP($A605,[1]taxonomy!$1:$1048576,10,0)</f>
        <v xml:space="preserve"> Craniata</v>
      </c>
      <c r="N605" t="str">
        <f>VLOOKUP($A605,[1]taxonomy!$1:$1048576,11,0)</f>
        <v xml:space="preserve"> Vertebrata</v>
      </c>
      <c r="O605" t="str">
        <f>VLOOKUP($A605,[1]taxonomy!$1:$1048576,12,0)</f>
        <v xml:space="preserve"> Euteleostomi</v>
      </c>
      <c r="P605" t="str">
        <f>VLOOKUP($A605,[1]taxonomy!$1:$1048576,13,0)</f>
        <v>Mammalia</v>
      </c>
      <c r="Q605" t="str">
        <f>VLOOKUP($A605,[1]taxonomy!$1:$1048576,14,0)</f>
        <v xml:space="preserve"> Eutheria</v>
      </c>
      <c r="R605" t="str">
        <f>VLOOKUP($A605,[1]taxonomy!$1:$1048576,15,0)</f>
        <v xml:space="preserve"> Laurasiatheria</v>
      </c>
      <c r="S605" t="str">
        <f>VLOOKUP($A605,[1]taxonomy!$1:$1048576,16,0)</f>
        <v xml:space="preserve"> Cetartiodactyla</v>
      </c>
      <c r="T605" t="str">
        <f>VLOOKUP($A605,[1]taxonomy!$1:$1048576,17,0)</f>
        <v xml:space="preserve"> Suina</v>
      </c>
      <c r="U605" t="str">
        <f>VLOOKUP($A605,[1]taxonomy!$1:$1048576,18,0)</f>
        <v xml:space="preserve"> Suidae</v>
      </c>
      <c r="V605">
        <f>VLOOKUP($A605,[1]taxonomy!$1:$1048576,20,0)</f>
        <v>0</v>
      </c>
      <c r="W605">
        <f>VLOOKUP($A605,[1]taxonomy!$1:$1048576,21,0)</f>
        <v>0</v>
      </c>
      <c r="X605">
        <f>VLOOKUP($A605,[1]taxonomy!$1:$1048576,22,0)</f>
        <v>0</v>
      </c>
      <c r="Y605">
        <f>VLOOKUP($A605,[1]taxonomy!$1:$1048576,23,0)</f>
        <v>0</v>
      </c>
      <c r="Z605">
        <f>VLOOKUP($A605,[1]taxonomy!$1:$1048576,24,0)</f>
        <v>0</v>
      </c>
      <c r="AA605">
        <f>VLOOKUP($A605,[1]taxonomy!$1:$1048576,25,0)</f>
        <v>0</v>
      </c>
      <c r="AB605" t="str">
        <f>VLOOKUP($A605,[1]taxonomy!$1:$1048576,3,0)</f>
        <v xml:space="preserve"> Sus scrofa (Pig).</v>
      </c>
    </row>
    <row r="606" spans="1:28" x14ac:dyDescent="0.25">
      <c r="A606" t="s">
        <v>856</v>
      </c>
      <c r="B606" t="s">
        <v>857</v>
      </c>
      <c r="C606">
        <v>270</v>
      </c>
      <c r="D606" t="s">
        <v>12</v>
      </c>
      <c r="E606">
        <v>1</v>
      </c>
      <c r="F606">
        <v>109</v>
      </c>
      <c r="G606">
        <v>206</v>
      </c>
      <c r="H606" t="s">
        <v>13</v>
      </c>
      <c r="I606">
        <f t="shared" si="9"/>
        <v>109</v>
      </c>
      <c r="J606" t="str">
        <f>VLOOKUP($A606,[1]taxonomy!$1:$1048576,7,0)</f>
        <v>Eukaryota</v>
      </c>
      <c r="K606" t="str">
        <f>VLOOKUP($A606,[1]taxonomy!$1:$1048576,8,0)</f>
        <v xml:space="preserve"> Metazoa</v>
      </c>
      <c r="L606" t="str">
        <f>VLOOKUP($A606,[1]taxonomy!$1:$1048576,9,0)</f>
        <v xml:space="preserve"> Chordata</v>
      </c>
      <c r="M606" t="str">
        <f>VLOOKUP($A606,[1]taxonomy!$1:$1048576,10,0)</f>
        <v xml:space="preserve"> Craniata</v>
      </c>
      <c r="N606" t="str">
        <f>VLOOKUP($A606,[1]taxonomy!$1:$1048576,11,0)</f>
        <v xml:space="preserve"> Vertebrata</v>
      </c>
      <c r="O606" t="str">
        <f>VLOOKUP($A606,[1]taxonomy!$1:$1048576,12,0)</f>
        <v xml:space="preserve"> Euteleostomi</v>
      </c>
      <c r="P606" t="str">
        <f>VLOOKUP($A606,[1]taxonomy!$1:$1048576,13,0)</f>
        <v>Mammalia</v>
      </c>
      <c r="Q606" t="str">
        <f>VLOOKUP($A606,[1]taxonomy!$1:$1048576,14,0)</f>
        <v xml:space="preserve"> Eutheria</v>
      </c>
      <c r="R606" t="str">
        <f>VLOOKUP($A606,[1]taxonomy!$1:$1048576,15,0)</f>
        <v xml:space="preserve"> Laurasiatheria</v>
      </c>
      <c r="S606" t="str">
        <f>VLOOKUP($A606,[1]taxonomy!$1:$1048576,16,0)</f>
        <v xml:space="preserve"> Cetartiodactyla</v>
      </c>
      <c r="T606" t="str">
        <f>VLOOKUP($A606,[1]taxonomy!$1:$1048576,17,0)</f>
        <v xml:space="preserve"> Suina</v>
      </c>
      <c r="U606" t="str">
        <f>VLOOKUP($A606,[1]taxonomy!$1:$1048576,18,0)</f>
        <v xml:space="preserve"> Suidae</v>
      </c>
      <c r="V606">
        <f>VLOOKUP($A606,[1]taxonomy!$1:$1048576,20,0)</f>
        <v>0</v>
      </c>
      <c r="W606">
        <f>VLOOKUP($A606,[1]taxonomy!$1:$1048576,21,0)</f>
        <v>0</v>
      </c>
      <c r="X606">
        <f>VLOOKUP($A606,[1]taxonomy!$1:$1048576,22,0)</f>
        <v>0</v>
      </c>
      <c r="Y606">
        <f>VLOOKUP($A606,[1]taxonomy!$1:$1048576,23,0)</f>
        <v>0</v>
      </c>
      <c r="Z606">
        <f>VLOOKUP($A606,[1]taxonomy!$1:$1048576,24,0)</f>
        <v>0</v>
      </c>
      <c r="AA606">
        <f>VLOOKUP($A606,[1]taxonomy!$1:$1048576,25,0)</f>
        <v>0</v>
      </c>
      <c r="AB606" t="str">
        <f>VLOOKUP($A606,[1]taxonomy!$1:$1048576,3,0)</f>
        <v xml:space="preserve"> Sus scrofa (Pig).</v>
      </c>
    </row>
    <row r="607" spans="1:28" x14ac:dyDescent="0.25">
      <c r="A607" t="s">
        <v>858</v>
      </c>
      <c r="B607" t="s">
        <v>859</v>
      </c>
      <c r="C607">
        <v>267</v>
      </c>
      <c r="D607" t="s">
        <v>10</v>
      </c>
      <c r="E607">
        <v>156</v>
      </c>
      <c r="F607">
        <v>266</v>
      </c>
      <c r="G607">
        <v>589</v>
      </c>
      <c r="H607" t="s">
        <v>11</v>
      </c>
      <c r="I607">
        <f t="shared" si="9"/>
        <v>111</v>
      </c>
      <c r="J607" t="str">
        <f>VLOOKUP($A607,[1]taxonomy!$1:$1048576,7,0)</f>
        <v>Eukaryota</v>
      </c>
      <c r="K607" t="str">
        <f>VLOOKUP($A607,[1]taxonomy!$1:$1048576,8,0)</f>
        <v xml:space="preserve"> Metazoa</v>
      </c>
      <c r="L607" t="str">
        <f>VLOOKUP($A607,[1]taxonomy!$1:$1048576,9,0)</f>
        <v xml:space="preserve"> Chordata</v>
      </c>
      <c r="M607" t="str">
        <f>VLOOKUP($A607,[1]taxonomy!$1:$1048576,10,0)</f>
        <v xml:space="preserve"> Craniata</v>
      </c>
      <c r="N607" t="str">
        <f>VLOOKUP($A607,[1]taxonomy!$1:$1048576,11,0)</f>
        <v xml:space="preserve"> Vertebrata</v>
      </c>
      <c r="O607" t="str">
        <f>VLOOKUP($A607,[1]taxonomy!$1:$1048576,12,0)</f>
        <v xml:space="preserve"> Euteleostomi</v>
      </c>
      <c r="P607" t="str">
        <f>VLOOKUP($A607,[1]taxonomy!$1:$1048576,13,0)</f>
        <v>Mammalia</v>
      </c>
      <c r="Q607" t="str">
        <f>VLOOKUP($A607,[1]taxonomy!$1:$1048576,14,0)</f>
        <v xml:space="preserve"> Eutheria</v>
      </c>
      <c r="R607" t="str">
        <f>VLOOKUP($A607,[1]taxonomy!$1:$1048576,15,0)</f>
        <v xml:space="preserve"> Euarchontoglires</v>
      </c>
      <c r="S607" t="str">
        <f>VLOOKUP($A607,[1]taxonomy!$1:$1048576,16,0)</f>
        <v xml:space="preserve"> Glires</v>
      </c>
      <c r="T607" t="str">
        <f>VLOOKUP($A607,[1]taxonomy!$1:$1048576,17,0)</f>
        <v xml:space="preserve"> Lagomorpha</v>
      </c>
      <c r="U607" t="str">
        <f>VLOOKUP($A607,[1]taxonomy!$1:$1048576,18,0)</f>
        <v xml:space="preserve"> Leporidae</v>
      </c>
      <c r="V607">
        <f>VLOOKUP($A607,[1]taxonomy!$1:$1048576,20,0)</f>
        <v>0</v>
      </c>
      <c r="W607">
        <f>VLOOKUP($A607,[1]taxonomy!$1:$1048576,21,0)</f>
        <v>0</v>
      </c>
      <c r="X607">
        <f>VLOOKUP($A607,[1]taxonomy!$1:$1048576,22,0)</f>
        <v>0</v>
      </c>
      <c r="Y607">
        <f>VLOOKUP($A607,[1]taxonomy!$1:$1048576,23,0)</f>
        <v>0</v>
      </c>
      <c r="Z607">
        <f>VLOOKUP($A607,[1]taxonomy!$1:$1048576,24,0)</f>
        <v>0</v>
      </c>
      <c r="AA607">
        <f>VLOOKUP($A607,[1]taxonomy!$1:$1048576,25,0)</f>
        <v>0</v>
      </c>
      <c r="AB607" t="str">
        <f>VLOOKUP($A607,[1]taxonomy!$1:$1048576,3,0)</f>
        <v xml:space="preserve"> Oryctolagus cuniculus (Rabbit).</v>
      </c>
    </row>
    <row r="608" spans="1:28" x14ac:dyDescent="0.25">
      <c r="A608" t="s">
        <v>858</v>
      </c>
      <c r="B608" t="s">
        <v>859</v>
      </c>
      <c r="C608">
        <v>267</v>
      </c>
      <c r="D608" t="s">
        <v>12</v>
      </c>
      <c r="E608">
        <v>1</v>
      </c>
      <c r="F608">
        <v>109</v>
      </c>
      <c r="G608">
        <v>206</v>
      </c>
      <c r="H608" t="s">
        <v>13</v>
      </c>
      <c r="I608">
        <f t="shared" si="9"/>
        <v>109</v>
      </c>
      <c r="J608" t="str">
        <f>VLOOKUP($A608,[1]taxonomy!$1:$1048576,7,0)</f>
        <v>Eukaryota</v>
      </c>
      <c r="K608" t="str">
        <f>VLOOKUP($A608,[1]taxonomy!$1:$1048576,8,0)</f>
        <v xml:space="preserve"> Metazoa</v>
      </c>
      <c r="L608" t="str">
        <f>VLOOKUP($A608,[1]taxonomy!$1:$1048576,9,0)</f>
        <v xml:space="preserve"> Chordata</v>
      </c>
      <c r="M608" t="str">
        <f>VLOOKUP($A608,[1]taxonomy!$1:$1048576,10,0)</f>
        <v xml:space="preserve"> Craniata</v>
      </c>
      <c r="N608" t="str">
        <f>VLOOKUP($A608,[1]taxonomy!$1:$1048576,11,0)</f>
        <v xml:space="preserve"> Vertebrata</v>
      </c>
      <c r="O608" t="str">
        <f>VLOOKUP($A608,[1]taxonomy!$1:$1048576,12,0)</f>
        <v xml:space="preserve"> Euteleostomi</v>
      </c>
      <c r="P608" t="str">
        <f>VLOOKUP($A608,[1]taxonomy!$1:$1048576,13,0)</f>
        <v>Mammalia</v>
      </c>
      <c r="Q608" t="str">
        <f>VLOOKUP($A608,[1]taxonomy!$1:$1048576,14,0)</f>
        <v xml:space="preserve"> Eutheria</v>
      </c>
      <c r="R608" t="str">
        <f>VLOOKUP($A608,[1]taxonomy!$1:$1048576,15,0)</f>
        <v xml:space="preserve"> Euarchontoglires</v>
      </c>
      <c r="S608" t="str">
        <f>VLOOKUP($A608,[1]taxonomy!$1:$1048576,16,0)</f>
        <v xml:space="preserve"> Glires</v>
      </c>
      <c r="T608" t="str">
        <f>VLOOKUP($A608,[1]taxonomy!$1:$1048576,17,0)</f>
        <v xml:space="preserve"> Lagomorpha</v>
      </c>
      <c r="U608" t="str">
        <f>VLOOKUP($A608,[1]taxonomy!$1:$1048576,18,0)</f>
        <v xml:space="preserve"> Leporidae</v>
      </c>
      <c r="V608">
        <f>VLOOKUP($A608,[1]taxonomy!$1:$1048576,20,0)</f>
        <v>0</v>
      </c>
      <c r="W608">
        <f>VLOOKUP($A608,[1]taxonomy!$1:$1048576,21,0)</f>
        <v>0</v>
      </c>
      <c r="X608">
        <f>VLOOKUP($A608,[1]taxonomy!$1:$1048576,22,0)</f>
        <v>0</v>
      </c>
      <c r="Y608">
        <f>VLOOKUP($A608,[1]taxonomy!$1:$1048576,23,0)</f>
        <v>0</v>
      </c>
      <c r="Z608">
        <f>VLOOKUP($A608,[1]taxonomy!$1:$1048576,24,0)</f>
        <v>0</v>
      </c>
      <c r="AA608">
        <f>VLOOKUP($A608,[1]taxonomy!$1:$1048576,25,0)</f>
        <v>0</v>
      </c>
      <c r="AB608" t="str">
        <f>VLOOKUP($A608,[1]taxonomy!$1:$1048576,3,0)</f>
        <v xml:space="preserve"> Oryctolagus cuniculus (Rabbit).</v>
      </c>
    </row>
    <row r="609" spans="1:28" x14ac:dyDescent="0.25">
      <c r="A609" t="s">
        <v>860</v>
      </c>
      <c r="B609" t="s">
        <v>861</v>
      </c>
      <c r="C609">
        <v>270</v>
      </c>
      <c r="D609" t="s">
        <v>10</v>
      </c>
      <c r="E609">
        <v>158</v>
      </c>
      <c r="F609">
        <v>269</v>
      </c>
      <c r="G609">
        <v>589</v>
      </c>
      <c r="H609" t="s">
        <v>11</v>
      </c>
      <c r="I609">
        <f t="shared" si="9"/>
        <v>112</v>
      </c>
      <c r="J609" t="str">
        <f>VLOOKUP($A609,[1]taxonomy!$1:$1048576,7,0)</f>
        <v>Eukaryota</v>
      </c>
      <c r="K609" t="str">
        <f>VLOOKUP($A609,[1]taxonomy!$1:$1048576,8,0)</f>
        <v xml:space="preserve"> Metazoa</v>
      </c>
      <c r="L609" t="str">
        <f>VLOOKUP($A609,[1]taxonomy!$1:$1048576,9,0)</f>
        <v xml:space="preserve"> Chordata</v>
      </c>
      <c r="M609" t="str">
        <f>VLOOKUP($A609,[1]taxonomy!$1:$1048576,10,0)</f>
        <v xml:space="preserve"> Craniata</v>
      </c>
      <c r="N609" t="str">
        <f>VLOOKUP($A609,[1]taxonomy!$1:$1048576,11,0)</f>
        <v xml:space="preserve"> Vertebrata</v>
      </c>
      <c r="O609" t="str">
        <f>VLOOKUP($A609,[1]taxonomy!$1:$1048576,12,0)</f>
        <v xml:space="preserve"> Euteleostomi</v>
      </c>
      <c r="P609" t="str">
        <f>VLOOKUP($A609,[1]taxonomy!$1:$1048576,13,0)</f>
        <v>Mammalia</v>
      </c>
      <c r="Q609" t="str">
        <f>VLOOKUP($A609,[1]taxonomy!$1:$1048576,14,0)</f>
        <v xml:space="preserve"> Eutheria</v>
      </c>
      <c r="R609" t="str">
        <f>VLOOKUP($A609,[1]taxonomy!$1:$1048576,15,0)</f>
        <v xml:space="preserve"> Euarchontoglires</v>
      </c>
      <c r="S609" t="str">
        <f>VLOOKUP($A609,[1]taxonomy!$1:$1048576,16,0)</f>
        <v xml:space="preserve"> Glires</v>
      </c>
      <c r="T609" t="str">
        <f>VLOOKUP($A609,[1]taxonomy!$1:$1048576,17,0)</f>
        <v xml:space="preserve"> Rodentia</v>
      </c>
      <c r="U609" t="str">
        <f>VLOOKUP($A609,[1]taxonomy!$1:$1048576,18,0)</f>
        <v xml:space="preserve"> Sciurognathi</v>
      </c>
      <c r="V609" t="str">
        <f>VLOOKUP($A609,[1]taxonomy!$1:$1048576,20,0)</f>
        <v xml:space="preserve"> Muridae</v>
      </c>
      <c r="W609" t="str">
        <f>VLOOKUP($A609,[1]taxonomy!$1:$1048576,21,0)</f>
        <v xml:space="preserve"> Murinae</v>
      </c>
      <c r="X609" t="str">
        <f>VLOOKUP($A609,[1]taxonomy!$1:$1048576,22,0)</f>
        <v xml:space="preserve"> Rattus.</v>
      </c>
      <c r="Y609">
        <f>VLOOKUP($A609,[1]taxonomy!$1:$1048576,23,0)</f>
        <v>0</v>
      </c>
      <c r="Z609">
        <f>VLOOKUP($A609,[1]taxonomy!$1:$1048576,24,0)</f>
        <v>0</v>
      </c>
      <c r="AA609">
        <f>VLOOKUP($A609,[1]taxonomy!$1:$1048576,25,0)</f>
        <v>0</v>
      </c>
      <c r="AB609" t="str">
        <f>VLOOKUP($A609,[1]taxonomy!$1:$1048576,3,0)</f>
        <v xml:space="preserve"> Rattus norvegicus (Rat).</v>
      </c>
    </row>
    <row r="610" spans="1:28" x14ac:dyDescent="0.25">
      <c r="A610" t="s">
        <v>860</v>
      </c>
      <c r="B610" t="s">
        <v>861</v>
      </c>
      <c r="C610">
        <v>270</v>
      </c>
      <c r="D610" t="s">
        <v>12</v>
      </c>
      <c r="E610">
        <v>1</v>
      </c>
      <c r="F610">
        <v>111</v>
      </c>
      <c r="G610">
        <v>206</v>
      </c>
      <c r="H610" t="s">
        <v>13</v>
      </c>
      <c r="I610">
        <f t="shared" si="9"/>
        <v>111</v>
      </c>
      <c r="J610" t="str">
        <f>VLOOKUP($A610,[1]taxonomy!$1:$1048576,7,0)</f>
        <v>Eukaryota</v>
      </c>
      <c r="K610" t="str">
        <f>VLOOKUP($A610,[1]taxonomy!$1:$1048576,8,0)</f>
        <v xml:space="preserve"> Metazoa</v>
      </c>
      <c r="L610" t="str">
        <f>VLOOKUP($A610,[1]taxonomy!$1:$1048576,9,0)</f>
        <v xml:space="preserve"> Chordata</v>
      </c>
      <c r="M610" t="str">
        <f>VLOOKUP($A610,[1]taxonomy!$1:$1048576,10,0)</f>
        <v xml:space="preserve"> Craniata</v>
      </c>
      <c r="N610" t="str">
        <f>VLOOKUP($A610,[1]taxonomy!$1:$1048576,11,0)</f>
        <v xml:space="preserve"> Vertebrata</v>
      </c>
      <c r="O610" t="str">
        <f>VLOOKUP($A610,[1]taxonomy!$1:$1048576,12,0)</f>
        <v xml:space="preserve"> Euteleostomi</v>
      </c>
      <c r="P610" t="str">
        <f>VLOOKUP($A610,[1]taxonomy!$1:$1048576,13,0)</f>
        <v>Mammalia</v>
      </c>
      <c r="Q610" t="str">
        <f>VLOOKUP($A610,[1]taxonomy!$1:$1048576,14,0)</f>
        <v xml:space="preserve"> Eutheria</v>
      </c>
      <c r="R610" t="str">
        <f>VLOOKUP($A610,[1]taxonomy!$1:$1048576,15,0)</f>
        <v xml:space="preserve"> Euarchontoglires</v>
      </c>
      <c r="S610" t="str">
        <f>VLOOKUP($A610,[1]taxonomy!$1:$1048576,16,0)</f>
        <v xml:space="preserve"> Glires</v>
      </c>
      <c r="T610" t="str">
        <f>VLOOKUP($A610,[1]taxonomy!$1:$1048576,17,0)</f>
        <v xml:space="preserve"> Rodentia</v>
      </c>
      <c r="U610" t="str">
        <f>VLOOKUP($A610,[1]taxonomy!$1:$1048576,18,0)</f>
        <v xml:space="preserve"> Sciurognathi</v>
      </c>
      <c r="V610" t="str">
        <f>VLOOKUP($A610,[1]taxonomy!$1:$1048576,20,0)</f>
        <v xml:space="preserve"> Muridae</v>
      </c>
      <c r="W610" t="str">
        <f>VLOOKUP($A610,[1]taxonomy!$1:$1048576,21,0)</f>
        <v xml:space="preserve"> Murinae</v>
      </c>
      <c r="X610" t="str">
        <f>VLOOKUP($A610,[1]taxonomy!$1:$1048576,22,0)</f>
        <v xml:space="preserve"> Rattus.</v>
      </c>
      <c r="Y610">
        <f>VLOOKUP($A610,[1]taxonomy!$1:$1048576,23,0)</f>
        <v>0</v>
      </c>
      <c r="Z610">
        <f>VLOOKUP($A610,[1]taxonomy!$1:$1048576,24,0)</f>
        <v>0</v>
      </c>
      <c r="AA610">
        <f>VLOOKUP($A610,[1]taxonomy!$1:$1048576,25,0)</f>
        <v>0</v>
      </c>
      <c r="AB610" t="str">
        <f>VLOOKUP($A610,[1]taxonomy!$1:$1048576,3,0)</f>
        <v xml:space="preserve"> Rattus norvegicus (Rat).</v>
      </c>
    </row>
    <row r="611" spans="1:28" x14ac:dyDescent="0.25">
      <c r="A611" t="s">
        <v>862</v>
      </c>
      <c r="B611" t="s">
        <v>863</v>
      </c>
      <c r="C611">
        <v>268</v>
      </c>
      <c r="D611" t="s">
        <v>10</v>
      </c>
      <c r="E611">
        <v>156</v>
      </c>
      <c r="F611">
        <v>265</v>
      </c>
      <c r="G611">
        <v>589</v>
      </c>
      <c r="H611" t="s">
        <v>11</v>
      </c>
      <c r="I611">
        <f t="shared" si="9"/>
        <v>110</v>
      </c>
      <c r="J611" t="str">
        <f>VLOOKUP($A611,[1]taxonomy!$1:$1048576,7,0)</f>
        <v>Eukaryota</v>
      </c>
      <c r="K611" t="str">
        <f>VLOOKUP($A611,[1]taxonomy!$1:$1048576,8,0)</f>
        <v xml:space="preserve"> Metazoa</v>
      </c>
      <c r="L611" t="str">
        <f>VLOOKUP($A611,[1]taxonomy!$1:$1048576,9,0)</f>
        <v xml:space="preserve"> Chordata</v>
      </c>
      <c r="M611" t="str">
        <f>VLOOKUP($A611,[1]taxonomy!$1:$1048576,10,0)</f>
        <v xml:space="preserve"> Craniata</v>
      </c>
      <c r="N611" t="str">
        <f>VLOOKUP($A611,[1]taxonomy!$1:$1048576,11,0)</f>
        <v xml:space="preserve"> Vertebrata</v>
      </c>
      <c r="O611" t="str">
        <f>VLOOKUP($A611,[1]taxonomy!$1:$1048576,12,0)</f>
        <v xml:space="preserve"> Euteleostomi</v>
      </c>
      <c r="P611" t="str">
        <f>VLOOKUP($A611,[1]taxonomy!$1:$1048576,13,0)</f>
        <v>Mammalia</v>
      </c>
      <c r="Q611" t="str">
        <f>VLOOKUP($A611,[1]taxonomy!$1:$1048576,14,0)</f>
        <v xml:space="preserve"> Eutheria</v>
      </c>
      <c r="R611" t="str">
        <f>VLOOKUP($A611,[1]taxonomy!$1:$1048576,15,0)</f>
        <v xml:space="preserve"> Laurasiatheria</v>
      </c>
      <c r="S611" t="str">
        <f>VLOOKUP($A611,[1]taxonomy!$1:$1048576,16,0)</f>
        <v xml:space="preserve"> Cetartiodactyla</v>
      </c>
      <c r="T611" t="str">
        <f>VLOOKUP($A611,[1]taxonomy!$1:$1048576,17,0)</f>
        <v xml:space="preserve"> Ruminantia</v>
      </c>
      <c r="U611" t="str">
        <f>VLOOKUP($A611,[1]taxonomy!$1:$1048576,18,0)</f>
        <v>Pecora</v>
      </c>
      <c r="V611" t="str">
        <f>VLOOKUP($A611,[1]taxonomy!$1:$1048576,20,0)</f>
        <v xml:space="preserve"> Caprinae</v>
      </c>
      <c r="W611" t="str">
        <f>VLOOKUP($A611,[1]taxonomy!$1:$1048576,21,0)</f>
        <v xml:space="preserve"> Ovis.</v>
      </c>
      <c r="X611">
        <f>VLOOKUP($A611,[1]taxonomy!$1:$1048576,22,0)</f>
        <v>0</v>
      </c>
      <c r="Y611">
        <f>VLOOKUP($A611,[1]taxonomy!$1:$1048576,23,0)</f>
        <v>0</v>
      </c>
      <c r="Z611">
        <f>VLOOKUP($A611,[1]taxonomy!$1:$1048576,24,0)</f>
        <v>0</v>
      </c>
      <c r="AA611">
        <f>VLOOKUP($A611,[1]taxonomy!$1:$1048576,25,0)</f>
        <v>0</v>
      </c>
      <c r="AB611" t="str">
        <f>VLOOKUP($A611,[1]taxonomy!$1:$1048576,3,0)</f>
        <v xml:space="preserve"> Ovis aries (Sheep).</v>
      </c>
    </row>
    <row r="612" spans="1:28" x14ac:dyDescent="0.25">
      <c r="A612" t="s">
        <v>862</v>
      </c>
      <c r="B612" t="s">
        <v>863</v>
      </c>
      <c r="C612">
        <v>268</v>
      </c>
      <c r="D612" t="s">
        <v>12</v>
      </c>
      <c r="E612">
        <v>1</v>
      </c>
      <c r="F612">
        <v>109</v>
      </c>
      <c r="G612">
        <v>206</v>
      </c>
      <c r="H612" t="s">
        <v>13</v>
      </c>
      <c r="I612">
        <f t="shared" si="9"/>
        <v>109</v>
      </c>
      <c r="J612" t="str">
        <f>VLOOKUP($A612,[1]taxonomy!$1:$1048576,7,0)</f>
        <v>Eukaryota</v>
      </c>
      <c r="K612" t="str">
        <f>VLOOKUP($A612,[1]taxonomy!$1:$1048576,8,0)</f>
        <v xml:space="preserve"> Metazoa</v>
      </c>
      <c r="L612" t="str">
        <f>VLOOKUP($A612,[1]taxonomy!$1:$1048576,9,0)</f>
        <v xml:space="preserve"> Chordata</v>
      </c>
      <c r="M612" t="str">
        <f>VLOOKUP($A612,[1]taxonomy!$1:$1048576,10,0)</f>
        <v xml:space="preserve"> Craniata</v>
      </c>
      <c r="N612" t="str">
        <f>VLOOKUP($A612,[1]taxonomy!$1:$1048576,11,0)</f>
        <v xml:space="preserve"> Vertebrata</v>
      </c>
      <c r="O612" t="str">
        <f>VLOOKUP($A612,[1]taxonomy!$1:$1048576,12,0)</f>
        <v xml:space="preserve"> Euteleostomi</v>
      </c>
      <c r="P612" t="str">
        <f>VLOOKUP($A612,[1]taxonomy!$1:$1048576,13,0)</f>
        <v>Mammalia</v>
      </c>
      <c r="Q612" t="str">
        <f>VLOOKUP($A612,[1]taxonomy!$1:$1048576,14,0)</f>
        <v xml:space="preserve"> Eutheria</v>
      </c>
      <c r="R612" t="str">
        <f>VLOOKUP($A612,[1]taxonomy!$1:$1048576,15,0)</f>
        <v xml:space="preserve"> Laurasiatheria</v>
      </c>
      <c r="S612" t="str">
        <f>VLOOKUP($A612,[1]taxonomy!$1:$1048576,16,0)</f>
        <v xml:space="preserve"> Cetartiodactyla</v>
      </c>
      <c r="T612" t="str">
        <f>VLOOKUP($A612,[1]taxonomy!$1:$1048576,17,0)</f>
        <v xml:space="preserve"> Ruminantia</v>
      </c>
      <c r="U612" t="str">
        <f>VLOOKUP($A612,[1]taxonomy!$1:$1048576,18,0)</f>
        <v>Pecora</v>
      </c>
      <c r="V612" t="str">
        <f>VLOOKUP($A612,[1]taxonomy!$1:$1048576,20,0)</f>
        <v xml:space="preserve"> Caprinae</v>
      </c>
      <c r="W612" t="str">
        <f>VLOOKUP($A612,[1]taxonomy!$1:$1048576,21,0)</f>
        <v xml:space="preserve"> Ovis.</v>
      </c>
      <c r="X612">
        <f>VLOOKUP($A612,[1]taxonomy!$1:$1048576,22,0)</f>
        <v>0</v>
      </c>
      <c r="Y612">
        <f>VLOOKUP($A612,[1]taxonomy!$1:$1048576,23,0)</f>
        <v>0</v>
      </c>
      <c r="Z612">
        <f>VLOOKUP($A612,[1]taxonomy!$1:$1048576,24,0)</f>
        <v>0</v>
      </c>
      <c r="AA612">
        <f>VLOOKUP($A612,[1]taxonomy!$1:$1048576,25,0)</f>
        <v>0</v>
      </c>
      <c r="AB612" t="str">
        <f>VLOOKUP($A612,[1]taxonomy!$1:$1048576,3,0)</f>
        <v xml:space="preserve"> Ovis aries (Sheep).</v>
      </c>
    </row>
    <row r="613" spans="1:28" x14ac:dyDescent="0.25">
      <c r="A613" t="s">
        <v>864</v>
      </c>
      <c r="B613" t="s">
        <v>865</v>
      </c>
      <c r="C613">
        <v>266</v>
      </c>
      <c r="D613" t="s">
        <v>10</v>
      </c>
      <c r="E613">
        <v>144</v>
      </c>
      <c r="F613">
        <v>261</v>
      </c>
      <c r="G613">
        <v>589</v>
      </c>
      <c r="H613" t="s">
        <v>11</v>
      </c>
      <c r="I613">
        <f t="shared" si="9"/>
        <v>118</v>
      </c>
      <c r="J613" t="str">
        <f>VLOOKUP($A613,[1]taxonomy!$1:$1048576,7,0)</f>
        <v>Eukaryota</v>
      </c>
      <c r="K613" t="str">
        <f>VLOOKUP($A613,[1]taxonomy!$1:$1048576,8,0)</f>
        <v xml:space="preserve"> Metazoa</v>
      </c>
      <c r="L613" t="str">
        <f>VLOOKUP($A613,[1]taxonomy!$1:$1048576,9,0)</f>
        <v xml:space="preserve"> Chordata</v>
      </c>
      <c r="M613" t="str">
        <f>VLOOKUP($A613,[1]taxonomy!$1:$1048576,10,0)</f>
        <v xml:space="preserve"> Craniata</v>
      </c>
      <c r="N613" t="str">
        <f>VLOOKUP($A613,[1]taxonomy!$1:$1048576,11,0)</f>
        <v xml:space="preserve"> Vertebrata</v>
      </c>
      <c r="O613" t="str">
        <f>VLOOKUP($A613,[1]taxonomy!$1:$1048576,12,0)</f>
        <v xml:space="preserve"> Euteleostomi</v>
      </c>
      <c r="P613" t="str">
        <f>VLOOKUP($A613,[1]taxonomy!$1:$1048576,13,0)</f>
        <v>Mammalia</v>
      </c>
      <c r="Q613" t="str">
        <f>VLOOKUP($A613,[1]taxonomy!$1:$1048576,14,0)</f>
        <v xml:space="preserve"> Eutheria</v>
      </c>
      <c r="R613" t="str">
        <f>VLOOKUP($A613,[1]taxonomy!$1:$1048576,15,0)</f>
        <v xml:space="preserve"> Laurasiatheria</v>
      </c>
      <c r="S613" t="str">
        <f>VLOOKUP($A613,[1]taxonomy!$1:$1048576,16,0)</f>
        <v xml:space="preserve"> Cetartiodactyla</v>
      </c>
      <c r="T613" t="str">
        <f>VLOOKUP($A613,[1]taxonomy!$1:$1048576,17,0)</f>
        <v xml:space="preserve"> Ruminantia</v>
      </c>
      <c r="U613" t="str">
        <f>VLOOKUP($A613,[1]taxonomy!$1:$1048576,18,0)</f>
        <v>Pecora</v>
      </c>
      <c r="V613" t="str">
        <f>VLOOKUP($A613,[1]taxonomy!$1:$1048576,20,0)</f>
        <v xml:space="preserve"> Bovinae</v>
      </c>
      <c r="W613" t="str">
        <f>VLOOKUP($A613,[1]taxonomy!$1:$1048576,21,0)</f>
        <v xml:space="preserve"> Bos.</v>
      </c>
      <c r="X613">
        <f>VLOOKUP($A613,[1]taxonomy!$1:$1048576,22,0)</f>
        <v>0</v>
      </c>
      <c r="Y613">
        <f>VLOOKUP($A613,[1]taxonomy!$1:$1048576,23,0)</f>
        <v>0</v>
      </c>
      <c r="Z613">
        <f>VLOOKUP($A613,[1]taxonomy!$1:$1048576,24,0)</f>
        <v>0</v>
      </c>
      <c r="AA613">
        <f>VLOOKUP($A613,[1]taxonomy!$1:$1048576,25,0)</f>
        <v>0</v>
      </c>
      <c r="AB613" t="str">
        <f>VLOOKUP($A613,[1]taxonomy!$1:$1048576,3,0)</f>
        <v xml:space="preserve"> Bos taurus (Bovine).</v>
      </c>
    </row>
    <row r="614" spans="1:28" x14ac:dyDescent="0.25">
      <c r="A614" t="s">
        <v>864</v>
      </c>
      <c r="B614" t="s">
        <v>865</v>
      </c>
      <c r="C614">
        <v>266</v>
      </c>
      <c r="D614" t="s">
        <v>12</v>
      </c>
      <c r="E614">
        <v>1</v>
      </c>
      <c r="F614">
        <v>101</v>
      </c>
      <c r="G614">
        <v>206</v>
      </c>
      <c r="H614" t="s">
        <v>13</v>
      </c>
      <c r="I614">
        <f t="shared" si="9"/>
        <v>101</v>
      </c>
      <c r="J614" t="str">
        <f>VLOOKUP($A614,[1]taxonomy!$1:$1048576,7,0)</f>
        <v>Eukaryota</v>
      </c>
      <c r="K614" t="str">
        <f>VLOOKUP($A614,[1]taxonomy!$1:$1048576,8,0)</f>
        <v xml:space="preserve"> Metazoa</v>
      </c>
      <c r="L614" t="str">
        <f>VLOOKUP($A614,[1]taxonomy!$1:$1048576,9,0)</f>
        <v xml:space="preserve"> Chordata</v>
      </c>
      <c r="M614" t="str">
        <f>VLOOKUP($A614,[1]taxonomy!$1:$1048576,10,0)</f>
        <v xml:space="preserve"> Craniata</v>
      </c>
      <c r="N614" t="str">
        <f>VLOOKUP($A614,[1]taxonomy!$1:$1048576,11,0)</f>
        <v xml:space="preserve"> Vertebrata</v>
      </c>
      <c r="O614" t="str">
        <f>VLOOKUP($A614,[1]taxonomy!$1:$1048576,12,0)</f>
        <v xml:space="preserve"> Euteleostomi</v>
      </c>
      <c r="P614" t="str">
        <f>VLOOKUP($A614,[1]taxonomy!$1:$1048576,13,0)</f>
        <v>Mammalia</v>
      </c>
      <c r="Q614" t="str">
        <f>VLOOKUP($A614,[1]taxonomy!$1:$1048576,14,0)</f>
        <v xml:space="preserve"> Eutheria</v>
      </c>
      <c r="R614" t="str">
        <f>VLOOKUP($A614,[1]taxonomy!$1:$1048576,15,0)</f>
        <v xml:space="preserve"> Laurasiatheria</v>
      </c>
      <c r="S614" t="str">
        <f>VLOOKUP($A614,[1]taxonomy!$1:$1048576,16,0)</f>
        <v xml:space="preserve"> Cetartiodactyla</v>
      </c>
      <c r="T614" t="str">
        <f>VLOOKUP($A614,[1]taxonomy!$1:$1048576,17,0)</f>
        <v xml:space="preserve"> Ruminantia</v>
      </c>
      <c r="U614" t="str">
        <f>VLOOKUP($A614,[1]taxonomy!$1:$1048576,18,0)</f>
        <v>Pecora</v>
      </c>
      <c r="V614" t="str">
        <f>VLOOKUP($A614,[1]taxonomy!$1:$1048576,20,0)</f>
        <v xml:space="preserve"> Bovinae</v>
      </c>
      <c r="W614" t="str">
        <f>VLOOKUP($A614,[1]taxonomy!$1:$1048576,21,0)</f>
        <v xml:space="preserve"> Bos.</v>
      </c>
      <c r="X614">
        <f>VLOOKUP($A614,[1]taxonomy!$1:$1048576,22,0)</f>
        <v>0</v>
      </c>
      <c r="Y614">
        <f>VLOOKUP($A614,[1]taxonomy!$1:$1048576,23,0)</f>
        <v>0</v>
      </c>
      <c r="Z614">
        <f>VLOOKUP($A614,[1]taxonomy!$1:$1048576,24,0)</f>
        <v>0</v>
      </c>
      <c r="AA614">
        <f>VLOOKUP($A614,[1]taxonomy!$1:$1048576,25,0)</f>
        <v>0</v>
      </c>
      <c r="AB614" t="str">
        <f>VLOOKUP($A614,[1]taxonomy!$1:$1048576,3,0)</f>
        <v xml:space="preserve"> Bos taurus (Bovine).</v>
      </c>
    </row>
    <row r="615" spans="1:28" x14ac:dyDescent="0.25">
      <c r="A615" t="s">
        <v>866</v>
      </c>
      <c r="B615" t="s">
        <v>867</v>
      </c>
      <c r="C615">
        <v>266</v>
      </c>
      <c r="D615" t="s">
        <v>10</v>
      </c>
      <c r="E615">
        <v>144</v>
      </c>
      <c r="F615">
        <v>261</v>
      </c>
      <c r="G615">
        <v>589</v>
      </c>
      <c r="H615" t="s">
        <v>11</v>
      </c>
      <c r="I615">
        <f t="shared" si="9"/>
        <v>118</v>
      </c>
      <c r="J615" t="str">
        <f>VLOOKUP($A615,[1]taxonomy!$1:$1048576,7,0)</f>
        <v>Eukaryota</v>
      </c>
      <c r="K615" t="str">
        <f>VLOOKUP($A615,[1]taxonomy!$1:$1048576,8,0)</f>
        <v xml:space="preserve"> Metazoa</v>
      </c>
      <c r="L615" t="str">
        <f>VLOOKUP($A615,[1]taxonomy!$1:$1048576,9,0)</f>
        <v xml:space="preserve"> Chordata</v>
      </c>
      <c r="M615" t="str">
        <f>VLOOKUP($A615,[1]taxonomy!$1:$1048576,10,0)</f>
        <v xml:space="preserve"> Craniata</v>
      </c>
      <c r="N615" t="str">
        <f>VLOOKUP($A615,[1]taxonomy!$1:$1048576,11,0)</f>
        <v xml:space="preserve"> Vertebrata</v>
      </c>
      <c r="O615" t="str">
        <f>VLOOKUP($A615,[1]taxonomy!$1:$1048576,12,0)</f>
        <v xml:space="preserve"> Euteleostomi</v>
      </c>
      <c r="P615" t="str">
        <f>VLOOKUP($A615,[1]taxonomy!$1:$1048576,13,0)</f>
        <v>Mammalia</v>
      </c>
      <c r="Q615" t="str">
        <f>VLOOKUP($A615,[1]taxonomy!$1:$1048576,14,0)</f>
        <v xml:space="preserve"> Eutheria</v>
      </c>
      <c r="R615" t="str">
        <f>VLOOKUP($A615,[1]taxonomy!$1:$1048576,15,0)</f>
        <v xml:space="preserve"> Laurasiatheria</v>
      </c>
      <c r="S615" t="str">
        <f>VLOOKUP($A615,[1]taxonomy!$1:$1048576,16,0)</f>
        <v xml:space="preserve"> Cetartiodactyla</v>
      </c>
      <c r="T615" t="str">
        <f>VLOOKUP($A615,[1]taxonomy!$1:$1048576,17,0)</f>
        <v xml:space="preserve"> Ruminantia</v>
      </c>
      <c r="U615" t="str">
        <f>VLOOKUP($A615,[1]taxonomy!$1:$1048576,18,0)</f>
        <v>Pecora</v>
      </c>
      <c r="V615" t="str">
        <f>VLOOKUP($A615,[1]taxonomy!$1:$1048576,20,0)</f>
        <v xml:space="preserve"> Bovinae</v>
      </c>
      <c r="W615" t="str">
        <f>VLOOKUP($A615,[1]taxonomy!$1:$1048576,21,0)</f>
        <v xml:space="preserve"> Bubalus.</v>
      </c>
      <c r="X615">
        <f>VLOOKUP($A615,[1]taxonomy!$1:$1048576,22,0)</f>
        <v>0</v>
      </c>
      <c r="Y615">
        <f>VLOOKUP($A615,[1]taxonomy!$1:$1048576,23,0)</f>
        <v>0</v>
      </c>
      <c r="Z615">
        <f>VLOOKUP($A615,[1]taxonomy!$1:$1048576,24,0)</f>
        <v>0</v>
      </c>
      <c r="AA615">
        <f>VLOOKUP($A615,[1]taxonomy!$1:$1048576,25,0)</f>
        <v>0</v>
      </c>
      <c r="AB615" t="str">
        <f>VLOOKUP($A615,[1]taxonomy!$1:$1048576,3,0)</f>
        <v xml:space="preserve"> Bubalus carabanensis (Swamp type water buffalo) (Bubalus bubalis carabanensis).</v>
      </c>
    </row>
    <row r="616" spans="1:28" x14ac:dyDescent="0.25">
      <c r="A616" t="s">
        <v>866</v>
      </c>
      <c r="B616" t="s">
        <v>867</v>
      </c>
      <c r="C616">
        <v>266</v>
      </c>
      <c r="D616" t="s">
        <v>12</v>
      </c>
      <c r="E616">
        <v>1</v>
      </c>
      <c r="F616">
        <v>101</v>
      </c>
      <c r="G616">
        <v>206</v>
      </c>
      <c r="H616" t="s">
        <v>13</v>
      </c>
      <c r="I616">
        <f t="shared" si="9"/>
        <v>101</v>
      </c>
      <c r="J616" t="str">
        <f>VLOOKUP($A616,[1]taxonomy!$1:$1048576,7,0)</f>
        <v>Eukaryota</v>
      </c>
      <c r="K616" t="str">
        <f>VLOOKUP($A616,[1]taxonomy!$1:$1048576,8,0)</f>
        <v xml:space="preserve"> Metazoa</v>
      </c>
      <c r="L616" t="str">
        <f>VLOOKUP($A616,[1]taxonomy!$1:$1048576,9,0)</f>
        <v xml:space="preserve"> Chordata</v>
      </c>
      <c r="M616" t="str">
        <f>VLOOKUP($A616,[1]taxonomy!$1:$1048576,10,0)</f>
        <v xml:space="preserve"> Craniata</v>
      </c>
      <c r="N616" t="str">
        <f>VLOOKUP($A616,[1]taxonomy!$1:$1048576,11,0)</f>
        <v xml:space="preserve"> Vertebrata</v>
      </c>
      <c r="O616" t="str">
        <f>VLOOKUP($A616,[1]taxonomy!$1:$1048576,12,0)</f>
        <v xml:space="preserve"> Euteleostomi</v>
      </c>
      <c r="P616" t="str">
        <f>VLOOKUP($A616,[1]taxonomy!$1:$1048576,13,0)</f>
        <v>Mammalia</v>
      </c>
      <c r="Q616" t="str">
        <f>VLOOKUP($A616,[1]taxonomy!$1:$1048576,14,0)</f>
        <v xml:space="preserve"> Eutheria</v>
      </c>
      <c r="R616" t="str">
        <f>VLOOKUP($A616,[1]taxonomy!$1:$1048576,15,0)</f>
        <v xml:space="preserve"> Laurasiatheria</v>
      </c>
      <c r="S616" t="str">
        <f>VLOOKUP($A616,[1]taxonomy!$1:$1048576,16,0)</f>
        <v xml:space="preserve"> Cetartiodactyla</v>
      </c>
      <c r="T616" t="str">
        <f>VLOOKUP($A616,[1]taxonomy!$1:$1048576,17,0)</f>
        <v xml:space="preserve"> Ruminantia</v>
      </c>
      <c r="U616" t="str">
        <f>VLOOKUP($A616,[1]taxonomy!$1:$1048576,18,0)</f>
        <v>Pecora</v>
      </c>
      <c r="V616" t="str">
        <f>VLOOKUP($A616,[1]taxonomy!$1:$1048576,20,0)</f>
        <v xml:space="preserve"> Bovinae</v>
      </c>
      <c r="W616" t="str">
        <f>VLOOKUP($A616,[1]taxonomy!$1:$1048576,21,0)</f>
        <v xml:space="preserve"> Bubalus.</v>
      </c>
      <c r="X616">
        <f>VLOOKUP($A616,[1]taxonomy!$1:$1048576,22,0)</f>
        <v>0</v>
      </c>
      <c r="Y616">
        <f>VLOOKUP($A616,[1]taxonomy!$1:$1048576,23,0)</f>
        <v>0</v>
      </c>
      <c r="Z616">
        <f>VLOOKUP($A616,[1]taxonomy!$1:$1048576,24,0)</f>
        <v>0</v>
      </c>
      <c r="AA616">
        <f>VLOOKUP($A616,[1]taxonomy!$1:$1048576,25,0)</f>
        <v>0</v>
      </c>
      <c r="AB616" t="str">
        <f>VLOOKUP($A616,[1]taxonomy!$1:$1048576,3,0)</f>
        <v xml:space="preserve"> Bubalus carabanensis (Swamp type water buffalo) (Bubalus bubalis carabanensis).</v>
      </c>
    </row>
    <row r="617" spans="1:28" x14ac:dyDescent="0.25">
      <c r="A617" t="s">
        <v>868</v>
      </c>
      <c r="B617" t="s">
        <v>869</v>
      </c>
      <c r="C617">
        <v>266</v>
      </c>
      <c r="D617" t="s">
        <v>10</v>
      </c>
      <c r="E617">
        <v>145</v>
      </c>
      <c r="F617">
        <v>262</v>
      </c>
      <c r="G617">
        <v>589</v>
      </c>
      <c r="H617" t="s">
        <v>11</v>
      </c>
      <c r="I617">
        <f t="shared" si="9"/>
        <v>118</v>
      </c>
      <c r="J617" t="str">
        <f>VLOOKUP($A617,[1]taxonomy!$1:$1048576,7,0)</f>
        <v>Eukaryota</v>
      </c>
      <c r="K617" t="str">
        <f>VLOOKUP($A617,[1]taxonomy!$1:$1048576,8,0)</f>
        <v xml:space="preserve"> Metazoa</v>
      </c>
      <c r="L617" t="str">
        <f>VLOOKUP($A617,[1]taxonomy!$1:$1048576,9,0)</f>
        <v xml:space="preserve"> Chordata</v>
      </c>
      <c r="M617" t="str">
        <f>VLOOKUP($A617,[1]taxonomy!$1:$1048576,10,0)</f>
        <v xml:space="preserve"> Craniata</v>
      </c>
      <c r="N617" t="str">
        <f>VLOOKUP($A617,[1]taxonomy!$1:$1048576,11,0)</f>
        <v xml:space="preserve"> Vertebrata</v>
      </c>
      <c r="O617" t="str">
        <f>VLOOKUP($A617,[1]taxonomy!$1:$1048576,12,0)</f>
        <v xml:space="preserve"> Euteleostomi</v>
      </c>
      <c r="P617" t="str">
        <f>VLOOKUP($A617,[1]taxonomy!$1:$1048576,13,0)</f>
        <v>Mammalia</v>
      </c>
      <c r="Q617" t="str">
        <f>VLOOKUP($A617,[1]taxonomy!$1:$1048576,14,0)</f>
        <v xml:space="preserve"> Eutheria</v>
      </c>
      <c r="R617" t="str">
        <f>VLOOKUP($A617,[1]taxonomy!$1:$1048576,15,0)</f>
        <v xml:space="preserve"> Laurasiatheria</v>
      </c>
      <c r="S617" t="str">
        <f>VLOOKUP($A617,[1]taxonomy!$1:$1048576,16,0)</f>
        <v xml:space="preserve"> Carnivora</v>
      </c>
      <c r="T617" t="str">
        <f>VLOOKUP($A617,[1]taxonomy!$1:$1048576,17,0)</f>
        <v xml:space="preserve"> Caniformia</v>
      </c>
      <c r="U617" t="str">
        <f>VLOOKUP($A617,[1]taxonomy!$1:$1048576,18,0)</f>
        <v xml:space="preserve"> Canidae</v>
      </c>
      <c r="V617">
        <f>VLOOKUP($A617,[1]taxonomy!$1:$1048576,20,0)</f>
        <v>0</v>
      </c>
      <c r="W617">
        <f>VLOOKUP($A617,[1]taxonomy!$1:$1048576,21,0)</f>
        <v>0</v>
      </c>
      <c r="X617">
        <f>VLOOKUP($A617,[1]taxonomy!$1:$1048576,22,0)</f>
        <v>0</v>
      </c>
      <c r="Y617">
        <f>VLOOKUP($A617,[1]taxonomy!$1:$1048576,23,0)</f>
        <v>0</v>
      </c>
      <c r="Z617">
        <f>VLOOKUP($A617,[1]taxonomy!$1:$1048576,24,0)</f>
        <v>0</v>
      </c>
      <c r="AA617">
        <f>VLOOKUP($A617,[1]taxonomy!$1:$1048576,25,0)</f>
        <v>0</v>
      </c>
      <c r="AB617" t="str">
        <f>VLOOKUP($A617,[1]taxonomy!$1:$1048576,3,0)</f>
        <v xml:space="preserve"> Canis familiaris (Dog) (Canis lupus familiaris).</v>
      </c>
    </row>
    <row r="618" spans="1:28" x14ac:dyDescent="0.25">
      <c r="A618" t="s">
        <v>868</v>
      </c>
      <c r="B618" t="s">
        <v>869</v>
      </c>
      <c r="C618">
        <v>266</v>
      </c>
      <c r="D618" t="s">
        <v>12</v>
      </c>
      <c r="E618">
        <v>1</v>
      </c>
      <c r="F618">
        <v>102</v>
      </c>
      <c r="G618">
        <v>206</v>
      </c>
      <c r="H618" t="s">
        <v>13</v>
      </c>
      <c r="I618">
        <f t="shared" si="9"/>
        <v>102</v>
      </c>
      <c r="J618" t="str">
        <f>VLOOKUP($A618,[1]taxonomy!$1:$1048576,7,0)</f>
        <v>Eukaryota</v>
      </c>
      <c r="K618" t="str">
        <f>VLOOKUP($A618,[1]taxonomy!$1:$1048576,8,0)</f>
        <v xml:space="preserve"> Metazoa</v>
      </c>
      <c r="L618" t="str">
        <f>VLOOKUP($A618,[1]taxonomy!$1:$1048576,9,0)</f>
        <v xml:space="preserve"> Chordata</v>
      </c>
      <c r="M618" t="str">
        <f>VLOOKUP($A618,[1]taxonomy!$1:$1048576,10,0)</f>
        <v xml:space="preserve"> Craniata</v>
      </c>
      <c r="N618" t="str">
        <f>VLOOKUP($A618,[1]taxonomy!$1:$1048576,11,0)</f>
        <v xml:space="preserve"> Vertebrata</v>
      </c>
      <c r="O618" t="str">
        <f>VLOOKUP($A618,[1]taxonomy!$1:$1048576,12,0)</f>
        <v xml:space="preserve"> Euteleostomi</v>
      </c>
      <c r="P618" t="str">
        <f>VLOOKUP($A618,[1]taxonomy!$1:$1048576,13,0)</f>
        <v>Mammalia</v>
      </c>
      <c r="Q618" t="str">
        <f>VLOOKUP($A618,[1]taxonomy!$1:$1048576,14,0)</f>
        <v xml:space="preserve"> Eutheria</v>
      </c>
      <c r="R618" t="str">
        <f>VLOOKUP($A618,[1]taxonomy!$1:$1048576,15,0)</f>
        <v xml:space="preserve"> Laurasiatheria</v>
      </c>
      <c r="S618" t="str">
        <f>VLOOKUP($A618,[1]taxonomy!$1:$1048576,16,0)</f>
        <v xml:space="preserve"> Carnivora</v>
      </c>
      <c r="T618" t="str">
        <f>VLOOKUP($A618,[1]taxonomy!$1:$1048576,17,0)</f>
        <v xml:space="preserve"> Caniformia</v>
      </c>
      <c r="U618" t="str">
        <f>VLOOKUP($A618,[1]taxonomy!$1:$1048576,18,0)</f>
        <v xml:space="preserve"> Canidae</v>
      </c>
      <c r="V618">
        <f>VLOOKUP($A618,[1]taxonomy!$1:$1048576,20,0)</f>
        <v>0</v>
      </c>
      <c r="W618">
        <f>VLOOKUP($A618,[1]taxonomy!$1:$1048576,21,0)</f>
        <v>0</v>
      </c>
      <c r="X618">
        <f>VLOOKUP($A618,[1]taxonomy!$1:$1048576,22,0)</f>
        <v>0</v>
      </c>
      <c r="Y618">
        <f>VLOOKUP($A618,[1]taxonomy!$1:$1048576,23,0)</f>
        <v>0</v>
      </c>
      <c r="Z618">
        <f>VLOOKUP($A618,[1]taxonomy!$1:$1048576,24,0)</f>
        <v>0</v>
      </c>
      <c r="AA618">
        <f>VLOOKUP($A618,[1]taxonomy!$1:$1048576,25,0)</f>
        <v>0</v>
      </c>
      <c r="AB618" t="str">
        <f>VLOOKUP($A618,[1]taxonomy!$1:$1048576,3,0)</f>
        <v xml:space="preserve"> Canis familiaris (Dog) (Canis lupus familiaris).</v>
      </c>
    </row>
    <row r="619" spans="1:28" x14ac:dyDescent="0.25">
      <c r="A619" t="s">
        <v>870</v>
      </c>
      <c r="B619" t="s">
        <v>871</v>
      </c>
      <c r="C619">
        <v>266</v>
      </c>
      <c r="D619" t="s">
        <v>10</v>
      </c>
      <c r="E619">
        <v>144</v>
      </c>
      <c r="F619">
        <v>261</v>
      </c>
      <c r="G619">
        <v>589</v>
      </c>
      <c r="H619" t="s">
        <v>11</v>
      </c>
      <c r="I619">
        <f t="shared" si="9"/>
        <v>118</v>
      </c>
      <c r="J619" t="str">
        <f>VLOOKUP($A619,[1]taxonomy!$1:$1048576,7,0)</f>
        <v>Eukaryota</v>
      </c>
      <c r="K619" t="str">
        <f>VLOOKUP($A619,[1]taxonomy!$1:$1048576,8,0)</f>
        <v xml:space="preserve"> Metazoa</v>
      </c>
      <c r="L619" t="str">
        <f>VLOOKUP($A619,[1]taxonomy!$1:$1048576,9,0)</f>
        <v xml:space="preserve"> Chordata</v>
      </c>
      <c r="M619" t="str">
        <f>VLOOKUP($A619,[1]taxonomy!$1:$1048576,10,0)</f>
        <v xml:space="preserve"> Craniata</v>
      </c>
      <c r="N619" t="str">
        <f>VLOOKUP($A619,[1]taxonomy!$1:$1048576,11,0)</f>
        <v xml:space="preserve"> Vertebrata</v>
      </c>
      <c r="O619" t="str">
        <f>VLOOKUP($A619,[1]taxonomy!$1:$1048576,12,0)</f>
        <v xml:space="preserve"> Euteleostomi</v>
      </c>
      <c r="P619" t="str">
        <f>VLOOKUP($A619,[1]taxonomy!$1:$1048576,13,0)</f>
        <v>Mammalia</v>
      </c>
      <c r="Q619" t="str">
        <f>VLOOKUP($A619,[1]taxonomy!$1:$1048576,14,0)</f>
        <v xml:space="preserve"> Eutheria</v>
      </c>
      <c r="R619" t="str">
        <f>VLOOKUP($A619,[1]taxonomy!$1:$1048576,15,0)</f>
        <v xml:space="preserve"> Laurasiatheria</v>
      </c>
      <c r="S619" t="str">
        <f>VLOOKUP($A619,[1]taxonomy!$1:$1048576,16,0)</f>
        <v xml:space="preserve"> Cetartiodactyla</v>
      </c>
      <c r="T619" t="str">
        <f>VLOOKUP($A619,[1]taxonomy!$1:$1048576,17,0)</f>
        <v xml:space="preserve"> Ruminantia</v>
      </c>
      <c r="U619" t="str">
        <f>VLOOKUP($A619,[1]taxonomy!$1:$1048576,18,0)</f>
        <v>Pecora</v>
      </c>
      <c r="V619" t="str">
        <f>VLOOKUP($A619,[1]taxonomy!$1:$1048576,20,0)</f>
        <v xml:space="preserve"> Caprinae</v>
      </c>
      <c r="W619" t="str">
        <f>VLOOKUP($A619,[1]taxonomy!$1:$1048576,21,0)</f>
        <v xml:space="preserve"> Capra.</v>
      </c>
      <c r="X619">
        <f>VLOOKUP($A619,[1]taxonomy!$1:$1048576,22,0)</f>
        <v>0</v>
      </c>
      <c r="Y619">
        <f>VLOOKUP($A619,[1]taxonomy!$1:$1048576,23,0)</f>
        <v>0</v>
      </c>
      <c r="Z619">
        <f>VLOOKUP($A619,[1]taxonomy!$1:$1048576,24,0)</f>
        <v>0</v>
      </c>
      <c r="AA619">
        <f>VLOOKUP($A619,[1]taxonomy!$1:$1048576,25,0)</f>
        <v>0</v>
      </c>
      <c r="AB619" t="str">
        <f>VLOOKUP($A619,[1]taxonomy!$1:$1048576,3,0)</f>
        <v xml:space="preserve"> Capra hircus (Goat).</v>
      </c>
    </row>
    <row r="620" spans="1:28" x14ac:dyDescent="0.25">
      <c r="A620" t="s">
        <v>870</v>
      </c>
      <c r="B620" t="s">
        <v>871</v>
      </c>
      <c r="C620">
        <v>266</v>
      </c>
      <c r="D620" t="s">
        <v>12</v>
      </c>
      <c r="E620">
        <v>1</v>
      </c>
      <c r="F620">
        <v>101</v>
      </c>
      <c r="G620">
        <v>206</v>
      </c>
      <c r="H620" t="s">
        <v>13</v>
      </c>
      <c r="I620">
        <f t="shared" si="9"/>
        <v>101</v>
      </c>
      <c r="J620" t="str">
        <f>VLOOKUP($A620,[1]taxonomy!$1:$1048576,7,0)</f>
        <v>Eukaryota</v>
      </c>
      <c r="K620" t="str">
        <f>VLOOKUP($A620,[1]taxonomy!$1:$1048576,8,0)</f>
        <v xml:space="preserve"> Metazoa</v>
      </c>
      <c r="L620" t="str">
        <f>VLOOKUP($A620,[1]taxonomy!$1:$1048576,9,0)</f>
        <v xml:space="preserve"> Chordata</v>
      </c>
      <c r="M620" t="str">
        <f>VLOOKUP($A620,[1]taxonomy!$1:$1048576,10,0)</f>
        <v xml:space="preserve"> Craniata</v>
      </c>
      <c r="N620" t="str">
        <f>VLOOKUP($A620,[1]taxonomy!$1:$1048576,11,0)</f>
        <v xml:space="preserve"> Vertebrata</v>
      </c>
      <c r="O620" t="str">
        <f>VLOOKUP($A620,[1]taxonomy!$1:$1048576,12,0)</f>
        <v xml:space="preserve"> Euteleostomi</v>
      </c>
      <c r="P620" t="str">
        <f>VLOOKUP($A620,[1]taxonomy!$1:$1048576,13,0)</f>
        <v>Mammalia</v>
      </c>
      <c r="Q620" t="str">
        <f>VLOOKUP($A620,[1]taxonomy!$1:$1048576,14,0)</f>
        <v xml:space="preserve"> Eutheria</v>
      </c>
      <c r="R620" t="str">
        <f>VLOOKUP($A620,[1]taxonomy!$1:$1048576,15,0)</f>
        <v xml:space="preserve"> Laurasiatheria</v>
      </c>
      <c r="S620" t="str">
        <f>VLOOKUP($A620,[1]taxonomy!$1:$1048576,16,0)</f>
        <v xml:space="preserve"> Cetartiodactyla</v>
      </c>
      <c r="T620" t="str">
        <f>VLOOKUP($A620,[1]taxonomy!$1:$1048576,17,0)</f>
        <v xml:space="preserve"> Ruminantia</v>
      </c>
      <c r="U620" t="str">
        <f>VLOOKUP($A620,[1]taxonomy!$1:$1048576,18,0)</f>
        <v>Pecora</v>
      </c>
      <c r="V620" t="str">
        <f>VLOOKUP($A620,[1]taxonomy!$1:$1048576,20,0)</f>
        <v xml:space="preserve"> Caprinae</v>
      </c>
      <c r="W620" t="str">
        <f>VLOOKUP($A620,[1]taxonomy!$1:$1048576,21,0)</f>
        <v xml:space="preserve"> Capra.</v>
      </c>
      <c r="X620">
        <f>VLOOKUP($A620,[1]taxonomy!$1:$1048576,22,0)</f>
        <v>0</v>
      </c>
      <c r="Y620">
        <f>VLOOKUP($A620,[1]taxonomy!$1:$1048576,23,0)</f>
        <v>0</v>
      </c>
      <c r="Z620">
        <f>VLOOKUP($A620,[1]taxonomy!$1:$1048576,24,0)</f>
        <v>0</v>
      </c>
      <c r="AA620">
        <f>VLOOKUP($A620,[1]taxonomy!$1:$1048576,25,0)</f>
        <v>0</v>
      </c>
      <c r="AB620" t="str">
        <f>VLOOKUP($A620,[1]taxonomy!$1:$1048576,3,0)</f>
        <v xml:space="preserve"> Capra hircus (Goat).</v>
      </c>
    </row>
    <row r="621" spans="1:28" x14ac:dyDescent="0.25">
      <c r="A621" t="s">
        <v>872</v>
      </c>
      <c r="B621" t="s">
        <v>873</v>
      </c>
      <c r="C621">
        <v>266</v>
      </c>
      <c r="D621" t="s">
        <v>10</v>
      </c>
      <c r="E621">
        <v>145</v>
      </c>
      <c r="F621">
        <v>261</v>
      </c>
      <c r="G621">
        <v>589</v>
      </c>
      <c r="H621" t="s">
        <v>11</v>
      </c>
      <c r="I621">
        <f t="shared" si="9"/>
        <v>117</v>
      </c>
      <c r="J621" t="str">
        <f>VLOOKUP($A621,[1]taxonomy!$1:$1048576,7,0)</f>
        <v>Eukaryota</v>
      </c>
      <c r="K621" t="str">
        <f>VLOOKUP($A621,[1]taxonomy!$1:$1048576,8,0)</f>
        <v xml:space="preserve"> Metazoa</v>
      </c>
      <c r="L621" t="str">
        <f>VLOOKUP($A621,[1]taxonomy!$1:$1048576,9,0)</f>
        <v xml:space="preserve"> Chordata</v>
      </c>
      <c r="M621" t="str">
        <f>VLOOKUP($A621,[1]taxonomy!$1:$1048576,10,0)</f>
        <v xml:space="preserve"> Craniata</v>
      </c>
      <c r="N621" t="str">
        <f>VLOOKUP($A621,[1]taxonomy!$1:$1048576,11,0)</f>
        <v xml:space="preserve"> Vertebrata</v>
      </c>
      <c r="O621" t="str">
        <f>VLOOKUP($A621,[1]taxonomy!$1:$1048576,12,0)</f>
        <v xml:space="preserve"> Euteleostomi</v>
      </c>
      <c r="P621" t="str">
        <f>VLOOKUP($A621,[1]taxonomy!$1:$1048576,13,0)</f>
        <v>Mammalia</v>
      </c>
      <c r="Q621" t="str">
        <f>VLOOKUP($A621,[1]taxonomy!$1:$1048576,14,0)</f>
        <v xml:space="preserve"> Eutheria</v>
      </c>
      <c r="R621" t="str">
        <f>VLOOKUP($A621,[1]taxonomy!$1:$1048576,15,0)</f>
        <v xml:space="preserve"> Euarchontoglires</v>
      </c>
      <c r="S621" t="str">
        <f>VLOOKUP($A621,[1]taxonomy!$1:$1048576,16,0)</f>
        <v xml:space="preserve"> Glires</v>
      </c>
      <c r="T621" t="str">
        <f>VLOOKUP($A621,[1]taxonomy!$1:$1048576,17,0)</f>
        <v xml:space="preserve"> Rodentia</v>
      </c>
      <c r="U621" t="str">
        <f>VLOOKUP($A621,[1]taxonomy!$1:$1048576,18,0)</f>
        <v>Hystricognathi</v>
      </c>
      <c r="V621" t="str">
        <f>VLOOKUP($A621,[1]taxonomy!$1:$1048576,20,0)</f>
        <v xml:space="preserve"> Cavia.</v>
      </c>
      <c r="W621">
        <f>VLOOKUP($A621,[1]taxonomy!$1:$1048576,21,0)</f>
        <v>0</v>
      </c>
      <c r="X621">
        <f>VLOOKUP($A621,[1]taxonomy!$1:$1048576,22,0)</f>
        <v>0</v>
      </c>
      <c r="Y621">
        <f>VLOOKUP($A621,[1]taxonomy!$1:$1048576,23,0)</f>
        <v>0</v>
      </c>
      <c r="Z621">
        <f>VLOOKUP($A621,[1]taxonomy!$1:$1048576,24,0)</f>
        <v>0</v>
      </c>
      <c r="AA621">
        <f>VLOOKUP($A621,[1]taxonomy!$1:$1048576,25,0)</f>
        <v>0</v>
      </c>
      <c r="AB621" t="str">
        <f>VLOOKUP($A621,[1]taxonomy!$1:$1048576,3,0)</f>
        <v xml:space="preserve"> Cavia porcellus (Guinea pig).</v>
      </c>
    </row>
    <row r="622" spans="1:28" x14ac:dyDescent="0.25">
      <c r="A622" t="s">
        <v>872</v>
      </c>
      <c r="B622" t="s">
        <v>873</v>
      </c>
      <c r="C622">
        <v>266</v>
      </c>
      <c r="D622" t="s">
        <v>12</v>
      </c>
      <c r="E622">
        <v>1</v>
      </c>
      <c r="F622">
        <v>102</v>
      </c>
      <c r="G622">
        <v>206</v>
      </c>
      <c r="H622" t="s">
        <v>13</v>
      </c>
      <c r="I622">
        <f t="shared" si="9"/>
        <v>102</v>
      </c>
      <c r="J622" t="str">
        <f>VLOOKUP($A622,[1]taxonomy!$1:$1048576,7,0)</f>
        <v>Eukaryota</v>
      </c>
      <c r="K622" t="str">
        <f>VLOOKUP($A622,[1]taxonomy!$1:$1048576,8,0)</f>
        <v xml:space="preserve"> Metazoa</v>
      </c>
      <c r="L622" t="str">
        <f>VLOOKUP($A622,[1]taxonomy!$1:$1048576,9,0)</f>
        <v xml:space="preserve"> Chordata</v>
      </c>
      <c r="M622" t="str">
        <f>VLOOKUP($A622,[1]taxonomy!$1:$1048576,10,0)</f>
        <v xml:space="preserve"> Craniata</v>
      </c>
      <c r="N622" t="str">
        <f>VLOOKUP($A622,[1]taxonomy!$1:$1048576,11,0)</f>
        <v xml:space="preserve"> Vertebrata</v>
      </c>
      <c r="O622" t="str">
        <f>VLOOKUP($A622,[1]taxonomy!$1:$1048576,12,0)</f>
        <v xml:space="preserve"> Euteleostomi</v>
      </c>
      <c r="P622" t="str">
        <f>VLOOKUP($A622,[1]taxonomy!$1:$1048576,13,0)</f>
        <v>Mammalia</v>
      </c>
      <c r="Q622" t="str">
        <f>VLOOKUP($A622,[1]taxonomy!$1:$1048576,14,0)</f>
        <v xml:space="preserve"> Eutheria</v>
      </c>
      <c r="R622" t="str">
        <f>VLOOKUP($A622,[1]taxonomy!$1:$1048576,15,0)</f>
        <v xml:space="preserve"> Euarchontoglires</v>
      </c>
      <c r="S622" t="str">
        <f>VLOOKUP($A622,[1]taxonomy!$1:$1048576,16,0)</f>
        <v xml:space="preserve"> Glires</v>
      </c>
      <c r="T622" t="str">
        <f>VLOOKUP($A622,[1]taxonomy!$1:$1048576,17,0)</f>
        <v xml:space="preserve"> Rodentia</v>
      </c>
      <c r="U622" t="str">
        <f>VLOOKUP($A622,[1]taxonomy!$1:$1048576,18,0)</f>
        <v>Hystricognathi</v>
      </c>
      <c r="V622" t="str">
        <f>VLOOKUP($A622,[1]taxonomy!$1:$1048576,20,0)</f>
        <v xml:space="preserve"> Cavia.</v>
      </c>
      <c r="W622">
        <f>VLOOKUP($A622,[1]taxonomy!$1:$1048576,21,0)</f>
        <v>0</v>
      </c>
      <c r="X622">
        <f>VLOOKUP($A622,[1]taxonomy!$1:$1048576,22,0)</f>
        <v>0</v>
      </c>
      <c r="Y622">
        <f>VLOOKUP($A622,[1]taxonomy!$1:$1048576,23,0)</f>
        <v>0</v>
      </c>
      <c r="Z622">
        <f>VLOOKUP($A622,[1]taxonomy!$1:$1048576,24,0)</f>
        <v>0</v>
      </c>
      <c r="AA622">
        <f>VLOOKUP($A622,[1]taxonomy!$1:$1048576,25,0)</f>
        <v>0</v>
      </c>
      <c r="AB622" t="str">
        <f>VLOOKUP($A622,[1]taxonomy!$1:$1048576,3,0)</f>
        <v xml:space="preserve"> Cavia porcellus (Guinea pig).</v>
      </c>
    </row>
    <row r="623" spans="1:28" x14ac:dyDescent="0.25">
      <c r="A623" t="s">
        <v>874</v>
      </c>
      <c r="B623" t="s">
        <v>875</v>
      </c>
      <c r="C623">
        <v>269</v>
      </c>
      <c r="D623" t="s">
        <v>10</v>
      </c>
      <c r="E623">
        <v>147</v>
      </c>
      <c r="F623">
        <v>264</v>
      </c>
      <c r="G623">
        <v>589</v>
      </c>
      <c r="H623" t="s">
        <v>11</v>
      </c>
      <c r="I623">
        <f t="shared" si="9"/>
        <v>118</v>
      </c>
      <c r="J623" t="str">
        <f>VLOOKUP($A623,[1]taxonomy!$1:$1048576,7,0)</f>
        <v>Eukaryota</v>
      </c>
      <c r="K623" t="str">
        <f>VLOOKUP($A623,[1]taxonomy!$1:$1048576,8,0)</f>
        <v xml:space="preserve"> Metazoa</v>
      </c>
      <c r="L623" t="str">
        <f>VLOOKUP($A623,[1]taxonomy!$1:$1048576,9,0)</f>
        <v xml:space="preserve"> Chordata</v>
      </c>
      <c r="M623" t="str">
        <f>VLOOKUP($A623,[1]taxonomy!$1:$1048576,10,0)</f>
        <v xml:space="preserve"> Craniata</v>
      </c>
      <c r="N623" t="str">
        <f>VLOOKUP($A623,[1]taxonomy!$1:$1048576,11,0)</f>
        <v xml:space="preserve"> Vertebrata</v>
      </c>
      <c r="O623" t="str">
        <f>VLOOKUP($A623,[1]taxonomy!$1:$1048576,12,0)</f>
        <v xml:space="preserve"> Euteleostomi</v>
      </c>
      <c r="P623" t="str">
        <f>VLOOKUP($A623,[1]taxonomy!$1:$1048576,13,0)</f>
        <v>Mammalia</v>
      </c>
      <c r="Q623" t="str">
        <f>VLOOKUP($A623,[1]taxonomy!$1:$1048576,14,0)</f>
        <v xml:space="preserve"> Eutheria</v>
      </c>
      <c r="R623" t="str">
        <f>VLOOKUP($A623,[1]taxonomy!$1:$1048576,15,0)</f>
        <v xml:space="preserve"> Euarchontoglires</v>
      </c>
      <c r="S623" t="str">
        <f>VLOOKUP($A623,[1]taxonomy!$1:$1048576,16,0)</f>
        <v xml:space="preserve"> Primates</v>
      </c>
      <c r="T623" t="str">
        <f>VLOOKUP($A623,[1]taxonomy!$1:$1048576,17,0)</f>
        <v xml:space="preserve"> Haplorrhini</v>
      </c>
      <c r="U623" t="str">
        <f>VLOOKUP($A623,[1]taxonomy!$1:$1048576,18,0)</f>
        <v>Catarrhini</v>
      </c>
      <c r="V623" t="str">
        <f>VLOOKUP($A623,[1]taxonomy!$1:$1048576,20,0)</f>
        <v xml:space="preserve"> Cercopithecinae</v>
      </c>
      <c r="W623" t="str">
        <f>VLOOKUP($A623,[1]taxonomy!$1:$1048576,21,0)</f>
        <v xml:space="preserve"> Cercocebus.</v>
      </c>
      <c r="X623">
        <f>VLOOKUP($A623,[1]taxonomy!$1:$1048576,22,0)</f>
        <v>0</v>
      </c>
      <c r="Y623">
        <f>VLOOKUP($A623,[1]taxonomy!$1:$1048576,23,0)</f>
        <v>0</v>
      </c>
      <c r="Z623">
        <f>VLOOKUP($A623,[1]taxonomy!$1:$1048576,24,0)</f>
        <v>0</v>
      </c>
      <c r="AA623">
        <f>VLOOKUP($A623,[1]taxonomy!$1:$1048576,25,0)</f>
        <v>0</v>
      </c>
      <c r="AB623" t="str">
        <f>VLOOKUP($A623,[1]taxonomy!$1:$1048576,3,0)</f>
        <v xml:space="preserve"> Cercocebus atys (Sooty mangabey) (Cercocebus torquatus atys).</v>
      </c>
    </row>
    <row r="624" spans="1:28" x14ac:dyDescent="0.25">
      <c r="A624" t="s">
        <v>874</v>
      </c>
      <c r="B624" t="s">
        <v>875</v>
      </c>
      <c r="C624">
        <v>269</v>
      </c>
      <c r="D624" t="s">
        <v>12</v>
      </c>
      <c r="E624">
        <v>1</v>
      </c>
      <c r="F624">
        <v>103</v>
      </c>
      <c r="G624">
        <v>206</v>
      </c>
      <c r="H624" t="s">
        <v>13</v>
      </c>
      <c r="I624">
        <f t="shared" si="9"/>
        <v>103</v>
      </c>
      <c r="J624" t="str">
        <f>VLOOKUP($A624,[1]taxonomy!$1:$1048576,7,0)</f>
        <v>Eukaryota</v>
      </c>
      <c r="K624" t="str">
        <f>VLOOKUP($A624,[1]taxonomy!$1:$1048576,8,0)</f>
        <v xml:space="preserve"> Metazoa</v>
      </c>
      <c r="L624" t="str">
        <f>VLOOKUP($A624,[1]taxonomy!$1:$1048576,9,0)</f>
        <v xml:space="preserve"> Chordata</v>
      </c>
      <c r="M624" t="str">
        <f>VLOOKUP($A624,[1]taxonomy!$1:$1048576,10,0)</f>
        <v xml:space="preserve"> Craniata</v>
      </c>
      <c r="N624" t="str">
        <f>VLOOKUP($A624,[1]taxonomy!$1:$1048576,11,0)</f>
        <v xml:space="preserve"> Vertebrata</v>
      </c>
      <c r="O624" t="str">
        <f>VLOOKUP($A624,[1]taxonomy!$1:$1048576,12,0)</f>
        <v xml:space="preserve"> Euteleostomi</v>
      </c>
      <c r="P624" t="str">
        <f>VLOOKUP($A624,[1]taxonomy!$1:$1048576,13,0)</f>
        <v>Mammalia</v>
      </c>
      <c r="Q624" t="str">
        <f>VLOOKUP($A624,[1]taxonomy!$1:$1048576,14,0)</f>
        <v xml:space="preserve"> Eutheria</v>
      </c>
      <c r="R624" t="str">
        <f>VLOOKUP($A624,[1]taxonomy!$1:$1048576,15,0)</f>
        <v xml:space="preserve"> Euarchontoglires</v>
      </c>
      <c r="S624" t="str">
        <f>VLOOKUP($A624,[1]taxonomy!$1:$1048576,16,0)</f>
        <v xml:space="preserve"> Primates</v>
      </c>
      <c r="T624" t="str">
        <f>VLOOKUP($A624,[1]taxonomy!$1:$1048576,17,0)</f>
        <v xml:space="preserve"> Haplorrhini</v>
      </c>
      <c r="U624" t="str">
        <f>VLOOKUP($A624,[1]taxonomy!$1:$1048576,18,0)</f>
        <v>Catarrhini</v>
      </c>
      <c r="V624" t="str">
        <f>VLOOKUP($A624,[1]taxonomy!$1:$1048576,20,0)</f>
        <v xml:space="preserve"> Cercopithecinae</v>
      </c>
      <c r="W624" t="str">
        <f>VLOOKUP($A624,[1]taxonomy!$1:$1048576,21,0)</f>
        <v xml:space="preserve"> Cercocebus.</v>
      </c>
      <c r="X624">
        <f>VLOOKUP($A624,[1]taxonomy!$1:$1048576,22,0)</f>
        <v>0</v>
      </c>
      <c r="Y624">
        <f>VLOOKUP($A624,[1]taxonomy!$1:$1048576,23,0)</f>
        <v>0</v>
      </c>
      <c r="Z624">
        <f>VLOOKUP($A624,[1]taxonomy!$1:$1048576,24,0)</f>
        <v>0</v>
      </c>
      <c r="AA624">
        <f>VLOOKUP($A624,[1]taxonomy!$1:$1048576,25,0)</f>
        <v>0</v>
      </c>
      <c r="AB624" t="str">
        <f>VLOOKUP($A624,[1]taxonomy!$1:$1048576,3,0)</f>
        <v xml:space="preserve"> Cercocebus atys (Sooty mangabey) (Cercocebus torquatus atys).</v>
      </c>
    </row>
    <row r="625" spans="1:28" x14ac:dyDescent="0.25">
      <c r="A625" t="s">
        <v>876</v>
      </c>
      <c r="B625" t="s">
        <v>877</v>
      </c>
      <c r="C625">
        <v>266</v>
      </c>
      <c r="D625" t="s">
        <v>10</v>
      </c>
      <c r="E625">
        <v>144</v>
      </c>
      <c r="F625">
        <v>261</v>
      </c>
      <c r="G625">
        <v>589</v>
      </c>
      <c r="H625" t="s">
        <v>11</v>
      </c>
      <c r="I625">
        <f t="shared" si="9"/>
        <v>118</v>
      </c>
      <c r="J625" t="str">
        <f>VLOOKUP($A625,[1]taxonomy!$1:$1048576,7,0)</f>
        <v>Eukaryota</v>
      </c>
      <c r="K625" t="str">
        <f>VLOOKUP($A625,[1]taxonomy!$1:$1048576,8,0)</f>
        <v xml:space="preserve"> Metazoa</v>
      </c>
      <c r="L625" t="str">
        <f>VLOOKUP($A625,[1]taxonomy!$1:$1048576,9,0)</f>
        <v xml:space="preserve"> Chordata</v>
      </c>
      <c r="M625" t="str">
        <f>VLOOKUP($A625,[1]taxonomy!$1:$1048576,10,0)</f>
        <v xml:space="preserve"> Craniata</v>
      </c>
      <c r="N625" t="str">
        <f>VLOOKUP($A625,[1]taxonomy!$1:$1048576,11,0)</f>
        <v xml:space="preserve"> Vertebrata</v>
      </c>
      <c r="O625" t="str">
        <f>VLOOKUP($A625,[1]taxonomy!$1:$1048576,12,0)</f>
        <v xml:space="preserve"> Euteleostomi</v>
      </c>
      <c r="P625" t="str">
        <f>VLOOKUP($A625,[1]taxonomy!$1:$1048576,13,0)</f>
        <v>Mammalia</v>
      </c>
      <c r="Q625" t="str">
        <f>VLOOKUP($A625,[1]taxonomy!$1:$1048576,14,0)</f>
        <v xml:space="preserve"> Eutheria</v>
      </c>
      <c r="R625" t="str">
        <f>VLOOKUP($A625,[1]taxonomy!$1:$1048576,15,0)</f>
        <v xml:space="preserve"> Laurasiatheria</v>
      </c>
      <c r="S625" t="str">
        <f>VLOOKUP($A625,[1]taxonomy!$1:$1048576,16,0)</f>
        <v xml:space="preserve"> Cetartiodactyla</v>
      </c>
      <c r="T625" t="str">
        <f>VLOOKUP($A625,[1]taxonomy!$1:$1048576,17,0)</f>
        <v xml:space="preserve"> Ruminantia</v>
      </c>
      <c r="U625" t="str">
        <f>VLOOKUP($A625,[1]taxonomy!$1:$1048576,18,0)</f>
        <v>Pecora</v>
      </c>
      <c r="V625" t="str">
        <f>VLOOKUP($A625,[1]taxonomy!$1:$1048576,20,0)</f>
        <v xml:space="preserve"> Cervinae</v>
      </c>
      <c r="W625" t="str">
        <f>VLOOKUP($A625,[1]taxonomy!$1:$1048576,21,0)</f>
        <v xml:space="preserve"> Cervus.</v>
      </c>
      <c r="X625">
        <f>VLOOKUP($A625,[1]taxonomy!$1:$1048576,22,0)</f>
        <v>0</v>
      </c>
      <c r="Y625">
        <f>VLOOKUP($A625,[1]taxonomy!$1:$1048576,23,0)</f>
        <v>0</v>
      </c>
      <c r="Z625">
        <f>VLOOKUP($A625,[1]taxonomy!$1:$1048576,24,0)</f>
        <v>0</v>
      </c>
      <c r="AA625">
        <f>VLOOKUP($A625,[1]taxonomy!$1:$1048576,25,0)</f>
        <v>0</v>
      </c>
      <c r="AB625" t="str">
        <f>VLOOKUP($A625,[1]taxonomy!$1:$1048576,3,0)</f>
        <v xml:space="preserve"> Cervus elaphus (Red deer).</v>
      </c>
    </row>
    <row r="626" spans="1:28" x14ac:dyDescent="0.25">
      <c r="A626" t="s">
        <v>876</v>
      </c>
      <c r="B626" t="s">
        <v>877</v>
      </c>
      <c r="C626">
        <v>266</v>
      </c>
      <c r="D626" t="s">
        <v>12</v>
      </c>
      <c r="E626">
        <v>1</v>
      </c>
      <c r="F626">
        <v>101</v>
      </c>
      <c r="G626">
        <v>206</v>
      </c>
      <c r="H626" t="s">
        <v>13</v>
      </c>
      <c r="I626">
        <f t="shared" si="9"/>
        <v>101</v>
      </c>
      <c r="J626" t="str">
        <f>VLOOKUP($A626,[1]taxonomy!$1:$1048576,7,0)</f>
        <v>Eukaryota</v>
      </c>
      <c r="K626" t="str">
        <f>VLOOKUP($A626,[1]taxonomy!$1:$1048576,8,0)</f>
        <v xml:space="preserve"> Metazoa</v>
      </c>
      <c r="L626" t="str">
        <f>VLOOKUP($A626,[1]taxonomy!$1:$1048576,9,0)</f>
        <v xml:space="preserve"> Chordata</v>
      </c>
      <c r="M626" t="str">
        <f>VLOOKUP($A626,[1]taxonomy!$1:$1048576,10,0)</f>
        <v xml:space="preserve"> Craniata</v>
      </c>
      <c r="N626" t="str">
        <f>VLOOKUP($A626,[1]taxonomy!$1:$1048576,11,0)</f>
        <v xml:space="preserve"> Vertebrata</v>
      </c>
      <c r="O626" t="str">
        <f>VLOOKUP($A626,[1]taxonomy!$1:$1048576,12,0)</f>
        <v xml:space="preserve"> Euteleostomi</v>
      </c>
      <c r="P626" t="str">
        <f>VLOOKUP($A626,[1]taxonomy!$1:$1048576,13,0)</f>
        <v>Mammalia</v>
      </c>
      <c r="Q626" t="str">
        <f>VLOOKUP($A626,[1]taxonomy!$1:$1048576,14,0)</f>
        <v xml:space="preserve"> Eutheria</v>
      </c>
      <c r="R626" t="str">
        <f>VLOOKUP($A626,[1]taxonomy!$1:$1048576,15,0)</f>
        <v xml:space="preserve"> Laurasiatheria</v>
      </c>
      <c r="S626" t="str">
        <f>VLOOKUP($A626,[1]taxonomy!$1:$1048576,16,0)</f>
        <v xml:space="preserve"> Cetartiodactyla</v>
      </c>
      <c r="T626" t="str">
        <f>VLOOKUP($A626,[1]taxonomy!$1:$1048576,17,0)</f>
        <v xml:space="preserve"> Ruminantia</v>
      </c>
      <c r="U626" t="str">
        <f>VLOOKUP($A626,[1]taxonomy!$1:$1048576,18,0)</f>
        <v>Pecora</v>
      </c>
      <c r="V626" t="str">
        <f>VLOOKUP($A626,[1]taxonomy!$1:$1048576,20,0)</f>
        <v xml:space="preserve"> Cervinae</v>
      </c>
      <c r="W626" t="str">
        <f>VLOOKUP($A626,[1]taxonomy!$1:$1048576,21,0)</f>
        <v xml:space="preserve"> Cervus.</v>
      </c>
      <c r="X626">
        <f>VLOOKUP($A626,[1]taxonomy!$1:$1048576,22,0)</f>
        <v>0</v>
      </c>
      <c r="Y626">
        <f>VLOOKUP($A626,[1]taxonomy!$1:$1048576,23,0)</f>
        <v>0</v>
      </c>
      <c r="Z626">
        <f>VLOOKUP($A626,[1]taxonomy!$1:$1048576,24,0)</f>
        <v>0</v>
      </c>
      <c r="AA626">
        <f>VLOOKUP($A626,[1]taxonomy!$1:$1048576,25,0)</f>
        <v>0</v>
      </c>
      <c r="AB626" t="str">
        <f>VLOOKUP($A626,[1]taxonomy!$1:$1048576,3,0)</f>
        <v xml:space="preserve"> Cervus elaphus (Red deer).</v>
      </c>
    </row>
    <row r="627" spans="1:28" x14ac:dyDescent="0.25">
      <c r="A627" t="s">
        <v>878</v>
      </c>
      <c r="B627" t="s">
        <v>879</v>
      </c>
      <c r="C627">
        <v>266</v>
      </c>
      <c r="D627" t="s">
        <v>10</v>
      </c>
      <c r="E627">
        <v>144</v>
      </c>
      <c r="F627">
        <v>261</v>
      </c>
      <c r="G627">
        <v>589</v>
      </c>
      <c r="H627" t="s">
        <v>11</v>
      </c>
      <c r="I627">
        <f t="shared" si="9"/>
        <v>118</v>
      </c>
      <c r="J627" t="str">
        <f>VLOOKUP($A627,[1]taxonomy!$1:$1048576,7,0)</f>
        <v>Eukaryota</v>
      </c>
      <c r="K627" t="str">
        <f>VLOOKUP($A627,[1]taxonomy!$1:$1048576,8,0)</f>
        <v xml:space="preserve"> Metazoa</v>
      </c>
      <c r="L627" t="str">
        <f>VLOOKUP($A627,[1]taxonomy!$1:$1048576,9,0)</f>
        <v xml:space="preserve"> Chordata</v>
      </c>
      <c r="M627" t="str">
        <f>VLOOKUP($A627,[1]taxonomy!$1:$1048576,10,0)</f>
        <v xml:space="preserve"> Craniata</v>
      </c>
      <c r="N627" t="str">
        <f>VLOOKUP($A627,[1]taxonomy!$1:$1048576,11,0)</f>
        <v xml:space="preserve"> Vertebrata</v>
      </c>
      <c r="O627" t="str">
        <f>VLOOKUP($A627,[1]taxonomy!$1:$1048576,12,0)</f>
        <v xml:space="preserve"> Euteleostomi</v>
      </c>
      <c r="P627" t="str">
        <f>VLOOKUP($A627,[1]taxonomy!$1:$1048576,13,0)</f>
        <v>Mammalia</v>
      </c>
      <c r="Q627" t="str">
        <f>VLOOKUP($A627,[1]taxonomy!$1:$1048576,14,0)</f>
        <v xml:space="preserve"> Eutheria</v>
      </c>
      <c r="R627" t="str">
        <f>VLOOKUP($A627,[1]taxonomy!$1:$1048576,15,0)</f>
        <v xml:space="preserve"> Laurasiatheria</v>
      </c>
      <c r="S627" t="str">
        <f>VLOOKUP($A627,[1]taxonomy!$1:$1048576,16,0)</f>
        <v xml:space="preserve"> Cetartiodactyla</v>
      </c>
      <c r="T627" t="str">
        <f>VLOOKUP($A627,[1]taxonomy!$1:$1048576,17,0)</f>
        <v xml:space="preserve"> Cetacea</v>
      </c>
      <c r="U627" t="str">
        <f>VLOOKUP($A627,[1]taxonomy!$1:$1048576,18,0)</f>
        <v>Odontoceti</v>
      </c>
      <c r="V627" t="str">
        <f>VLOOKUP($A627,[1]taxonomy!$1:$1048576,20,0)</f>
        <v xml:space="preserve"> Delphinapterus.</v>
      </c>
      <c r="W627">
        <f>VLOOKUP($A627,[1]taxonomy!$1:$1048576,21,0)</f>
        <v>0</v>
      </c>
      <c r="X627">
        <f>VLOOKUP($A627,[1]taxonomy!$1:$1048576,22,0)</f>
        <v>0</v>
      </c>
      <c r="Y627">
        <f>VLOOKUP($A627,[1]taxonomy!$1:$1048576,23,0)</f>
        <v>0</v>
      </c>
      <c r="Z627">
        <f>VLOOKUP($A627,[1]taxonomy!$1:$1048576,24,0)</f>
        <v>0</v>
      </c>
      <c r="AA627">
        <f>VLOOKUP($A627,[1]taxonomy!$1:$1048576,25,0)</f>
        <v>0</v>
      </c>
      <c r="AB627" t="str">
        <f>VLOOKUP($A627,[1]taxonomy!$1:$1048576,3,0)</f>
        <v xml:space="preserve"> Delphinapterus leucas (Beluga whale).</v>
      </c>
    </row>
    <row r="628" spans="1:28" x14ac:dyDescent="0.25">
      <c r="A628" t="s">
        <v>878</v>
      </c>
      <c r="B628" t="s">
        <v>879</v>
      </c>
      <c r="C628">
        <v>266</v>
      </c>
      <c r="D628" t="s">
        <v>12</v>
      </c>
      <c r="E628">
        <v>1</v>
      </c>
      <c r="F628">
        <v>101</v>
      </c>
      <c r="G628">
        <v>206</v>
      </c>
      <c r="H628" t="s">
        <v>13</v>
      </c>
      <c r="I628">
        <f t="shared" si="9"/>
        <v>101</v>
      </c>
      <c r="J628" t="str">
        <f>VLOOKUP($A628,[1]taxonomy!$1:$1048576,7,0)</f>
        <v>Eukaryota</v>
      </c>
      <c r="K628" t="str">
        <f>VLOOKUP($A628,[1]taxonomy!$1:$1048576,8,0)</f>
        <v xml:space="preserve"> Metazoa</v>
      </c>
      <c r="L628" t="str">
        <f>VLOOKUP($A628,[1]taxonomy!$1:$1048576,9,0)</f>
        <v xml:space="preserve"> Chordata</v>
      </c>
      <c r="M628" t="str">
        <f>VLOOKUP($A628,[1]taxonomy!$1:$1048576,10,0)</f>
        <v xml:space="preserve"> Craniata</v>
      </c>
      <c r="N628" t="str">
        <f>VLOOKUP($A628,[1]taxonomy!$1:$1048576,11,0)</f>
        <v xml:space="preserve"> Vertebrata</v>
      </c>
      <c r="O628" t="str">
        <f>VLOOKUP($A628,[1]taxonomy!$1:$1048576,12,0)</f>
        <v xml:space="preserve"> Euteleostomi</v>
      </c>
      <c r="P628" t="str">
        <f>VLOOKUP($A628,[1]taxonomy!$1:$1048576,13,0)</f>
        <v>Mammalia</v>
      </c>
      <c r="Q628" t="str">
        <f>VLOOKUP($A628,[1]taxonomy!$1:$1048576,14,0)</f>
        <v xml:space="preserve"> Eutheria</v>
      </c>
      <c r="R628" t="str">
        <f>VLOOKUP($A628,[1]taxonomy!$1:$1048576,15,0)</f>
        <v xml:space="preserve"> Laurasiatheria</v>
      </c>
      <c r="S628" t="str">
        <f>VLOOKUP($A628,[1]taxonomy!$1:$1048576,16,0)</f>
        <v xml:space="preserve"> Cetartiodactyla</v>
      </c>
      <c r="T628" t="str">
        <f>VLOOKUP($A628,[1]taxonomy!$1:$1048576,17,0)</f>
        <v xml:space="preserve"> Cetacea</v>
      </c>
      <c r="U628" t="str">
        <f>VLOOKUP($A628,[1]taxonomy!$1:$1048576,18,0)</f>
        <v>Odontoceti</v>
      </c>
      <c r="V628" t="str">
        <f>VLOOKUP($A628,[1]taxonomy!$1:$1048576,20,0)</f>
        <v xml:space="preserve"> Delphinapterus.</v>
      </c>
      <c r="W628">
        <f>VLOOKUP($A628,[1]taxonomy!$1:$1048576,21,0)</f>
        <v>0</v>
      </c>
      <c r="X628">
        <f>VLOOKUP($A628,[1]taxonomy!$1:$1048576,22,0)</f>
        <v>0</v>
      </c>
      <c r="Y628">
        <f>VLOOKUP($A628,[1]taxonomy!$1:$1048576,23,0)</f>
        <v>0</v>
      </c>
      <c r="Z628">
        <f>VLOOKUP($A628,[1]taxonomy!$1:$1048576,24,0)</f>
        <v>0</v>
      </c>
      <c r="AA628">
        <f>VLOOKUP($A628,[1]taxonomy!$1:$1048576,25,0)</f>
        <v>0</v>
      </c>
      <c r="AB628" t="str">
        <f>VLOOKUP($A628,[1]taxonomy!$1:$1048576,3,0)</f>
        <v xml:space="preserve"> Delphinapterus leucas (Beluga whale).</v>
      </c>
    </row>
    <row r="629" spans="1:28" x14ac:dyDescent="0.25">
      <c r="A629" t="s">
        <v>880</v>
      </c>
      <c r="B629" t="s">
        <v>881</v>
      </c>
      <c r="C629">
        <v>270</v>
      </c>
      <c r="D629" t="s">
        <v>10</v>
      </c>
      <c r="E629">
        <v>149</v>
      </c>
      <c r="F629">
        <v>266</v>
      </c>
      <c r="G629">
        <v>589</v>
      </c>
      <c r="H629" t="s">
        <v>11</v>
      </c>
      <c r="I629">
        <f t="shared" si="9"/>
        <v>118</v>
      </c>
      <c r="J629" t="str">
        <f>VLOOKUP($A629,[1]taxonomy!$1:$1048576,7,0)</f>
        <v>Eukaryota</v>
      </c>
      <c r="K629" t="str">
        <f>VLOOKUP($A629,[1]taxonomy!$1:$1048576,8,0)</f>
        <v xml:space="preserve"> Metazoa</v>
      </c>
      <c r="L629" t="str">
        <f>VLOOKUP($A629,[1]taxonomy!$1:$1048576,9,0)</f>
        <v xml:space="preserve"> Chordata</v>
      </c>
      <c r="M629" t="str">
        <f>VLOOKUP($A629,[1]taxonomy!$1:$1048576,10,0)</f>
        <v xml:space="preserve"> Craniata</v>
      </c>
      <c r="N629" t="str">
        <f>VLOOKUP($A629,[1]taxonomy!$1:$1048576,11,0)</f>
        <v xml:space="preserve"> Vertebrata</v>
      </c>
      <c r="O629" t="str">
        <f>VLOOKUP($A629,[1]taxonomy!$1:$1048576,12,0)</f>
        <v xml:space="preserve"> Euteleostomi</v>
      </c>
      <c r="P629" t="str">
        <f>VLOOKUP($A629,[1]taxonomy!$1:$1048576,13,0)</f>
        <v>Mammalia</v>
      </c>
      <c r="Q629" t="str">
        <f>VLOOKUP($A629,[1]taxonomy!$1:$1048576,14,0)</f>
        <v xml:space="preserve"> Eutheria</v>
      </c>
      <c r="R629" t="str">
        <f>VLOOKUP($A629,[1]taxonomy!$1:$1048576,15,0)</f>
        <v xml:space="preserve"> Laurasiatheria</v>
      </c>
      <c r="S629" t="str">
        <f>VLOOKUP($A629,[1]taxonomy!$1:$1048576,16,0)</f>
        <v xml:space="preserve"> Carnivora</v>
      </c>
      <c r="T629" t="str">
        <f>VLOOKUP($A629,[1]taxonomy!$1:$1048576,17,0)</f>
        <v xml:space="preserve"> Caniformia</v>
      </c>
      <c r="U629" t="str">
        <f>VLOOKUP($A629,[1]taxonomy!$1:$1048576,18,0)</f>
        <v xml:space="preserve"> Otariidae</v>
      </c>
      <c r="V629">
        <f>VLOOKUP($A629,[1]taxonomy!$1:$1048576,20,0)</f>
        <v>0</v>
      </c>
      <c r="W629">
        <f>VLOOKUP($A629,[1]taxonomy!$1:$1048576,21,0)</f>
        <v>0</v>
      </c>
      <c r="X629">
        <f>VLOOKUP($A629,[1]taxonomy!$1:$1048576,22,0)</f>
        <v>0</v>
      </c>
      <c r="Y629">
        <f>VLOOKUP($A629,[1]taxonomy!$1:$1048576,23,0)</f>
        <v>0</v>
      </c>
      <c r="Z629">
        <f>VLOOKUP($A629,[1]taxonomy!$1:$1048576,24,0)</f>
        <v>0</v>
      </c>
      <c r="AA629">
        <f>VLOOKUP($A629,[1]taxonomy!$1:$1048576,25,0)</f>
        <v>0</v>
      </c>
      <c r="AB629" t="str">
        <f>VLOOKUP($A629,[1]taxonomy!$1:$1048576,3,0)</f>
        <v xml:space="preserve"> Eumetopias jubatus (Steller sea lion) (Phoca jubata).</v>
      </c>
    </row>
    <row r="630" spans="1:28" x14ac:dyDescent="0.25">
      <c r="A630" t="s">
        <v>880</v>
      </c>
      <c r="B630" t="s">
        <v>881</v>
      </c>
      <c r="C630">
        <v>270</v>
      </c>
      <c r="D630" t="s">
        <v>12</v>
      </c>
      <c r="E630">
        <v>1</v>
      </c>
      <c r="F630">
        <v>105</v>
      </c>
      <c r="G630">
        <v>206</v>
      </c>
      <c r="H630" t="s">
        <v>13</v>
      </c>
      <c r="I630">
        <f t="shared" si="9"/>
        <v>105</v>
      </c>
      <c r="J630" t="str">
        <f>VLOOKUP($A630,[1]taxonomy!$1:$1048576,7,0)</f>
        <v>Eukaryota</v>
      </c>
      <c r="K630" t="str">
        <f>VLOOKUP($A630,[1]taxonomy!$1:$1048576,8,0)</f>
        <v xml:space="preserve"> Metazoa</v>
      </c>
      <c r="L630" t="str">
        <f>VLOOKUP($A630,[1]taxonomy!$1:$1048576,9,0)</f>
        <v xml:space="preserve"> Chordata</v>
      </c>
      <c r="M630" t="str">
        <f>VLOOKUP($A630,[1]taxonomy!$1:$1048576,10,0)</f>
        <v xml:space="preserve"> Craniata</v>
      </c>
      <c r="N630" t="str">
        <f>VLOOKUP($A630,[1]taxonomy!$1:$1048576,11,0)</f>
        <v xml:space="preserve"> Vertebrata</v>
      </c>
      <c r="O630" t="str">
        <f>VLOOKUP($A630,[1]taxonomy!$1:$1048576,12,0)</f>
        <v xml:space="preserve"> Euteleostomi</v>
      </c>
      <c r="P630" t="str">
        <f>VLOOKUP($A630,[1]taxonomy!$1:$1048576,13,0)</f>
        <v>Mammalia</v>
      </c>
      <c r="Q630" t="str">
        <f>VLOOKUP($A630,[1]taxonomy!$1:$1048576,14,0)</f>
        <v xml:space="preserve"> Eutheria</v>
      </c>
      <c r="R630" t="str">
        <f>VLOOKUP($A630,[1]taxonomy!$1:$1048576,15,0)</f>
        <v xml:space="preserve"> Laurasiatheria</v>
      </c>
      <c r="S630" t="str">
        <f>VLOOKUP($A630,[1]taxonomy!$1:$1048576,16,0)</f>
        <v xml:space="preserve"> Carnivora</v>
      </c>
      <c r="T630" t="str">
        <f>VLOOKUP($A630,[1]taxonomy!$1:$1048576,17,0)</f>
        <v xml:space="preserve"> Caniformia</v>
      </c>
      <c r="U630" t="str">
        <f>VLOOKUP($A630,[1]taxonomy!$1:$1048576,18,0)</f>
        <v xml:space="preserve"> Otariidae</v>
      </c>
      <c r="V630">
        <f>VLOOKUP($A630,[1]taxonomy!$1:$1048576,20,0)</f>
        <v>0</v>
      </c>
      <c r="W630">
        <f>VLOOKUP($A630,[1]taxonomy!$1:$1048576,21,0)</f>
        <v>0</v>
      </c>
      <c r="X630">
        <f>VLOOKUP($A630,[1]taxonomy!$1:$1048576,22,0)</f>
        <v>0</v>
      </c>
      <c r="Y630">
        <f>VLOOKUP($A630,[1]taxonomy!$1:$1048576,23,0)</f>
        <v>0</v>
      </c>
      <c r="Z630">
        <f>VLOOKUP($A630,[1]taxonomy!$1:$1048576,24,0)</f>
        <v>0</v>
      </c>
      <c r="AA630">
        <f>VLOOKUP($A630,[1]taxonomy!$1:$1048576,25,0)</f>
        <v>0</v>
      </c>
      <c r="AB630" t="str">
        <f>VLOOKUP($A630,[1]taxonomy!$1:$1048576,3,0)</f>
        <v xml:space="preserve"> Eumetopias jubatus (Steller sea lion) (Phoca jubata).</v>
      </c>
    </row>
    <row r="631" spans="1:28" x14ac:dyDescent="0.25">
      <c r="A631" t="s">
        <v>882</v>
      </c>
      <c r="B631" t="s">
        <v>883</v>
      </c>
      <c r="C631">
        <v>267</v>
      </c>
      <c r="D631" t="s">
        <v>10</v>
      </c>
      <c r="E631">
        <v>146</v>
      </c>
      <c r="F631">
        <v>263</v>
      </c>
      <c r="G631">
        <v>589</v>
      </c>
      <c r="H631" t="s">
        <v>11</v>
      </c>
      <c r="I631">
        <f t="shared" si="9"/>
        <v>118</v>
      </c>
      <c r="J631" t="str">
        <f>VLOOKUP($A631,[1]taxonomy!$1:$1048576,7,0)</f>
        <v>Eukaryota</v>
      </c>
      <c r="K631" t="str">
        <f>VLOOKUP($A631,[1]taxonomy!$1:$1048576,8,0)</f>
        <v xml:space="preserve"> Metazoa</v>
      </c>
      <c r="L631" t="str">
        <f>VLOOKUP($A631,[1]taxonomy!$1:$1048576,9,0)</f>
        <v xml:space="preserve"> Chordata</v>
      </c>
      <c r="M631" t="str">
        <f>VLOOKUP($A631,[1]taxonomy!$1:$1048576,10,0)</f>
        <v xml:space="preserve"> Craniata</v>
      </c>
      <c r="N631" t="str">
        <f>VLOOKUP($A631,[1]taxonomy!$1:$1048576,11,0)</f>
        <v xml:space="preserve"> Vertebrata</v>
      </c>
      <c r="O631" t="str">
        <f>VLOOKUP($A631,[1]taxonomy!$1:$1048576,12,0)</f>
        <v xml:space="preserve"> Euteleostomi</v>
      </c>
      <c r="P631" t="str">
        <f>VLOOKUP($A631,[1]taxonomy!$1:$1048576,13,0)</f>
        <v>Mammalia</v>
      </c>
      <c r="Q631" t="str">
        <f>VLOOKUP($A631,[1]taxonomy!$1:$1048576,14,0)</f>
        <v xml:space="preserve"> Eutheria</v>
      </c>
      <c r="R631" t="str">
        <f>VLOOKUP($A631,[1]taxonomy!$1:$1048576,15,0)</f>
        <v xml:space="preserve"> Laurasiatheria</v>
      </c>
      <c r="S631" t="str">
        <f>VLOOKUP($A631,[1]taxonomy!$1:$1048576,16,0)</f>
        <v xml:space="preserve"> Carnivora</v>
      </c>
      <c r="T631" t="str">
        <f>VLOOKUP($A631,[1]taxonomy!$1:$1048576,17,0)</f>
        <v xml:space="preserve"> Feliformia</v>
      </c>
      <c r="U631" t="str">
        <f>VLOOKUP($A631,[1]taxonomy!$1:$1048576,18,0)</f>
        <v xml:space="preserve"> Felidae</v>
      </c>
      <c r="V631" t="str">
        <f>VLOOKUP($A631,[1]taxonomy!$1:$1048576,20,0)</f>
        <v xml:space="preserve"> Felis.</v>
      </c>
      <c r="W631">
        <f>VLOOKUP($A631,[1]taxonomy!$1:$1048576,21,0)</f>
        <v>0</v>
      </c>
      <c r="X631">
        <f>VLOOKUP($A631,[1]taxonomy!$1:$1048576,22,0)</f>
        <v>0</v>
      </c>
      <c r="Y631">
        <f>VLOOKUP($A631,[1]taxonomy!$1:$1048576,23,0)</f>
        <v>0</v>
      </c>
      <c r="Z631">
        <f>VLOOKUP($A631,[1]taxonomy!$1:$1048576,24,0)</f>
        <v>0</v>
      </c>
      <c r="AA631">
        <f>VLOOKUP($A631,[1]taxonomy!$1:$1048576,25,0)</f>
        <v>0</v>
      </c>
      <c r="AB631" t="str">
        <f>VLOOKUP($A631,[1]taxonomy!$1:$1048576,3,0)</f>
        <v xml:space="preserve"> Felis catus (Cat) (Felis silvestris catus).</v>
      </c>
    </row>
    <row r="632" spans="1:28" x14ac:dyDescent="0.25">
      <c r="A632" t="s">
        <v>882</v>
      </c>
      <c r="B632" t="s">
        <v>883</v>
      </c>
      <c r="C632">
        <v>267</v>
      </c>
      <c r="D632" t="s">
        <v>12</v>
      </c>
      <c r="E632">
        <v>1</v>
      </c>
      <c r="F632">
        <v>103</v>
      </c>
      <c r="G632">
        <v>206</v>
      </c>
      <c r="H632" t="s">
        <v>13</v>
      </c>
      <c r="I632">
        <f t="shared" si="9"/>
        <v>103</v>
      </c>
      <c r="J632" t="str">
        <f>VLOOKUP($A632,[1]taxonomy!$1:$1048576,7,0)</f>
        <v>Eukaryota</v>
      </c>
      <c r="K632" t="str">
        <f>VLOOKUP($A632,[1]taxonomy!$1:$1048576,8,0)</f>
        <v xml:space="preserve"> Metazoa</v>
      </c>
      <c r="L632" t="str">
        <f>VLOOKUP($A632,[1]taxonomy!$1:$1048576,9,0)</f>
        <v xml:space="preserve"> Chordata</v>
      </c>
      <c r="M632" t="str">
        <f>VLOOKUP($A632,[1]taxonomy!$1:$1048576,10,0)</f>
        <v xml:space="preserve"> Craniata</v>
      </c>
      <c r="N632" t="str">
        <f>VLOOKUP($A632,[1]taxonomy!$1:$1048576,11,0)</f>
        <v xml:space="preserve"> Vertebrata</v>
      </c>
      <c r="O632" t="str">
        <f>VLOOKUP($A632,[1]taxonomy!$1:$1048576,12,0)</f>
        <v xml:space="preserve"> Euteleostomi</v>
      </c>
      <c r="P632" t="str">
        <f>VLOOKUP($A632,[1]taxonomy!$1:$1048576,13,0)</f>
        <v>Mammalia</v>
      </c>
      <c r="Q632" t="str">
        <f>VLOOKUP($A632,[1]taxonomy!$1:$1048576,14,0)</f>
        <v xml:space="preserve"> Eutheria</v>
      </c>
      <c r="R632" t="str">
        <f>VLOOKUP($A632,[1]taxonomy!$1:$1048576,15,0)</f>
        <v xml:space="preserve"> Laurasiatheria</v>
      </c>
      <c r="S632" t="str">
        <f>VLOOKUP($A632,[1]taxonomy!$1:$1048576,16,0)</f>
        <v xml:space="preserve"> Carnivora</v>
      </c>
      <c r="T632" t="str">
        <f>VLOOKUP($A632,[1]taxonomy!$1:$1048576,17,0)</f>
        <v xml:space="preserve"> Feliformia</v>
      </c>
      <c r="U632" t="str">
        <f>VLOOKUP($A632,[1]taxonomy!$1:$1048576,18,0)</f>
        <v xml:space="preserve"> Felidae</v>
      </c>
      <c r="V632" t="str">
        <f>VLOOKUP($A632,[1]taxonomy!$1:$1048576,20,0)</f>
        <v xml:space="preserve"> Felis.</v>
      </c>
      <c r="W632">
        <f>VLOOKUP($A632,[1]taxonomy!$1:$1048576,21,0)</f>
        <v>0</v>
      </c>
      <c r="X632">
        <f>VLOOKUP($A632,[1]taxonomy!$1:$1048576,22,0)</f>
        <v>0</v>
      </c>
      <c r="Y632">
        <f>VLOOKUP($A632,[1]taxonomy!$1:$1048576,23,0)</f>
        <v>0</v>
      </c>
      <c r="Z632">
        <f>VLOOKUP($A632,[1]taxonomy!$1:$1048576,24,0)</f>
        <v>0</v>
      </c>
      <c r="AA632">
        <f>VLOOKUP($A632,[1]taxonomy!$1:$1048576,25,0)</f>
        <v>0</v>
      </c>
      <c r="AB632" t="str">
        <f>VLOOKUP($A632,[1]taxonomy!$1:$1048576,3,0)</f>
        <v xml:space="preserve"> Felis catus (Cat) (Felis silvestris catus).</v>
      </c>
    </row>
    <row r="633" spans="1:28" x14ac:dyDescent="0.25">
      <c r="A633" t="s">
        <v>884</v>
      </c>
      <c r="B633" t="s">
        <v>885</v>
      </c>
      <c r="C633">
        <v>268</v>
      </c>
      <c r="D633" t="s">
        <v>10</v>
      </c>
      <c r="E633">
        <v>146</v>
      </c>
      <c r="F633">
        <v>263</v>
      </c>
      <c r="G633">
        <v>589</v>
      </c>
      <c r="H633" t="s">
        <v>11</v>
      </c>
      <c r="I633">
        <f t="shared" si="9"/>
        <v>118</v>
      </c>
      <c r="J633" t="str">
        <f>VLOOKUP($A633,[1]taxonomy!$1:$1048576,7,0)</f>
        <v>Eukaryota</v>
      </c>
      <c r="K633" t="str">
        <f>VLOOKUP($A633,[1]taxonomy!$1:$1048576,8,0)</f>
        <v xml:space="preserve"> Metazoa</v>
      </c>
      <c r="L633" t="str">
        <f>VLOOKUP($A633,[1]taxonomy!$1:$1048576,9,0)</f>
        <v xml:space="preserve"> Chordata</v>
      </c>
      <c r="M633" t="str">
        <f>VLOOKUP($A633,[1]taxonomy!$1:$1048576,10,0)</f>
        <v xml:space="preserve"> Craniata</v>
      </c>
      <c r="N633" t="str">
        <f>VLOOKUP($A633,[1]taxonomy!$1:$1048576,11,0)</f>
        <v xml:space="preserve"> Vertebrata</v>
      </c>
      <c r="O633" t="str">
        <f>VLOOKUP($A633,[1]taxonomy!$1:$1048576,12,0)</f>
        <v xml:space="preserve"> Euteleostomi</v>
      </c>
      <c r="P633" t="str">
        <f>VLOOKUP($A633,[1]taxonomy!$1:$1048576,13,0)</f>
        <v>Mammalia</v>
      </c>
      <c r="Q633" t="str">
        <f>VLOOKUP($A633,[1]taxonomy!$1:$1048576,14,0)</f>
        <v xml:space="preserve"> Eutheria</v>
      </c>
      <c r="R633" t="str">
        <f>VLOOKUP($A633,[1]taxonomy!$1:$1048576,15,0)</f>
        <v xml:space="preserve"> Laurasiatheria</v>
      </c>
      <c r="S633" t="str">
        <f>VLOOKUP($A633,[1]taxonomy!$1:$1048576,16,0)</f>
        <v xml:space="preserve"> Perissodactyla</v>
      </c>
      <c r="T633" t="str">
        <f>VLOOKUP($A633,[1]taxonomy!$1:$1048576,17,0)</f>
        <v xml:space="preserve"> Equidae</v>
      </c>
      <c r="U633" t="str">
        <f>VLOOKUP($A633,[1]taxonomy!$1:$1048576,18,0)</f>
        <v xml:space="preserve"> Equus.</v>
      </c>
      <c r="V633">
        <f>VLOOKUP($A633,[1]taxonomy!$1:$1048576,20,0)</f>
        <v>0</v>
      </c>
      <c r="W633">
        <f>VLOOKUP($A633,[1]taxonomy!$1:$1048576,21,0)</f>
        <v>0</v>
      </c>
      <c r="X633">
        <f>VLOOKUP($A633,[1]taxonomy!$1:$1048576,22,0)</f>
        <v>0</v>
      </c>
      <c r="Y633">
        <f>VLOOKUP($A633,[1]taxonomy!$1:$1048576,23,0)</f>
        <v>0</v>
      </c>
      <c r="Z633">
        <f>VLOOKUP($A633,[1]taxonomy!$1:$1048576,24,0)</f>
        <v>0</v>
      </c>
      <c r="AA633">
        <f>VLOOKUP($A633,[1]taxonomy!$1:$1048576,25,0)</f>
        <v>0</v>
      </c>
      <c r="AB633" t="str">
        <f>VLOOKUP($A633,[1]taxonomy!$1:$1048576,3,0)</f>
        <v xml:space="preserve"> Equus caballus (Horse).</v>
      </c>
    </row>
    <row r="634" spans="1:28" x14ac:dyDescent="0.25">
      <c r="A634" t="s">
        <v>884</v>
      </c>
      <c r="B634" t="s">
        <v>885</v>
      </c>
      <c r="C634">
        <v>268</v>
      </c>
      <c r="D634" t="s">
        <v>12</v>
      </c>
      <c r="E634">
        <v>1</v>
      </c>
      <c r="F634">
        <v>103</v>
      </c>
      <c r="G634">
        <v>206</v>
      </c>
      <c r="H634" t="s">
        <v>13</v>
      </c>
      <c r="I634">
        <f t="shared" si="9"/>
        <v>103</v>
      </c>
      <c r="J634" t="str">
        <f>VLOOKUP($A634,[1]taxonomy!$1:$1048576,7,0)</f>
        <v>Eukaryota</v>
      </c>
      <c r="K634" t="str">
        <f>VLOOKUP($A634,[1]taxonomy!$1:$1048576,8,0)</f>
        <v xml:space="preserve"> Metazoa</v>
      </c>
      <c r="L634" t="str">
        <f>VLOOKUP($A634,[1]taxonomy!$1:$1048576,9,0)</f>
        <v xml:space="preserve"> Chordata</v>
      </c>
      <c r="M634" t="str">
        <f>VLOOKUP($A634,[1]taxonomy!$1:$1048576,10,0)</f>
        <v xml:space="preserve"> Craniata</v>
      </c>
      <c r="N634" t="str">
        <f>VLOOKUP($A634,[1]taxonomy!$1:$1048576,11,0)</f>
        <v xml:space="preserve"> Vertebrata</v>
      </c>
      <c r="O634" t="str">
        <f>VLOOKUP($A634,[1]taxonomy!$1:$1048576,12,0)</f>
        <v xml:space="preserve"> Euteleostomi</v>
      </c>
      <c r="P634" t="str">
        <f>VLOOKUP($A634,[1]taxonomy!$1:$1048576,13,0)</f>
        <v>Mammalia</v>
      </c>
      <c r="Q634" t="str">
        <f>VLOOKUP($A634,[1]taxonomy!$1:$1048576,14,0)</f>
        <v xml:space="preserve"> Eutheria</v>
      </c>
      <c r="R634" t="str">
        <f>VLOOKUP($A634,[1]taxonomy!$1:$1048576,15,0)</f>
        <v xml:space="preserve"> Laurasiatheria</v>
      </c>
      <c r="S634" t="str">
        <f>VLOOKUP($A634,[1]taxonomy!$1:$1048576,16,0)</f>
        <v xml:space="preserve"> Perissodactyla</v>
      </c>
      <c r="T634" t="str">
        <f>VLOOKUP($A634,[1]taxonomy!$1:$1048576,17,0)</f>
        <v xml:space="preserve"> Equidae</v>
      </c>
      <c r="U634" t="str">
        <f>VLOOKUP($A634,[1]taxonomy!$1:$1048576,18,0)</f>
        <v xml:space="preserve"> Equus.</v>
      </c>
      <c r="V634">
        <f>VLOOKUP($A634,[1]taxonomy!$1:$1048576,20,0)</f>
        <v>0</v>
      </c>
      <c r="W634">
        <f>VLOOKUP($A634,[1]taxonomy!$1:$1048576,21,0)</f>
        <v>0</v>
      </c>
      <c r="X634">
        <f>VLOOKUP($A634,[1]taxonomy!$1:$1048576,22,0)</f>
        <v>0</v>
      </c>
      <c r="Y634">
        <f>VLOOKUP($A634,[1]taxonomy!$1:$1048576,23,0)</f>
        <v>0</v>
      </c>
      <c r="Z634">
        <f>VLOOKUP($A634,[1]taxonomy!$1:$1048576,24,0)</f>
        <v>0</v>
      </c>
      <c r="AA634">
        <f>VLOOKUP($A634,[1]taxonomy!$1:$1048576,25,0)</f>
        <v>0</v>
      </c>
      <c r="AB634" t="str">
        <f>VLOOKUP($A634,[1]taxonomy!$1:$1048576,3,0)</f>
        <v xml:space="preserve"> Equus caballus (Horse).</v>
      </c>
    </row>
    <row r="635" spans="1:28" x14ac:dyDescent="0.25">
      <c r="A635" t="s">
        <v>886</v>
      </c>
      <c r="B635" t="s">
        <v>887</v>
      </c>
      <c r="C635">
        <v>269</v>
      </c>
      <c r="D635" t="s">
        <v>10</v>
      </c>
      <c r="E635">
        <v>147</v>
      </c>
      <c r="F635">
        <v>264</v>
      </c>
      <c r="G635">
        <v>589</v>
      </c>
      <c r="H635" t="s">
        <v>11</v>
      </c>
      <c r="I635">
        <f t="shared" si="9"/>
        <v>118</v>
      </c>
      <c r="J635" t="str">
        <f>VLOOKUP($A635,[1]taxonomy!$1:$1048576,7,0)</f>
        <v>Eukaryota</v>
      </c>
      <c r="K635" t="str">
        <f>VLOOKUP($A635,[1]taxonomy!$1:$1048576,8,0)</f>
        <v xml:space="preserve"> Metazoa</v>
      </c>
      <c r="L635" t="str">
        <f>VLOOKUP($A635,[1]taxonomy!$1:$1048576,9,0)</f>
        <v xml:space="preserve"> Chordata</v>
      </c>
      <c r="M635" t="str">
        <f>VLOOKUP($A635,[1]taxonomy!$1:$1048576,10,0)</f>
        <v xml:space="preserve"> Craniata</v>
      </c>
      <c r="N635" t="str">
        <f>VLOOKUP($A635,[1]taxonomy!$1:$1048576,11,0)</f>
        <v xml:space="preserve"> Vertebrata</v>
      </c>
      <c r="O635" t="str">
        <f>VLOOKUP($A635,[1]taxonomy!$1:$1048576,12,0)</f>
        <v xml:space="preserve"> Euteleostomi</v>
      </c>
      <c r="P635" t="str">
        <f>VLOOKUP($A635,[1]taxonomy!$1:$1048576,13,0)</f>
        <v>Mammalia</v>
      </c>
      <c r="Q635" t="str">
        <f>VLOOKUP($A635,[1]taxonomy!$1:$1048576,14,0)</f>
        <v xml:space="preserve"> Eutheria</v>
      </c>
      <c r="R635" t="str">
        <f>VLOOKUP($A635,[1]taxonomy!$1:$1048576,15,0)</f>
        <v xml:space="preserve"> Euarchontoglires</v>
      </c>
      <c r="S635" t="str">
        <f>VLOOKUP($A635,[1]taxonomy!$1:$1048576,16,0)</f>
        <v xml:space="preserve"> Primates</v>
      </c>
      <c r="T635" t="str">
        <f>VLOOKUP($A635,[1]taxonomy!$1:$1048576,17,0)</f>
        <v xml:space="preserve"> Haplorrhini</v>
      </c>
      <c r="U635" t="str">
        <f>VLOOKUP($A635,[1]taxonomy!$1:$1048576,18,0)</f>
        <v>Catarrhini</v>
      </c>
      <c r="V635" t="str">
        <f>VLOOKUP($A635,[1]taxonomy!$1:$1048576,20,0)</f>
        <v xml:space="preserve"> Homo.</v>
      </c>
      <c r="W635">
        <f>VLOOKUP($A635,[1]taxonomy!$1:$1048576,21,0)</f>
        <v>0</v>
      </c>
      <c r="X635">
        <f>VLOOKUP($A635,[1]taxonomy!$1:$1048576,22,0)</f>
        <v>0</v>
      </c>
      <c r="Y635">
        <f>VLOOKUP($A635,[1]taxonomy!$1:$1048576,23,0)</f>
        <v>0</v>
      </c>
      <c r="Z635">
        <f>VLOOKUP($A635,[1]taxonomy!$1:$1048576,24,0)</f>
        <v>0</v>
      </c>
      <c r="AA635">
        <f>VLOOKUP($A635,[1]taxonomy!$1:$1048576,25,0)</f>
        <v>0</v>
      </c>
      <c r="AB635" t="str">
        <f>VLOOKUP($A635,[1]taxonomy!$1:$1048576,3,0)</f>
        <v xml:space="preserve"> Homo sapiens (Human).</v>
      </c>
    </row>
    <row r="636" spans="1:28" x14ac:dyDescent="0.25">
      <c r="A636" t="s">
        <v>886</v>
      </c>
      <c r="B636" t="s">
        <v>887</v>
      </c>
      <c r="C636">
        <v>269</v>
      </c>
      <c r="D636" t="s">
        <v>12</v>
      </c>
      <c r="E636">
        <v>1</v>
      </c>
      <c r="F636">
        <v>103</v>
      </c>
      <c r="G636">
        <v>206</v>
      </c>
      <c r="H636" t="s">
        <v>13</v>
      </c>
      <c r="I636">
        <f t="shared" si="9"/>
        <v>103</v>
      </c>
      <c r="J636" t="str">
        <f>VLOOKUP($A636,[1]taxonomy!$1:$1048576,7,0)</f>
        <v>Eukaryota</v>
      </c>
      <c r="K636" t="str">
        <f>VLOOKUP($A636,[1]taxonomy!$1:$1048576,8,0)</f>
        <v xml:space="preserve"> Metazoa</v>
      </c>
      <c r="L636" t="str">
        <f>VLOOKUP($A636,[1]taxonomy!$1:$1048576,9,0)</f>
        <v xml:space="preserve"> Chordata</v>
      </c>
      <c r="M636" t="str">
        <f>VLOOKUP($A636,[1]taxonomy!$1:$1048576,10,0)</f>
        <v xml:space="preserve"> Craniata</v>
      </c>
      <c r="N636" t="str">
        <f>VLOOKUP($A636,[1]taxonomy!$1:$1048576,11,0)</f>
        <v xml:space="preserve"> Vertebrata</v>
      </c>
      <c r="O636" t="str">
        <f>VLOOKUP($A636,[1]taxonomy!$1:$1048576,12,0)</f>
        <v xml:space="preserve"> Euteleostomi</v>
      </c>
      <c r="P636" t="str">
        <f>VLOOKUP($A636,[1]taxonomy!$1:$1048576,13,0)</f>
        <v>Mammalia</v>
      </c>
      <c r="Q636" t="str">
        <f>VLOOKUP($A636,[1]taxonomy!$1:$1048576,14,0)</f>
        <v xml:space="preserve"> Eutheria</v>
      </c>
      <c r="R636" t="str">
        <f>VLOOKUP($A636,[1]taxonomy!$1:$1048576,15,0)</f>
        <v xml:space="preserve"> Euarchontoglires</v>
      </c>
      <c r="S636" t="str">
        <f>VLOOKUP($A636,[1]taxonomy!$1:$1048576,16,0)</f>
        <v xml:space="preserve"> Primates</v>
      </c>
      <c r="T636" t="str">
        <f>VLOOKUP($A636,[1]taxonomy!$1:$1048576,17,0)</f>
        <v xml:space="preserve"> Haplorrhini</v>
      </c>
      <c r="U636" t="str">
        <f>VLOOKUP($A636,[1]taxonomy!$1:$1048576,18,0)</f>
        <v>Catarrhini</v>
      </c>
      <c r="V636" t="str">
        <f>VLOOKUP($A636,[1]taxonomy!$1:$1048576,20,0)</f>
        <v xml:space="preserve"> Homo.</v>
      </c>
      <c r="W636">
        <f>VLOOKUP($A636,[1]taxonomy!$1:$1048576,21,0)</f>
        <v>0</v>
      </c>
      <c r="X636">
        <f>VLOOKUP($A636,[1]taxonomy!$1:$1048576,22,0)</f>
        <v>0</v>
      </c>
      <c r="Y636">
        <f>VLOOKUP($A636,[1]taxonomy!$1:$1048576,23,0)</f>
        <v>0</v>
      </c>
      <c r="Z636">
        <f>VLOOKUP($A636,[1]taxonomy!$1:$1048576,24,0)</f>
        <v>0</v>
      </c>
      <c r="AA636">
        <f>VLOOKUP($A636,[1]taxonomy!$1:$1048576,25,0)</f>
        <v>0</v>
      </c>
      <c r="AB636" t="str">
        <f>VLOOKUP($A636,[1]taxonomy!$1:$1048576,3,0)</f>
        <v xml:space="preserve"> Homo sapiens (Human).</v>
      </c>
    </row>
    <row r="637" spans="1:28" x14ac:dyDescent="0.25">
      <c r="A637" t="s">
        <v>888</v>
      </c>
      <c r="B637" t="s">
        <v>889</v>
      </c>
      <c r="C637">
        <v>267</v>
      </c>
      <c r="D637" t="s">
        <v>10</v>
      </c>
      <c r="E637">
        <v>145</v>
      </c>
      <c r="F637">
        <v>262</v>
      </c>
      <c r="G637">
        <v>589</v>
      </c>
      <c r="H637" t="s">
        <v>11</v>
      </c>
      <c r="I637">
        <f t="shared" si="9"/>
        <v>118</v>
      </c>
      <c r="J637" t="str">
        <f>VLOOKUP($A637,[1]taxonomy!$1:$1048576,7,0)</f>
        <v>Eukaryota</v>
      </c>
      <c r="K637" t="str">
        <f>VLOOKUP($A637,[1]taxonomy!$1:$1048576,8,0)</f>
        <v xml:space="preserve"> Metazoa</v>
      </c>
      <c r="L637" t="str">
        <f>VLOOKUP($A637,[1]taxonomy!$1:$1048576,9,0)</f>
        <v xml:space="preserve"> Chordata</v>
      </c>
      <c r="M637" t="str">
        <f>VLOOKUP($A637,[1]taxonomy!$1:$1048576,10,0)</f>
        <v xml:space="preserve"> Craniata</v>
      </c>
      <c r="N637" t="str">
        <f>VLOOKUP($A637,[1]taxonomy!$1:$1048576,11,0)</f>
        <v xml:space="preserve"> Vertebrata</v>
      </c>
      <c r="O637" t="str">
        <f>VLOOKUP($A637,[1]taxonomy!$1:$1048576,12,0)</f>
        <v xml:space="preserve"> Euteleostomi</v>
      </c>
      <c r="P637" t="str">
        <f>VLOOKUP($A637,[1]taxonomy!$1:$1048576,13,0)</f>
        <v>Mammalia</v>
      </c>
      <c r="Q637" t="str">
        <f>VLOOKUP($A637,[1]taxonomy!$1:$1048576,14,0)</f>
        <v xml:space="preserve"> Eutheria</v>
      </c>
      <c r="R637" t="str">
        <f>VLOOKUP($A637,[1]taxonomy!$1:$1048576,15,0)</f>
        <v xml:space="preserve"> Laurasiatheria</v>
      </c>
      <c r="S637" t="str">
        <f>VLOOKUP($A637,[1]taxonomy!$1:$1048576,16,0)</f>
        <v xml:space="preserve"> Cetartiodactyla</v>
      </c>
      <c r="T637" t="str">
        <f>VLOOKUP($A637,[1]taxonomy!$1:$1048576,17,0)</f>
        <v xml:space="preserve"> Tylopoda</v>
      </c>
      <c r="U637" t="str">
        <f>VLOOKUP($A637,[1]taxonomy!$1:$1048576,18,0)</f>
        <v>Camelidae</v>
      </c>
      <c r="V637">
        <f>VLOOKUP($A637,[1]taxonomy!$1:$1048576,20,0)</f>
        <v>0</v>
      </c>
      <c r="W637">
        <f>VLOOKUP($A637,[1]taxonomy!$1:$1048576,21,0)</f>
        <v>0</v>
      </c>
      <c r="X637">
        <f>VLOOKUP($A637,[1]taxonomy!$1:$1048576,22,0)</f>
        <v>0</v>
      </c>
      <c r="Y637">
        <f>VLOOKUP($A637,[1]taxonomy!$1:$1048576,23,0)</f>
        <v>0</v>
      </c>
      <c r="Z637">
        <f>VLOOKUP($A637,[1]taxonomy!$1:$1048576,24,0)</f>
        <v>0</v>
      </c>
      <c r="AA637">
        <f>VLOOKUP($A637,[1]taxonomy!$1:$1048576,25,0)</f>
        <v>0</v>
      </c>
      <c r="AB637" t="str">
        <f>VLOOKUP($A637,[1]taxonomy!$1:$1048576,3,0)</f>
        <v xml:space="preserve"> Lama glama (Llama).</v>
      </c>
    </row>
    <row r="638" spans="1:28" x14ac:dyDescent="0.25">
      <c r="A638" t="s">
        <v>888</v>
      </c>
      <c r="B638" t="s">
        <v>889</v>
      </c>
      <c r="C638">
        <v>267</v>
      </c>
      <c r="D638" t="s">
        <v>12</v>
      </c>
      <c r="E638">
        <v>1</v>
      </c>
      <c r="F638">
        <v>102</v>
      </c>
      <c r="G638">
        <v>206</v>
      </c>
      <c r="H638" t="s">
        <v>13</v>
      </c>
      <c r="I638">
        <f t="shared" si="9"/>
        <v>102</v>
      </c>
      <c r="J638" t="str">
        <f>VLOOKUP($A638,[1]taxonomy!$1:$1048576,7,0)</f>
        <v>Eukaryota</v>
      </c>
      <c r="K638" t="str">
        <f>VLOOKUP($A638,[1]taxonomy!$1:$1048576,8,0)</f>
        <v xml:space="preserve"> Metazoa</v>
      </c>
      <c r="L638" t="str">
        <f>VLOOKUP($A638,[1]taxonomy!$1:$1048576,9,0)</f>
        <v xml:space="preserve"> Chordata</v>
      </c>
      <c r="M638" t="str">
        <f>VLOOKUP($A638,[1]taxonomy!$1:$1048576,10,0)</f>
        <v xml:space="preserve"> Craniata</v>
      </c>
      <c r="N638" t="str">
        <f>VLOOKUP($A638,[1]taxonomy!$1:$1048576,11,0)</f>
        <v xml:space="preserve"> Vertebrata</v>
      </c>
      <c r="O638" t="str">
        <f>VLOOKUP($A638,[1]taxonomy!$1:$1048576,12,0)</f>
        <v xml:space="preserve"> Euteleostomi</v>
      </c>
      <c r="P638" t="str">
        <f>VLOOKUP($A638,[1]taxonomy!$1:$1048576,13,0)</f>
        <v>Mammalia</v>
      </c>
      <c r="Q638" t="str">
        <f>VLOOKUP($A638,[1]taxonomy!$1:$1048576,14,0)</f>
        <v xml:space="preserve"> Eutheria</v>
      </c>
      <c r="R638" t="str">
        <f>VLOOKUP($A638,[1]taxonomy!$1:$1048576,15,0)</f>
        <v xml:space="preserve"> Laurasiatheria</v>
      </c>
      <c r="S638" t="str">
        <f>VLOOKUP($A638,[1]taxonomy!$1:$1048576,16,0)</f>
        <v xml:space="preserve"> Cetartiodactyla</v>
      </c>
      <c r="T638" t="str">
        <f>VLOOKUP($A638,[1]taxonomy!$1:$1048576,17,0)</f>
        <v xml:space="preserve"> Tylopoda</v>
      </c>
      <c r="U638" t="str">
        <f>VLOOKUP($A638,[1]taxonomy!$1:$1048576,18,0)</f>
        <v>Camelidae</v>
      </c>
      <c r="V638">
        <f>VLOOKUP($A638,[1]taxonomy!$1:$1048576,20,0)</f>
        <v>0</v>
      </c>
      <c r="W638">
        <f>VLOOKUP($A638,[1]taxonomy!$1:$1048576,21,0)</f>
        <v>0</v>
      </c>
      <c r="X638">
        <f>VLOOKUP($A638,[1]taxonomy!$1:$1048576,22,0)</f>
        <v>0</v>
      </c>
      <c r="Y638">
        <f>VLOOKUP($A638,[1]taxonomy!$1:$1048576,23,0)</f>
        <v>0</v>
      </c>
      <c r="Z638">
        <f>VLOOKUP($A638,[1]taxonomy!$1:$1048576,24,0)</f>
        <v>0</v>
      </c>
      <c r="AA638">
        <f>VLOOKUP($A638,[1]taxonomy!$1:$1048576,25,0)</f>
        <v>0</v>
      </c>
      <c r="AB638" t="str">
        <f>VLOOKUP($A638,[1]taxonomy!$1:$1048576,3,0)</f>
        <v xml:space="preserve"> Lama glama (Llama).</v>
      </c>
    </row>
    <row r="639" spans="1:28" x14ac:dyDescent="0.25">
      <c r="A639" t="s">
        <v>890</v>
      </c>
      <c r="B639" t="s">
        <v>891</v>
      </c>
      <c r="C639">
        <v>268</v>
      </c>
      <c r="D639" t="s">
        <v>10</v>
      </c>
      <c r="E639">
        <v>147</v>
      </c>
      <c r="F639">
        <v>264</v>
      </c>
      <c r="G639">
        <v>589</v>
      </c>
      <c r="H639" t="s">
        <v>11</v>
      </c>
      <c r="I639">
        <f t="shared" si="9"/>
        <v>118</v>
      </c>
      <c r="J639" t="str">
        <f>VLOOKUP($A639,[1]taxonomy!$1:$1048576,7,0)</f>
        <v>Eukaryota</v>
      </c>
      <c r="K639" t="str">
        <f>VLOOKUP($A639,[1]taxonomy!$1:$1048576,8,0)</f>
        <v xml:space="preserve"> Metazoa</v>
      </c>
      <c r="L639" t="str">
        <f>VLOOKUP($A639,[1]taxonomy!$1:$1048576,9,0)</f>
        <v xml:space="preserve"> Chordata</v>
      </c>
      <c r="M639" t="str">
        <f>VLOOKUP($A639,[1]taxonomy!$1:$1048576,10,0)</f>
        <v xml:space="preserve"> Craniata</v>
      </c>
      <c r="N639" t="str">
        <f>VLOOKUP($A639,[1]taxonomy!$1:$1048576,11,0)</f>
        <v xml:space="preserve"> Vertebrata</v>
      </c>
      <c r="O639" t="str">
        <f>VLOOKUP($A639,[1]taxonomy!$1:$1048576,12,0)</f>
        <v xml:space="preserve"> Euteleostomi</v>
      </c>
      <c r="P639" t="str">
        <f>VLOOKUP($A639,[1]taxonomy!$1:$1048576,13,0)</f>
        <v>Mammalia</v>
      </c>
      <c r="Q639" t="str">
        <f>VLOOKUP($A639,[1]taxonomy!$1:$1048576,14,0)</f>
        <v xml:space="preserve"> Eutheria</v>
      </c>
      <c r="R639" t="str">
        <f>VLOOKUP($A639,[1]taxonomy!$1:$1048576,15,0)</f>
        <v xml:space="preserve"> Euarchontoglires</v>
      </c>
      <c r="S639" t="str">
        <f>VLOOKUP($A639,[1]taxonomy!$1:$1048576,16,0)</f>
        <v xml:space="preserve"> Primates</v>
      </c>
      <c r="T639" t="str">
        <f>VLOOKUP($A639,[1]taxonomy!$1:$1048576,17,0)</f>
        <v xml:space="preserve"> Haplorrhini</v>
      </c>
      <c r="U639" t="str">
        <f>VLOOKUP($A639,[1]taxonomy!$1:$1048576,18,0)</f>
        <v>Catarrhini</v>
      </c>
      <c r="V639" t="str">
        <f>VLOOKUP($A639,[1]taxonomy!$1:$1048576,20,0)</f>
        <v xml:space="preserve"> Cercopithecinae</v>
      </c>
      <c r="W639" t="str">
        <f>VLOOKUP($A639,[1]taxonomy!$1:$1048576,21,0)</f>
        <v xml:space="preserve"> Macaca.</v>
      </c>
      <c r="X639">
        <f>VLOOKUP($A639,[1]taxonomy!$1:$1048576,22,0)</f>
        <v>0</v>
      </c>
      <c r="Y639">
        <f>VLOOKUP($A639,[1]taxonomy!$1:$1048576,23,0)</f>
        <v>0</v>
      </c>
      <c r="Z639">
        <f>VLOOKUP($A639,[1]taxonomy!$1:$1048576,24,0)</f>
        <v>0</v>
      </c>
      <c r="AA639">
        <f>VLOOKUP($A639,[1]taxonomy!$1:$1048576,25,0)</f>
        <v>0</v>
      </c>
      <c r="AB639" t="str">
        <f>VLOOKUP($A639,[1]taxonomy!$1:$1048576,3,0)</f>
        <v xml:space="preserve"> Macaca fascicularis (Crab-eating macaque) (Cynomolgus monkey).</v>
      </c>
    </row>
    <row r="640" spans="1:28" x14ac:dyDescent="0.25">
      <c r="A640" t="s">
        <v>890</v>
      </c>
      <c r="B640" t="s">
        <v>891</v>
      </c>
      <c r="C640">
        <v>268</v>
      </c>
      <c r="D640" t="s">
        <v>12</v>
      </c>
      <c r="E640">
        <v>1</v>
      </c>
      <c r="F640">
        <v>103</v>
      </c>
      <c r="G640">
        <v>206</v>
      </c>
      <c r="H640" t="s">
        <v>13</v>
      </c>
      <c r="I640">
        <f t="shared" si="9"/>
        <v>103</v>
      </c>
      <c r="J640" t="str">
        <f>VLOOKUP($A640,[1]taxonomy!$1:$1048576,7,0)</f>
        <v>Eukaryota</v>
      </c>
      <c r="K640" t="str">
        <f>VLOOKUP($A640,[1]taxonomy!$1:$1048576,8,0)</f>
        <v xml:space="preserve"> Metazoa</v>
      </c>
      <c r="L640" t="str">
        <f>VLOOKUP($A640,[1]taxonomy!$1:$1048576,9,0)</f>
        <v xml:space="preserve"> Chordata</v>
      </c>
      <c r="M640" t="str">
        <f>VLOOKUP($A640,[1]taxonomy!$1:$1048576,10,0)</f>
        <v xml:space="preserve"> Craniata</v>
      </c>
      <c r="N640" t="str">
        <f>VLOOKUP($A640,[1]taxonomy!$1:$1048576,11,0)</f>
        <v xml:space="preserve"> Vertebrata</v>
      </c>
      <c r="O640" t="str">
        <f>VLOOKUP($A640,[1]taxonomy!$1:$1048576,12,0)</f>
        <v xml:space="preserve"> Euteleostomi</v>
      </c>
      <c r="P640" t="str">
        <f>VLOOKUP($A640,[1]taxonomy!$1:$1048576,13,0)</f>
        <v>Mammalia</v>
      </c>
      <c r="Q640" t="str">
        <f>VLOOKUP($A640,[1]taxonomy!$1:$1048576,14,0)</f>
        <v xml:space="preserve"> Eutheria</v>
      </c>
      <c r="R640" t="str">
        <f>VLOOKUP($A640,[1]taxonomy!$1:$1048576,15,0)</f>
        <v xml:space="preserve"> Euarchontoglires</v>
      </c>
      <c r="S640" t="str">
        <f>VLOOKUP($A640,[1]taxonomy!$1:$1048576,16,0)</f>
        <v xml:space="preserve"> Primates</v>
      </c>
      <c r="T640" t="str">
        <f>VLOOKUP($A640,[1]taxonomy!$1:$1048576,17,0)</f>
        <v xml:space="preserve"> Haplorrhini</v>
      </c>
      <c r="U640" t="str">
        <f>VLOOKUP($A640,[1]taxonomy!$1:$1048576,18,0)</f>
        <v>Catarrhini</v>
      </c>
      <c r="V640" t="str">
        <f>VLOOKUP($A640,[1]taxonomy!$1:$1048576,20,0)</f>
        <v xml:space="preserve"> Cercopithecinae</v>
      </c>
      <c r="W640" t="str">
        <f>VLOOKUP($A640,[1]taxonomy!$1:$1048576,21,0)</f>
        <v xml:space="preserve"> Macaca.</v>
      </c>
      <c r="X640">
        <f>VLOOKUP($A640,[1]taxonomy!$1:$1048576,22,0)</f>
        <v>0</v>
      </c>
      <c r="Y640">
        <f>VLOOKUP($A640,[1]taxonomy!$1:$1048576,23,0)</f>
        <v>0</v>
      </c>
      <c r="Z640">
        <f>VLOOKUP($A640,[1]taxonomy!$1:$1048576,24,0)</f>
        <v>0</v>
      </c>
      <c r="AA640">
        <f>VLOOKUP($A640,[1]taxonomy!$1:$1048576,25,0)</f>
        <v>0</v>
      </c>
      <c r="AB640" t="str">
        <f>VLOOKUP($A640,[1]taxonomy!$1:$1048576,3,0)</f>
        <v xml:space="preserve"> Macaca fascicularis (Crab-eating macaque) (Cynomolgus monkey).</v>
      </c>
    </row>
    <row r="641" spans="1:28" x14ac:dyDescent="0.25">
      <c r="A641" t="s">
        <v>892</v>
      </c>
      <c r="B641" t="s">
        <v>893</v>
      </c>
      <c r="C641">
        <v>269</v>
      </c>
      <c r="D641" t="s">
        <v>10</v>
      </c>
      <c r="E641">
        <v>147</v>
      </c>
      <c r="F641">
        <v>264</v>
      </c>
      <c r="G641">
        <v>589</v>
      </c>
      <c r="H641" t="s">
        <v>11</v>
      </c>
      <c r="I641">
        <f t="shared" si="9"/>
        <v>118</v>
      </c>
      <c r="J641" t="str">
        <f>VLOOKUP($A641,[1]taxonomy!$1:$1048576,7,0)</f>
        <v>Eukaryota</v>
      </c>
      <c r="K641" t="str">
        <f>VLOOKUP($A641,[1]taxonomy!$1:$1048576,8,0)</f>
        <v xml:space="preserve"> Metazoa</v>
      </c>
      <c r="L641" t="str">
        <f>VLOOKUP($A641,[1]taxonomy!$1:$1048576,9,0)</f>
        <v xml:space="preserve"> Chordata</v>
      </c>
      <c r="M641" t="str">
        <f>VLOOKUP($A641,[1]taxonomy!$1:$1048576,10,0)</f>
        <v xml:space="preserve"> Craniata</v>
      </c>
      <c r="N641" t="str">
        <f>VLOOKUP($A641,[1]taxonomy!$1:$1048576,11,0)</f>
        <v xml:space="preserve"> Vertebrata</v>
      </c>
      <c r="O641" t="str">
        <f>VLOOKUP($A641,[1]taxonomy!$1:$1048576,12,0)</f>
        <v xml:space="preserve"> Euteleostomi</v>
      </c>
      <c r="P641" t="str">
        <f>VLOOKUP($A641,[1]taxonomy!$1:$1048576,13,0)</f>
        <v>Mammalia</v>
      </c>
      <c r="Q641" t="str">
        <f>VLOOKUP($A641,[1]taxonomy!$1:$1048576,14,0)</f>
        <v xml:space="preserve"> Eutheria</v>
      </c>
      <c r="R641" t="str">
        <f>VLOOKUP($A641,[1]taxonomy!$1:$1048576,15,0)</f>
        <v xml:space="preserve"> Euarchontoglires</v>
      </c>
      <c r="S641" t="str">
        <f>VLOOKUP($A641,[1]taxonomy!$1:$1048576,16,0)</f>
        <v xml:space="preserve"> Primates</v>
      </c>
      <c r="T641" t="str">
        <f>VLOOKUP($A641,[1]taxonomy!$1:$1048576,17,0)</f>
        <v xml:space="preserve"> Haplorrhini</v>
      </c>
      <c r="U641" t="str">
        <f>VLOOKUP($A641,[1]taxonomy!$1:$1048576,18,0)</f>
        <v>Catarrhini</v>
      </c>
      <c r="V641" t="str">
        <f>VLOOKUP($A641,[1]taxonomy!$1:$1048576,20,0)</f>
        <v xml:space="preserve"> Cercopithecinae</v>
      </c>
      <c r="W641" t="str">
        <f>VLOOKUP($A641,[1]taxonomy!$1:$1048576,21,0)</f>
        <v xml:space="preserve"> Macaca.</v>
      </c>
      <c r="X641">
        <f>VLOOKUP($A641,[1]taxonomy!$1:$1048576,22,0)</f>
        <v>0</v>
      </c>
      <c r="Y641">
        <f>VLOOKUP($A641,[1]taxonomy!$1:$1048576,23,0)</f>
        <v>0</v>
      </c>
      <c r="Z641">
        <f>VLOOKUP($A641,[1]taxonomy!$1:$1048576,24,0)</f>
        <v>0</v>
      </c>
      <c r="AA641">
        <f>VLOOKUP($A641,[1]taxonomy!$1:$1048576,25,0)</f>
        <v>0</v>
      </c>
      <c r="AB641" t="str">
        <f>VLOOKUP($A641,[1]taxonomy!$1:$1048576,3,0)</f>
        <v xml:space="preserve"> Macaca mulatta (Rhesus macaque).</v>
      </c>
    </row>
    <row r="642" spans="1:28" x14ac:dyDescent="0.25">
      <c r="A642" t="s">
        <v>892</v>
      </c>
      <c r="B642" t="s">
        <v>893</v>
      </c>
      <c r="C642">
        <v>269</v>
      </c>
      <c r="D642" t="s">
        <v>12</v>
      </c>
      <c r="E642">
        <v>1</v>
      </c>
      <c r="F642">
        <v>103</v>
      </c>
      <c r="G642">
        <v>206</v>
      </c>
      <c r="H642" t="s">
        <v>13</v>
      </c>
      <c r="I642">
        <f t="shared" si="9"/>
        <v>103</v>
      </c>
      <c r="J642" t="str">
        <f>VLOOKUP($A642,[1]taxonomy!$1:$1048576,7,0)</f>
        <v>Eukaryota</v>
      </c>
      <c r="K642" t="str">
        <f>VLOOKUP($A642,[1]taxonomy!$1:$1048576,8,0)</f>
        <v xml:space="preserve"> Metazoa</v>
      </c>
      <c r="L642" t="str">
        <f>VLOOKUP($A642,[1]taxonomy!$1:$1048576,9,0)</f>
        <v xml:space="preserve"> Chordata</v>
      </c>
      <c r="M642" t="str">
        <f>VLOOKUP($A642,[1]taxonomy!$1:$1048576,10,0)</f>
        <v xml:space="preserve"> Craniata</v>
      </c>
      <c r="N642" t="str">
        <f>VLOOKUP($A642,[1]taxonomy!$1:$1048576,11,0)</f>
        <v xml:space="preserve"> Vertebrata</v>
      </c>
      <c r="O642" t="str">
        <f>VLOOKUP($A642,[1]taxonomy!$1:$1048576,12,0)</f>
        <v xml:space="preserve"> Euteleostomi</v>
      </c>
      <c r="P642" t="str">
        <f>VLOOKUP($A642,[1]taxonomy!$1:$1048576,13,0)</f>
        <v>Mammalia</v>
      </c>
      <c r="Q642" t="str">
        <f>VLOOKUP($A642,[1]taxonomy!$1:$1048576,14,0)</f>
        <v xml:space="preserve"> Eutheria</v>
      </c>
      <c r="R642" t="str">
        <f>VLOOKUP($A642,[1]taxonomy!$1:$1048576,15,0)</f>
        <v xml:space="preserve"> Euarchontoglires</v>
      </c>
      <c r="S642" t="str">
        <f>VLOOKUP($A642,[1]taxonomy!$1:$1048576,16,0)</f>
        <v xml:space="preserve"> Primates</v>
      </c>
      <c r="T642" t="str">
        <f>VLOOKUP($A642,[1]taxonomy!$1:$1048576,17,0)</f>
        <v xml:space="preserve"> Haplorrhini</v>
      </c>
      <c r="U642" t="str">
        <f>VLOOKUP($A642,[1]taxonomy!$1:$1048576,18,0)</f>
        <v>Catarrhini</v>
      </c>
      <c r="V642" t="str">
        <f>VLOOKUP($A642,[1]taxonomy!$1:$1048576,20,0)</f>
        <v xml:space="preserve"> Cercopithecinae</v>
      </c>
      <c r="W642" t="str">
        <f>VLOOKUP($A642,[1]taxonomy!$1:$1048576,21,0)</f>
        <v xml:space="preserve"> Macaca.</v>
      </c>
      <c r="X642">
        <f>VLOOKUP($A642,[1]taxonomy!$1:$1048576,22,0)</f>
        <v>0</v>
      </c>
      <c r="Y642">
        <f>VLOOKUP($A642,[1]taxonomy!$1:$1048576,23,0)</f>
        <v>0</v>
      </c>
      <c r="Z642">
        <f>VLOOKUP($A642,[1]taxonomy!$1:$1048576,24,0)</f>
        <v>0</v>
      </c>
      <c r="AA642">
        <f>VLOOKUP($A642,[1]taxonomy!$1:$1048576,25,0)</f>
        <v>0</v>
      </c>
      <c r="AB642" t="str">
        <f>VLOOKUP($A642,[1]taxonomy!$1:$1048576,3,0)</f>
        <v xml:space="preserve"> Macaca mulatta (Rhesus macaque).</v>
      </c>
    </row>
    <row r="643" spans="1:28" x14ac:dyDescent="0.25">
      <c r="A643" t="s">
        <v>894</v>
      </c>
      <c r="B643" t="s">
        <v>895</v>
      </c>
      <c r="C643">
        <v>269</v>
      </c>
      <c r="D643" t="s">
        <v>10</v>
      </c>
      <c r="E643">
        <v>147</v>
      </c>
      <c r="F643">
        <v>264</v>
      </c>
      <c r="G643">
        <v>589</v>
      </c>
      <c r="H643" t="s">
        <v>11</v>
      </c>
      <c r="I643">
        <f t="shared" ref="I643:I706" si="10">F643-E643+1</f>
        <v>118</v>
      </c>
      <c r="J643" t="str">
        <f>VLOOKUP($A643,[1]taxonomy!$1:$1048576,7,0)</f>
        <v>Eukaryota</v>
      </c>
      <c r="K643" t="str">
        <f>VLOOKUP($A643,[1]taxonomy!$1:$1048576,8,0)</f>
        <v xml:space="preserve"> Metazoa</v>
      </c>
      <c r="L643" t="str">
        <f>VLOOKUP($A643,[1]taxonomy!$1:$1048576,9,0)</f>
        <v xml:space="preserve"> Chordata</v>
      </c>
      <c r="M643" t="str">
        <f>VLOOKUP($A643,[1]taxonomy!$1:$1048576,10,0)</f>
        <v xml:space="preserve"> Craniata</v>
      </c>
      <c r="N643" t="str">
        <f>VLOOKUP($A643,[1]taxonomy!$1:$1048576,11,0)</f>
        <v xml:space="preserve"> Vertebrata</v>
      </c>
      <c r="O643" t="str">
        <f>VLOOKUP($A643,[1]taxonomy!$1:$1048576,12,0)</f>
        <v xml:space="preserve"> Euteleostomi</v>
      </c>
      <c r="P643" t="str">
        <f>VLOOKUP($A643,[1]taxonomy!$1:$1048576,13,0)</f>
        <v>Mammalia</v>
      </c>
      <c r="Q643" t="str">
        <f>VLOOKUP($A643,[1]taxonomy!$1:$1048576,14,0)</f>
        <v xml:space="preserve"> Eutheria</v>
      </c>
      <c r="R643" t="str">
        <f>VLOOKUP($A643,[1]taxonomy!$1:$1048576,15,0)</f>
        <v xml:space="preserve"> Euarchontoglires</v>
      </c>
      <c r="S643" t="str">
        <f>VLOOKUP($A643,[1]taxonomy!$1:$1048576,16,0)</f>
        <v xml:space="preserve"> Primates</v>
      </c>
      <c r="T643" t="str">
        <f>VLOOKUP($A643,[1]taxonomy!$1:$1048576,17,0)</f>
        <v xml:space="preserve"> Haplorrhini</v>
      </c>
      <c r="U643" t="str">
        <f>VLOOKUP($A643,[1]taxonomy!$1:$1048576,18,0)</f>
        <v>Catarrhini</v>
      </c>
      <c r="V643" t="str">
        <f>VLOOKUP($A643,[1]taxonomy!$1:$1048576,20,0)</f>
        <v xml:space="preserve"> Cercopithecinae</v>
      </c>
      <c r="W643" t="str">
        <f>VLOOKUP($A643,[1]taxonomy!$1:$1048576,21,0)</f>
        <v xml:space="preserve"> Macaca.</v>
      </c>
      <c r="X643">
        <f>VLOOKUP($A643,[1]taxonomy!$1:$1048576,22,0)</f>
        <v>0</v>
      </c>
      <c r="Y643">
        <f>VLOOKUP($A643,[1]taxonomy!$1:$1048576,23,0)</f>
        <v>0</v>
      </c>
      <c r="Z643">
        <f>VLOOKUP($A643,[1]taxonomy!$1:$1048576,24,0)</f>
        <v>0</v>
      </c>
      <c r="AA643">
        <f>VLOOKUP($A643,[1]taxonomy!$1:$1048576,25,0)</f>
        <v>0</v>
      </c>
      <c r="AB643" t="str">
        <f>VLOOKUP($A643,[1]taxonomy!$1:$1048576,3,0)</f>
        <v xml:space="preserve"> Macaca nemestrina (Pig-tailed macaque).</v>
      </c>
    </row>
    <row r="644" spans="1:28" x14ac:dyDescent="0.25">
      <c r="A644" t="s">
        <v>894</v>
      </c>
      <c r="B644" t="s">
        <v>895</v>
      </c>
      <c r="C644">
        <v>269</v>
      </c>
      <c r="D644" t="s">
        <v>12</v>
      </c>
      <c r="E644">
        <v>1</v>
      </c>
      <c r="F644">
        <v>103</v>
      </c>
      <c r="G644">
        <v>206</v>
      </c>
      <c r="H644" t="s">
        <v>13</v>
      </c>
      <c r="I644">
        <f t="shared" si="10"/>
        <v>103</v>
      </c>
      <c r="J644" t="str">
        <f>VLOOKUP($A644,[1]taxonomy!$1:$1048576,7,0)</f>
        <v>Eukaryota</v>
      </c>
      <c r="K644" t="str">
        <f>VLOOKUP($A644,[1]taxonomy!$1:$1048576,8,0)</f>
        <v xml:space="preserve"> Metazoa</v>
      </c>
      <c r="L644" t="str">
        <f>VLOOKUP($A644,[1]taxonomy!$1:$1048576,9,0)</f>
        <v xml:space="preserve"> Chordata</v>
      </c>
      <c r="M644" t="str">
        <f>VLOOKUP($A644,[1]taxonomy!$1:$1048576,10,0)</f>
        <v xml:space="preserve"> Craniata</v>
      </c>
      <c r="N644" t="str">
        <f>VLOOKUP($A644,[1]taxonomy!$1:$1048576,11,0)</f>
        <v xml:space="preserve"> Vertebrata</v>
      </c>
      <c r="O644" t="str">
        <f>VLOOKUP($A644,[1]taxonomy!$1:$1048576,12,0)</f>
        <v xml:space="preserve"> Euteleostomi</v>
      </c>
      <c r="P644" t="str">
        <f>VLOOKUP($A644,[1]taxonomy!$1:$1048576,13,0)</f>
        <v>Mammalia</v>
      </c>
      <c r="Q644" t="str">
        <f>VLOOKUP($A644,[1]taxonomy!$1:$1048576,14,0)</f>
        <v xml:space="preserve"> Eutheria</v>
      </c>
      <c r="R644" t="str">
        <f>VLOOKUP($A644,[1]taxonomy!$1:$1048576,15,0)</f>
        <v xml:space="preserve"> Euarchontoglires</v>
      </c>
      <c r="S644" t="str">
        <f>VLOOKUP($A644,[1]taxonomy!$1:$1048576,16,0)</f>
        <v xml:space="preserve"> Primates</v>
      </c>
      <c r="T644" t="str">
        <f>VLOOKUP($A644,[1]taxonomy!$1:$1048576,17,0)</f>
        <v xml:space="preserve"> Haplorrhini</v>
      </c>
      <c r="U644" t="str">
        <f>VLOOKUP($A644,[1]taxonomy!$1:$1048576,18,0)</f>
        <v>Catarrhini</v>
      </c>
      <c r="V644" t="str">
        <f>VLOOKUP($A644,[1]taxonomy!$1:$1048576,20,0)</f>
        <v xml:space="preserve"> Cercopithecinae</v>
      </c>
      <c r="W644" t="str">
        <f>VLOOKUP($A644,[1]taxonomy!$1:$1048576,21,0)</f>
        <v xml:space="preserve"> Macaca.</v>
      </c>
      <c r="X644">
        <f>VLOOKUP($A644,[1]taxonomy!$1:$1048576,22,0)</f>
        <v>0</v>
      </c>
      <c r="Y644">
        <f>VLOOKUP($A644,[1]taxonomy!$1:$1048576,23,0)</f>
        <v>0</v>
      </c>
      <c r="Z644">
        <f>VLOOKUP($A644,[1]taxonomy!$1:$1048576,24,0)</f>
        <v>0</v>
      </c>
      <c r="AA644">
        <f>VLOOKUP($A644,[1]taxonomy!$1:$1048576,25,0)</f>
        <v>0</v>
      </c>
      <c r="AB644" t="str">
        <f>VLOOKUP($A644,[1]taxonomy!$1:$1048576,3,0)</f>
        <v xml:space="preserve"> Macaca nemestrina (Pig-tailed macaque).</v>
      </c>
    </row>
    <row r="645" spans="1:28" x14ac:dyDescent="0.25">
      <c r="A645" t="s">
        <v>896</v>
      </c>
      <c r="B645" t="s">
        <v>897</v>
      </c>
      <c r="C645">
        <v>269</v>
      </c>
      <c r="D645" t="s">
        <v>10</v>
      </c>
      <c r="E645">
        <v>148</v>
      </c>
      <c r="F645">
        <v>264</v>
      </c>
      <c r="G645">
        <v>589</v>
      </c>
      <c r="H645" t="s">
        <v>11</v>
      </c>
      <c r="I645">
        <f t="shared" si="10"/>
        <v>117</v>
      </c>
      <c r="J645" t="str">
        <f>VLOOKUP($A645,[1]taxonomy!$1:$1048576,7,0)</f>
        <v>Eukaryota</v>
      </c>
      <c r="K645" t="str">
        <f>VLOOKUP($A645,[1]taxonomy!$1:$1048576,8,0)</f>
        <v xml:space="preserve"> Metazoa</v>
      </c>
      <c r="L645" t="str">
        <f>VLOOKUP($A645,[1]taxonomy!$1:$1048576,9,0)</f>
        <v xml:space="preserve"> Chordata</v>
      </c>
      <c r="M645" t="str">
        <f>VLOOKUP($A645,[1]taxonomy!$1:$1048576,10,0)</f>
        <v xml:space="preserve"> Craniata</v>
      </c>
      <c r="N645" t="str">
        <f>VLOOKUP($A645,[1]taxonomy!$1:$1048576,11,0)</f>
        <v xml:space="preserve"> Vertebrata</v>
      </c>
      <c r="O645" t="str">
        <f>VLOOKUP($A645,[1]taxonomy!$1:$1048576,12,0)</f>
        <v xml:space="preserve"> Euteleostomi</v>
      </c>
      <c r="P645" t="str">
        <f>VLOOKUP($A645,[1]taxonomy!$1:$1048576,13,0)</f>
        <v>Mammalia</v>
      </c>
      <c r="Q645" t="str">
        <f>VLOOKUP($A645,[1]taxonomy!$1:$1048576,14,0)</f>
        <v xml:space="preserve"> Eutheria</v>
      </c>
      <c r="R645" t="str">
        <f>VLOOKUP($A645,[1]taxonomy!$1:$1048576,15,0)</f>
        <v xml:space="preserve"> Euarchontoglires</v>
      </c>
      <c r="S645" t="str">
        <f>VLOOKUP($A645,[1]taxonomy!$1:$1048576,16,0)</f>
        <v xml:space="preserve"> Glires</v>
      </c>
      <c r="T645" t="str">
        <f>VLOOKUP($A645,[1]taxonomy!$1:$1048576,17,0)</f>
        <v xml:space="preserve"> Rodentia</v>
      </c>
      <c r="U645" t="str">
        <f>VLOOKUP($A645,[1]taxonomy!$1:$1048576,18,0)</f>
        <v xml:space="preserve"> Sciurognathi</v>
      </c>
      <c r="V645" t="str">
        <f>VLOOKUP($A645,[1]taxonomy!$1:$1048576,20,0)</f>
        <v xml:space="preserve"> Muridae</v>
      </c>
      <c r="W645" t="str">
        <f>VLOOKUP($A645,[1]taxonomy!$1:$1048576,21,0)</f>
        <v xml:space="preserve"> Murinae</v>
      </c>
      <c r="X645" t="str">
        <f>VLOOKUP($A645,[1]taxonomy!$1:$1048576,22,0)</f>
        <v xml:space="preserve"> Mus</v>
      </c>
      <c r="Y645" t="str">
        <f>VLOOKUP($A645,[1]taxonomy!$1:$1048576,23,0)</f>
        <v xml:space="preserve"> Mus.</v>
      </c>
      <c r="Z645">
        <f>VLOOKUP($A645,[1]taxonomy!$1:$1048576,24,0)</f>
        <v>0</v>
      </c>
      <c r="AA645">
        <f>VLOOKUP($A645,[1]taxonomy!$1:$1048576,25,0)</f>
        <v>0</v>
      </c>
      <c r="AB645" t="str">
        <f>VLOOKUP($A645,[1]taxonomy!$1:$1048576,3,0)</f>
        <v xml:space="preserve"> Mus musculus (Mouse).</v>
      </c>
    </row>
    <row r="646" spans="1:28" x14ac:dyDescent="0.25">
      <c r="A646" t="s">
        <v>896</v>
      </c>
      <c r="B646" t="s">
        <v>897</v>
      </c>
      <c r="C646">
        <v>269</v>
      </c>
      <c r="D646" t="s">
        <v>12</v>
      </c>
      <c r="E646">
        <v>1</v>
      </c>
      <c r="F646">
        <v>102</v>
      </c>
      <c r="G646">
        <v>206</v>
      </c>
      <c r="H646" t="s">
        <v>13</v>
      </c>
      <c r="I646">
        <f t="shared" si="10"/>
        <v>102</v>
      </c>
      <c r="J646" t="str">
        <f>VLOOKUP($A646,[1]taxonomy!$1:$1048576,7,0)</f>
        <v>Eukaryota</v>
      </c>
      <c r="K646" t="str">
        <f>VLOOKUP($A646,[1]taxonomy!$1:$1048576,8,0)</f>
        <v xml:space="preserve"> Metazoa</v>
      </c>
      <c r="L646" t="str">
        <f>VLOOKUP($A646,[1]taxonomy!$1:$1048576,9,0)</f>
        <v xml:space="preserve"> Chordata</v>
      </c>
      <c r="M646" t="str">
        <f>VLOOKUP($A646,[1]taxonomy!$1:$1048576,10,0)</f>
        <v xml:space="preserve"> Craniata</v>
      </c>
      <c r="N646" t="str">
        <f>VLOOKUP($A646,[1]taxonomy!$1:$1048576,11,0)</f>
        <v xml:space="preserve"> Vertebrata</v>
      </c>
      <c r="O646" t="str">
        <f>VLOOKUP($A646,[1]taxonomy!$1:$1048576,12,0)</f>
        <v xml:space="preserve"> Euteleostomi</v>
      </c>
      <c r="P646" t="str">
        <f>VLOOKUP($A646,[1]taxonomy!$1:$1048576,13,0)</f>
        <v>Mammalia</v>
      </c>
      <c r="Q646" t="str">
        <f>VLOOKUP($A646,[1]taxonomy!$1:$1048576,14,0)</f>
        <v xml:space="preserve"> Eutheria</v>
      </c>
      <c r="R646" t="str">
        <f>VLOOKUP($A646,[1]taxonomy!$1:$1048576,15,0)</f>
        <v xml:space="preserve"> Euarchontoglires</v>
      </c>
      <c r="S646" t="str">
        <f>VLOOKUP($A646,[1]taxonomy!$1:$1048576,16,0)</f>
        <v xml:space="preserve"> Glires</v>
      </c>
      <c r="T646" t="str">
        <f>VLOOKUP($A646,[1]taxonomy!$1:$1048576,17,0)</f>
        <v xml:space="preserve"> Rodentia</v>
      </c>
      <c r="U646" t="str">
        <f>VLOOKUP($A646,[1]taxonomy!$1:$1048576,18,0)</f>
        <v xml:space="preserve"> Sciurognathi</v>
      </c>
      <c r="V646" t="str">
        <f>VLOOKUP($A646,[1]taxonomy!$1:$1048576,20,0)</f>
        <v xml:space="preserve"> Muridae</v>
      </c>
      <c r="W646" t="str">
        <f>VLOOKUP($A646,[1]taxonomy!$1:$1048576,21,0)</f>
        <v xml:space="preserve"> Murinae</v>
      </c>
      <c r="X646" t="str">
        <f>VLOOKUP($A646,[1]taxonomy!$1:$1048576,22,0)</f>
        <v xml:space="preserve"> Mus</v>
      </c>
      <c r="Y646" t="str">
        <f>VLOOKUP($A646,[1]taxonomy!$1:$1048576,23,0)</f>
        <v xml:space="preserve"> Mus.</v>
      </c>
      <c r="Z646">
        <f>VLOOKUP($A646,[1]taxonomy!$1:$1048576,24,0)</f>
        <v>0</v>
      </c>
      <c r="AA646">
        <f>VLOOKUP($A646,[1]taxonomy!$1:$1048576,25,0)</f>
        <v>0</v>
      </c>
      <c r="AB646" t="str">
        <f>VLOOKUP($A646,[1]taxonomy!$1:$1048576,3,0)</f>
        <v xml:space="preserve"> Mus musculus (Mouse).</v>
      </c>
    </row>
    <row r="647" spans="1:28" x14ac:dyDescent="0.25">
      <c r="A647" t="s">
        <v>898</v>
      </c>
      <c r="B647" t="s">
        <v>899</v>
      </c>
      <c r="C647">
        <v>270</v>
      </c>
      <c r="D647" t="s">
        <v>10</v>
      </c>
      <c r="E647">
        <v>149</v>
      </c>
      <c r="F647">
        <v>266</v>
      </c>
      <c r="G647">
        <v>589</v>
      </c>
      <c r="H647" t="s">
        <v>11</v>
      </c>
      <c r="I647">
        <f t="shared" si="10"/>
        <v>118</v>
      </c>
      <c r="J647" t="str">
        <f>VLOOKUP($A647,[1]taxonomy!$1:$1048576,7,0)</f>
        <v>Eukaryota</v>
      </c>
      <c r="K647" t="str">
        <f>VLOOKUP($A647,[1]taxonomy!$1:$1048576,8,0)</f>
        <v xml:space="preserve"> Metazoa</v>
      </c>
      <c r="L647" t="str">
        <f>VLOOKUP($A647,[1]taxonomy!$1:$1048576,9,0)</f>
        <v xml:space="preserve"> Chordata</v>
      </c>
      <c r="M647" t="str">
        <f>VLOOKUP($A647,[1]taxonomy!$1:$1048576,10,0)</f>
        <v xml:space="preserve"> Craniata</v>
      </c>
      <c r="N647" t="str">
        <f>VLOOKUP($A647,[1]taxonomy!$1:$1048576,11,0)</f>
        <v xml:space="preserve"> Vertebrata</v>
      </c>
      <c r="O647" t="str">
        <f>VLOOKUP($A647,[1]taxonomy!$1:$1048576,12,0)</f>
        <v xml:space="preserve"> Euteleostomi</v>
      </c>
      <c r="P647" t="str">
        <f>VLOOKUP($A647,[1]taxonomy!$1:$1048576,13,0)</f>
        <v>Mammalia</v>
      </c>
      <c r="Q647" t="str">
        <f>VLOOKUP($A647,[1]taxonomy!$1:$1048576,14,0)</f>
        <v xml:space="preserve"> Eutheria</v>
      </c>
      <c r="R647" t="str">
        <f>VLOOKUP($A647,[1]taxonomy!$1:$1048576,15,0)</f>
        <v xml:space="preserve"> Laurasiatheria</v>
      </c>
      <c r="S647" t="str">
        <f>VLOOKUP($A647,[1]taxonomy!$1:$1048576,16,0)</f>
        <v xml:space="preserve"> Carnivora</v>
      </c>
      <c r="T647" t="str">
        <f>VLOOKUP($A647,[1]taxonomy!$1:$1048576,17,0)</f>
        <v xml:space="preserve"> Caniformia</v>
      </c>
      <c r="U647" t="str">
        <f>VLOOKUP($A647,[1]taxonomy!$1:$1048576,18,0)</f>
        <v xml:space="preserve"> Mustelidae</v>
      </c>
      <c r="V647" t="str">
        <f>VLOOKUP($A647,[1]taxonomy!$1:$1048576,20,0)</f>
        <v xml:space="preserve"> Mustela.</v>
      </c>
      <c r="W647">
        <f>VLOOKUP($A647,[1]taxonomy!$1:$1048576,21,0)</f>
        <v>0</v>
      </c>
      <c r="X647">
        <f>VLOOKUP($A647,[1]taxonomy!$1:$1048576,22,0)</f>
        <v>0</v>
      </c>
      <c r="Y647">
        <f>VLOOKUP($A647,[1]taxonomy!$1:$1048576,23,0)</f>
        <v>0</v>
      </c>
      <c r="Z647">
        <f>VLOOKUP($A647,[1]taxonomy!$1:$1048576,24,0)</f>
        <v>0</v>
      </c>
      <c r="AA647">
        <f>VLOOKUP($A647,[1]taxonomy!$1:$1048576,25,0)</f>
        <v>0</v>
      </c>
      <c r="AB647" t="str">
        <f>VLOOKUP($A647,[1]taxonomy!$1:$1048576,3,0)</f>
        <v xml:space="preserve"> Mustela putorius furo (European domestic ferret) (Mustela furo).</v>
      </c>
    </row>
    <row r="648" spans="1:28" x14ac:dyDescent="0.25">
      <c r="A648" t="s">
        <v>898</v>
      </c>
      <c r="B648" t="s">
        <v>899</v>
      </c>
      <c r="C648">
        <v>270</v>
      </c>
      <c r="D648" t="s">
        <v>12</v>
      </c>
      <c r="E648">
        <v>1</v>
      </c>
      <c r="F648">
        <v>105</v>
      </c>
      <c r="G648">
        <v>206</v>
      </c>
      <c r="H648" t="s">
        <v>13</v>
      </c>
      <c r="I648">
        <f t="shared" si="10"/>
        <v>105</v>
      </c>
      <c r="J648" t="str">
        <f>VLOOKUP($A648,[1]taxonomy!$1:$1048576,7,0)</f>
        <v>Eukaryota</v>
      </c>
      <c r="K648" t="str">
        <f>VLOOKUP($A648,[1]taxonomy!$1:$1048576,8,0)</f>
        <v xml:space="preserve"> Metazoa</v>
      </c>
      <c r="L648" t="str">
        <f>VLOOKUP($A648,[1]taxonomy!$1:$1048576,9,0)</f>
        <v xml:space="preserve"> Chordata</v>
      </c>
      <c r="M648" t="str">
        <f>VLOOKUP($A648,[1]taxonomy!$1:$1048576,10,0)</f>
        <v xml:space="preserve"> Craniata</v>
      </c>
      <c r="N648" t="str">
        <f>VLOOKUP($A648,[1]taxonomy!$1:$1048576,11,0)</f>
        <v xml:space="preserve"> Vertebrata</v>
      </c>
      <c r="O648" t="str">
        <f>VLOOKUP($A648,[1]taxonomy!$1:$1048576,12,0)</f>
        <v xml:space="preserve"> Euteleostomi</v>
      </c>
      <c r="P648" t="str">
        <f>VLOOKUP($A648,[1]taxonomy!$1:$1048576,13,0)</f>
        <v>Mammalia</v>
      </c>
      <c r="Q648" t="str">
        <f>VLOOKUP($A648,[1]taxonomy!$1:$1048576,14,0)</f>
        <v xml:space="preserve"> Eutheria</v>
      </c>
      <c r="R648" t="str">
        <f>VLOOKUP($A648,[1]taxonomy!$1:$1048576,15,0)</f>
        <v xml:space="preserve"> Laurasiatheria</v>
      </c>
      <c r="S648" t="str">
        <f>VLOOKUP($A648,[1]taxonomy!$1:$1048576,16,0)</f>
        <v xml:space="preserve"> Carnivora</v>
      </c>
      <c r="T648" t="str">
        <f>VLOOKUP($A648,[1]taxonomy!$1:$1048576,17,0)</f>
        <v xml:space="preserve"> Caniformia</v>
      </c>
      <c r="U648" t="str">
        <f>VLOOKUP($A648,[1]taxonomy!$1:$1048576,18,0)</f>
        <v xml:space="preserve"> Mustelidae</v>
      </c>
      <c r="V648" t="str">
        <f>VLOOKUP($A648,[1]taxonomy!$1:$1048576,20,0)</f>
        <v xml:space="preserve"> Mustela.</v>
      </c>
      <c r="W648">
        <f>VLOOKUP($A648,[1]taxonomy!$1:$1048576,21,0)</f>
        <v>0</v>
      </c>
      <c r="X648">
        <f>VLOOKUP($A648,[1]taxonomy!$1:$1048576,22,0)</f>
        <v>0</v>
      </c>
      <c r="Y648">
        <f>VLOOKUP($A648,[1]taxonomy!$1:$1048576,23,0)</f>
        <v>0</v>
      </c>
      <c r="Z648">
        <f>VLOOKUP($A648,[1]taxonomy!$1:$1048576,24,0)</f>
        <v>0</v>
      </c>
      <c r="AA648">
        <f>VLOOKUP($A648,[1]taxonomy!$1:$1048576,25,0)</f>
        <v>0</v>
      </c>
      <c r="AB648" t="str">
        <f>VLOOKUP($A648,[1]taxonomy!$1:$1048576,3,0)</f>
        <v xml:space="preserve"> Mustela putorius furo (European domestic ferret) (Mustela furo).</v>
      </c>
    </row>
    <row r="649" spans="1:28" x14ac:dyDescent="0.25">
      <c r="A649" t="s">
        <v>900</v>
      </c>
      <c r="B649" t="s">
        <v>901</v>
      </c>
      <c r="C649">
        <v>260</v>
      </c>
      <c r="D649" t="s">
        <v>10</v>
      </c>
      <c r="E649">
        <v>131</v>
      </c>
      <c r="F649">
        <v>256</v>
      </c>
      <c r="G649">
        <v>589</v>
      </c>
      <c r="H649" t="s">
        <v>11</v>
      </c>
      <c r="I649">
        <f t="shared" si="10"/>
        <v>126</v>
      </c>
      <c r="J649" t="str">
        <f>VLOOKUP($A649,[1]taxonomy!$1:$1048576,7,0)</f>
        <v>Eukaryota</v>
      </c>
      <c r="K649" t="str">
        <f>VLOOKUP($A649,[1]taxonomy!$1:$1048576,8,0)</f>
        <v xml:space="preserve"> Metazoa</v>
      </c>
      <c r="L649" t="str">
        <f>VLOOKUP($A649,[1]taxonomy!$1:$1048576,9,0)</f>
        <v xml:space="preserve"> Chordata</v>
      </c>
      <c r="M649" t="str">
        <f>VLOOKUP($A649,[1]taxonomy!$1:$1048576,10,0)</f>
        <v xml:space="preserve"> Craniata</v>
      </c>
      <c r="N649" t="str">
        <f>VLOOKUP($A649,[1]taxonomy!$1:$1048576,11,0)</f>
        <v xml:space="preserve"> Vertebrata</v>
      </c>
      <c r="O649" t="str">
        <f>VLOOKUP($A649,[1]taxonomy!$1:$1048576,12,0)</f>
        <v xml:space="preserve"> Euteleostomi</v>
      </c>
      <c r="P649" t="str">
        <f>VLOOKUP($A649,[1]taxonomy!$1:$1048576,13,0)</f>
        <v>Actinopterygii</v>
      </c>
      <c r="Q649" t="str">
        <f>VLOOKUP($A649,[1]taxonomy!$1:$1048576,14,0)</f>
        <v xml:space="preserve"> Neopterygii</v>
      </c>
      <c r="R649" t="str">
        <f>VLOOKUP($A649,[1]taxonomy!$1:$1048576,15,0)</f>
        <v xml:space="preserve"> Teleostei</v>
      </c>
      <c r="S649" t="str">
        <f>VLOOKUP($A649,[1]taxonomy!$1:$1048576,16,0)</f>
        <v xml:space="preserve"> Euteleostei</v>
      </c>
      <c r="T649" t="str">
        <f>VLOOKUP($A649,[1]taxonomy!$1:$1048576,17,0)</f>
        <v>Protacanthopterygii</v>
      </c>
      <c r="U649" t="str">
        <f>VLOOKUP($A649,[1]taxonomy!$1:$1048576,18,0)</f>
        <v xml:space="preserve"> Salmoniformes</v>
      </c>
      <c r="V649" t="str">
        <f>VLOOKUP($A649,[1]taxonomy!$1:$1048576,20,0)</f>
        <v xml:space="preserve"> Salmoninae</v>
      </c>
      <c r="W649" t="str">
        <f>VLOOKUP($A649,[1]taxonomy!$1:$1048576,21,0)</f>
        <v>Oncorhynchus.</v>
      </c>
      <c r="X649">
        <f>VLOOKUP($A649,[1]taxonomy!$1:$1048576,22,0)</f>
        <v>0</v>
      </c>
      <c r="Y649">
        <f>VLOOKUP($A649,[1]taxonomy!$1:$1048576,23,0)</f>
        <v>0</v>
      </c>
      <c r="Z649">
        <f>VLOOKUP($A649,[1]taxonomy!$1:$1048576,24,0)</f>
        <v>0</v>
      </c>
      <c r="AA649">
        <f>VLOOKUP($A649,[1]taxonomy!$1:$1048576,25,0)</f>
        <v>0</v>
      </c>
      <c r="AB649" t="str">
        <f>VLOOKUP($A649,[1]taxonomy!$1:$1048576,3,0)</f>
        <v xml:space="preserve"> Oncorhynchus mykiss (Rainbow trout) (Salmo gairdneri).</v>
      </c>
    </row>
    <row r="650" spans="1:28" x14ac:dyDescent="0.25">
      <c r="A650" t="s">
        <v>902</v>
      </c>
      <c r="B650" t="s">
        <v>903</v>
      </c>
      <c r="C650">
        <v>270</v>
      </c>
      <c r="D650" t="s">
        <v>10</v>
      </c>
      <c r="E650">
        <v>149</v>
      </c>
      <c r="F650">
        <v>266</v>
      </c>
      <c r="G650">
        <v>589</v>
      </c>
      <c r="H650" t="s">
        <v>11</v>
      </c>
      <c r="I650">
        <f t="shared" si="10"/>
        <v>118</v>
      </c>
      <c r="J650" t="str">
        <f>VLOOKUP($A650,[1]taxonomy!$1:$1048576,7,0)</f>
        <v>Eukaryota</v>
      </c>
      <c r="K650" t="str">
        <f>VLOOKUP($A650,[1]taxonomy!$1:$1048576,8,0)</f>
        <v xml:space="preserve"> Metazoa</v>
      </c>
      <c r="L650" t="str">
        <f>VLOOKUP($A650,[1]taxonomy!$1:$1048576,9,0)</f>
        <v xml:space="preserve"> Chordata</v>
      </c>
      <c r="M650" t="str">
        <f>VLOOKUP($A650,[1]taxonomy!$1:$1048576,10,0)</f>
        <v xml:space="preserve"> Craniata</v>
      </c>
      <c r="N650" t="str">
        <f>VLOOKUP($A650,[1]taxonomy!$1:$1048576,11,0)</f>
        <v xml:space="preserve"> Vertebrata</v>
      </c>
      <c r="O650" t="str">
        <f>VLOOKUP($A650,[1]taxonomy!$1:$1048576,12,0)</f>
        <v xml:space="preserve"> Euteleostomi</v>
      </c>
      <c r="P650" t="str">
        <f>VLOOKUP($A650,[1]taxonomy!$1:$1048576,13,0)</f>
        <v>Mammalia</v>
      </c>
      <c r="Q650" t="str">
        <f>VLOOKUP($A650,[1]taxonomy!$1:$1048576,14,0)</f>
        <v xml:space="preserve"> Eutheria</v>
      </c>
      <c r="R650" t="str">
        <f>VLOOKUP($A650,[1]taxonomy!$1:$1048576,15,0)</f>
        <v xml:space="preserve"> Laurasiatheria</v>
      </c>
      <c r="S650" t="str">
        <f>VLOOKUP($A650,[1]taxonomy!$1:$1048576,16,0)</f>
        <v xml:space="preserve"> Carnivora</v>
      </c>
      <c r="T650" t="str">
        <f>VLOOKUP($A650,[1]taxonomy!$1:$1048576,17,0)</f>
        <v xml:space="preserve"> Caniformia</v>
      </c>
      <c r="U650" t="str">
        <f>VLOOKUP($A650,[1]taxonomy!$1:$1048576,18,0)</f>
        <v xml:space="preserve"> Phocidae</v>
      </c>
      <c r="V650">
        <f>VLOOKUP($A650,[1]taxonomy!$1:$1048576,20,0)</f>
        <v>0</v>
      </c>
      <c r="W650">
        <f>VLOOKUP($A650,[1]taxonomy!$1:$1048576,21,0)</f>
        <v>0</v>
      </c>
      <c r="X650">
        <f>VLOOKUP($A650,[1]taxonomy!$1:$1048576,22,0)</f>
        <v>0</v>
      </c>
      <c r="Y650">
        <f>VLOOKUP($A650,[1]taxonomy!$1:$1048576,23,0)</f>
        <v>0</v>
      </c>
      <c r="Z650">
        <f>VLOOKUP($A650,[1]taxonomy!$1:$1048576,24,0)</f>
        <v>0</v>
      </c>
      <c r="AA650">
        <f>VLOOKUP($A650,[1]taxonomy!$1:$1048576,25,0)</f>
        <v>0</v>
      </c>
      <c r="AB650" t="str">
        <f>VLOOKUP($A650,[1]taxonomy!$1:$1048576,3,0)</f>
        <v xml:space="preserve"> Phoca hispida (Ringed seal) (Pusa hispida).</v>
      </c>
    </row>
    <row r="651" spans="1:28" x14ac:dyDescent="0.25">
      <c r="A651" t="s">
        <v>902</v>
      </c>
      <c r="B651" t="s">
        <v>903</v>
      </c>
      <c r="C651">
        <v>270</v>
      </c>
      <c r="D651" t="s">
        <v>12</v>
      </c>
      <c r="E651">
        <v>1</v>
      </c>
      <c r="F651">
        <v>105</v>
      </c>
      <c r="G651">
        <v>206</v>
      </c>
      <c r="H651" t="s">
        <v>13</v>
      </c>
      <c r="I651">
        <f t="shared" si="10"/>
        <v>105</v>
      </c>
      <c r="J651" t="str">
        <f>VLOOKUP($A651,[1]taxonomy!$1:$1048576,7,0)</f>
        <v>Eukaryota</v>
      </c>
      <c r="K651" t="str">
        <f>VLOOKUP($A651,[1]taxonomy!$1:$1048576,8,0)</f>
        <v xml:space="preserve"> Metazoa</v>
      </c>
      <c r="L651" t="str">
        <f>VLOOKUP($A651,[1]taxonomy!$1:$1048576,9,0)</f>
        <v xml:space="preserve"> Chordata</v>
      </c>
      <c r="M651" t="str">
        <f>VLOOKUP($A651,[1]taxonomy!$1:$1048576,10,0)</f>
        <v xml:space="preserve"> Craniata</v>
      </c>
      <c r="N651" t="str">
        <f>VLOOKUP($A651,[1]taxonomy!$1:$1048576,11,0)</f>
        <v xml:space="preserve"> Vertebrata</v>
      </c>
      <c r="O651" t="str">
        <f>VLOOKUP($A651,[1]taxonomy!$1:$1048576,12,0)</f>
        <v xml:space="preserve"> Euteleostomi</v>
      </c>
      <c r="P651" t="str">
        <f>VLOOKUP($A651,[1]taxonomy!$1:$1048576,13,0)</f>
        <v>Mammalia</v>
      </c>
      <c r="Q651" t="str">
        <f>VLOOKUP($A651,[1]taxonomy!$1:$1048576,14,0)</f>
        <v xml:space="preserve"> Eutheria</v>
      </c>
      <c r="R651" t="str">
        <f>VLOOKUP($A651,[1]taxonomy!$1:$1048576,15,0)</f>
        <v xml:space="preserve"> Laurasiatheria</v>
      </c>
      <c r="S651" t="str">
        <f>VLOOKUP($A651,[1]taxonomy!$1:$1048576,16,0)</f>
        <v xml:space="preserve"> Carnivora</v>
      </c>
      <c r="T651" t="str">
        <f>VLOOKUP($A651,[1]taxonomy!$1:$1048576,17,0)</f>
        <v xml:space="preserve"> Caniformia</v>
      </c>
      <c r="U651" t="str">
        <f>VLOOKUP($A651,[1]taxonomy!$1:$1048576,18,0)</f>
        <v xml:space="preserve"> Phocidae</v>
      </c>
      <c r="V651">
        <f>VLOOKUP($A651,[1]taxonomy!$1:$1048576,20,0)</f>
        <v>0</v>
      </c>
      <c r="W651">
        <f>VLOOKUP($A651,[1]taxonomy!$1:$1048576,21,0)</f>
        <v>0</v>
      </c>
      <c r="X651">
        <f>VLOOKUP($A651,[1]taxonomy!$1:$1048576,22,0)</f>
        <v>0</v>
      </c>
      <c r="Y651">
        <f>VLOOKUP($A651,[1]taxonomy!$1:$1048576,23,0)</f>
        <v>0</v>
      </c>
      <c r="Z651">
        <f>VLOOKUP($A651,[1]taxonomy!$1:$1048576,24,0)</f>
        <v>0</v>
      </c>
      <c r="AA651">
        <f>VLOOKUP($A651,[1]taxonomy!$1:$1048576,25,0)</f>
        <v>0</v>
      </c>
      <c r="AB651" t="str">
        <f>VLOOKUP($A651,[1]taxonomy!$1:$1048576,3,0)</f>
        <v xml:space="preserve"> Phoca hispida (Ringed seal) (Pusa hispida).</v>
      </c>
    </row>
    <row r="652" spans="1:28" x14ac:dyDescent="0.25">
      <c r="A652" t="s">
        <v>904</v>
      </c>
      <c r="B652" t="s">
        <v>905</v>
      </c>
      <c r="C652">
        <v>270</v>
      </c>
      <c r="D652" t="s">
        <v>10</v>
      </c>
      <c r="E652">
        <v>149</v>
      </c>
      <c r="F652">
        <v>266</v>
      </c>
      <c r="G652">
        <v>589</v>
      </c>
      <c r="H652" t="s">
        <v>11</v>
      </c>
      <c r="I652">
        <f t="shared" si="10"/>
        <v>118</v>
      </c>
      <c r="J652" t="str">
        <f>VLOOKUP($A652,[1]taxonomy!$1:$1048576,7,0)</f>
        <v>Eukaryota</v>
      </c>
      <c r="K652" t="str">
        <f>VLOOKUP($A652,[1]taxonomy!$1:$1048576,8,0)</f>
        <v xml:space="preserve"> Metazoa</v>
      </c>
      <c r="L652" t="str">
        <f>VLOOKUP($A652,[1]taxonomy!$1:$1048576,9,0)</f>
        <v xml:space="preserve"> Chordata</v>
      </c>
      <c r="M652" t="str">
        <f>VLOOKUP($A652,[1]taxonomy!$1:$1048576,10,0)</f>
        <v xml:space="preserve"> Craniata</v>
      </c>
      <c r="N652" t="str">
        <f>VLOOKUP($A652,[1]taxonomy!$1:$1048576,11,0)</f>
        <v xml:space="preserve"> Vertebrata</v>
      </c>
      <c r="O652" t="str">
        <f>VLOOKUP($A652,[1]taxonomy!$1:$1048576,12,0)</f>
        <v xml:space="preserve"> Euteleostomi</v>
      </c>
      <c r="P652" t="str">
        <f>VLOOKUP($A652,[1]taxonomy!$1:$1048576,13,0)</f>
        <v>Mammalia</v>
      </c>
      <c r="Q652" t="str">
        <f>VLOOKUP($A652,[1]taxonomy!$1:$1048576,14,0)</f>
        <v xml:space="preserve"> Eutheria</v>
      </c>
      <c r="R652" t="str">
        <f>VLOOKUP($A652,[1]taxonomy!$1:$1048576,15,0)</f>
        <v xml:space="preserve"> Laurasiatheria</v>
      </c>
      <c r="S652" t="str">
        <f>VLOOKUP($A652,[1]taxonomy!$1:$1048576,16,0)</f>
        <v xml:space="preserve"> Carnivora</v>
      </c>
      <c r="T652" t="str">
        <f>VLOOKUP($A652,[1]taxonomy!$1:$1048576,17,0)</f>
        <v xml:space="preserve"> Caniformia</v>
      </c>
      <c r="U652" t="str">
        <f>VLOOKUP($A652,[1]taxonomy!$1:$1048576,18,0)</f>
        <v xml:space="preserve"> Phocidae</v>
      </c>
      <c r="V652">
        <f>VLOOKUP($A652,[1]taxonomy!$1:$1048576,20,0)</f>
        <v>0</v>
      </c>
      <c r="W652">
        <f>VLOOKUP($A652,[1]taxonomy!$1:$1048576,21,0)</f>
        <v>0</v>
      </c>
      <c r="X652">
        <f>VLOOKUP($A652,[1]taxonomy!$1:$1048576,22,0)</f>
        <v>0</v>
      </c>
      <c r="Y652">
        <f>VLOOKUP($A652,[1]taxonomy!$1:$1048576,23,0)</f>
        <v>0</v>
      </c>
      <c r="Z652">
        <f>VLOOKUP($A652,[1]taxonomy!$1:$1048576,24,0)</f>
        <v>0</v>
      </c>
      <c r="AA652">
        <f>VLOOKUP($A652,[1]taxonomy!$1:$1048576,25,0)</f>
        <v>0</v>
      </c>
      <c r="AB652" t="str">
        <f>VLOOKUP($A652,[1]taxonomy!$1:$1048576,3,0)</f>
        <v xml:space="preserve"> Phoca vitulina richardii (Pacific harbor seal).</v>
      </c>
    </row>
    <row r="653" spans="1:28" x14ac:dyDescent="0.25">
      <c r="A653" t="s">
        <v>904</v>
      </c>
      <c r="B653" t="s">
        <v>905</v>
      </c>
      <c r="C653">
        <v>270</v>
      </c>
      <c r="D653" t="s">
        <v>12</v>
      </c>
      <c r="E653">
        <v>1</v>
      </c>
      <c r="F653">
        <v>105</v>
      </c>
      <c r="G653">
        <v>206</v>
      </c>
      <c r="H653" t="s">
        <v>13</v>
      </c>
      <c r="I653">
        <f t="shared" si="10"/>
        <v>105</v>
      </c>
      <c r="J653" t="str">
        <f>VLOOKUP($A653,[1]taxonomy!$1:$1048576,7,0)</f>
        <v>Eukaryota</v>
      </c>
      <c r="K653" t="str">
        <f>VLOOKUP($A653,[1]taxonomy!$1:$1048576,8,0)</f>
        <v xml:space="preserve"> Metazoa</v>
      </c>
      <c r="L653" t="str">
        <f>VLOOKUP($A653,[1]taxonomy!$1:$1048576,9,0)</f>
        <v xml:space="preserve"> Chordata</v>
      </c>
      <c r="M653" t="str">
        <f>VLOOKUP($A653,[1]taxonomy!$1:$1048576,10,0)</f>
        <v xml:space="preserve"> Craniata</v>
      </c>
      <c r="N653" t="str">
        <f>VLOOKUP($A653,[1]taxonomy!$1:$1048576,11,0)</f>
        <v xml:space="preserve"> Vertebrata</v>
      </c>
      <c r="O653" t="str">
        <f>VLOOKUP($A653,[1]taxonomy!$1:$1048576,12,0)</f>
        <v xml:space="preserve"> Euteleostomi</v>
      </c>
      <c r="P653" t="str">
        <f>VLOOKUP($A653,[1]taxonomy!$1:$1048576,13,0)</f>
        <v>Mammalia</v>
      </c>
      <c r="Q653" t="str">
        <f>VLOOKUP($A653,[1]taxonomy!$1:$1048576,14,0)</f>
        <v xml:space="preserve"> Eutheria</v>
      </c>
      <c r="R653" t="str">
        <f>VLOOKUP($A653,[1]taxonomy!$1:$1048576,15,0)</f>
        <v xml:space="preserve"> Laurasiatheria</v>
      </c>
      <c r="S653" t="str">
        <f>VLOOKUP($A653,[1]taxonomy!$1:$1048576,16,0)</f>
        <v xml:space="preserve"> Carnivora</v>
      </c>
      <c r="T653" t="str">
        <f>VLOOKUP($A653,[1]taxonomy!$1:$1048576,17,0)</f>
        <v xml:space="preserve"> Caniformia</v>
      </c>
      <c r="U653" t="str">
        <f>VLOOKUP($A653,[1]taxonomy!$1:$1048576,18,0)</f>
        <v xml:space="preserve"> Phocidae</v>
      </c>
      <c r="V653">
        <f>VLOOKUP($A653,[1]taxonomy!$1:$1048576,20,0)</f>
        <v>0</v>
      </c>
      <c r="W653">
        <f>VLOOKUP($A653,[1]taxonomy!$1:$1048576,21,0)</f>
        <v>0</v>
      </c>
      <c r="X653">
        <f>VLOOKUP($A653,[1]taxonomy!$1:$1048576,22,0)</f>
        <v>0</v>
      </c>
      <c r="Y653">
        <f>VLOOKUP($A653,[1]taxonomy!$1:$1048576,23,0)</f>
        <v>0</v>
      </c>
      <c r="Z653">
        <f>VLOOKUP($A653,[1]taxonomy!$1:$1048576,24,0)</f>
        <v>0</v>
      </c>
      <c r="AA653">
        <f>VLOOKUP($A653,[1]taxonomy!$1:$1048576,25,0)</f>
        <v>0</v>
      </c>
      <c r="AB653" t="str">
        <f>VLOOKUP($A653,[1]taxonomy!$1:$1048576,3,0)</f>
        <v xml:space="preserve"> Phoca vitulina richardii (Pacific harbor seal).</v>
      </c>
    </row>
    <row r="654" spans="1:28" x14ac:dyDescent="0.25">
      <c r="A654" t="s">
        <v>906</v>
      </c>
      <c r="B654" t="s">
        <v>907</v>
      </c>
      <c r="C654">
        <v>267</v>
      </c>
      <c r="D654" t="s">
        <v>10</v>
      </c>
      <c r="E654">
        <v>145</v>
      </c>
      <c r="F654">
        <v>262</v>
      </c>
      <c r="G654">
        <v>589</v>
      </c>
      <c r="H654" t="s">
        <v>11</v>
      </c>
      <c r="I654">
        <f t="shared" si="10"/>
        <v>118</v>
      </c>
      <c r="J654" t="str">
        <f>VLOOKUP($A654,[1]taxonomy!$1:$1048576,7,0)</f>
        <v>Eukaryota</v>
      </c>
      <c r="K654" t="str">
        <f>VLOOKUP($A654,[1]taxonomy!$1:$1048576,8,0)</f>
        <v xml:space="preserve"> Metazoa</v>
      </c>
      <c r="L654" t="str">
        <f>VLOOKUP($A654,[1]taxonomy!$1:$1048576,9,0)</f>
        <v xml:space="preserve"> Chordata</v>
      </c>
      <c r="M654" t="str">
        <f>VLOOKUP($A654,[1]taxonomy!$1:$1048576,10,0)</f>
        <v xml:space="preserve"> Craniata</v>
      </c>
      <c r="N654" t="str">
        <f>VLOOKUP($A654,[1]taxonomy!$1:$1048576,11,0)</f>
        <v xml:space="preserve"> Vertebrata</v>
      </c>
      <c r="O654" t="str">
        <f>VLOOKUP($A654,[1]taxonomy!$1:$1048576,12,0)</f>
        <v xml:space="preserve"> Euteleostomi</v>
      </c>
      <c r="P654" t="str">
        <f>VLOOKUP($A654,[1]taxonomy!$1:$1048576,13,0)</f>
        <v>Mammalia</v>
      </c>
      <c r="Q654" t="str">
        <f>VLOOKUP($A654,[1]taxonomy!$1:$1048576,14,0)</f>
        <v xml:space="preserve"> Eutheria</v>
      </c>
      <c r="R654" t="str">
        <f>VLOOKUP($A654,[1]taxonomy!$1:$1048576,15,0)</f>
        <v xml:space="preserve"> Laurasiatheria</v>
      </c>
      <c r="S654" t="str">
        <f>VLOOKUP($A654,[1]taxonomy!$1:$1048576,16,0)</f>
        <v xml:space="preserve"> Cetartiodactyla</v>
      </c>
      <c r="T654" t="str">
        <f>VLOOKUP($A654,[1]taxonomy!$1:$1048576,17,0)</f>
        <v xml:space="preserve"> Suina</v>
      </c>
      <c r="U654" t="str">
        <f>VLOOKUP($A654,[1]taxonomy!$1:$1048576,18,0)</f>
        <v xml:space="preserve"> Suidae</v>
      </c>
      <c r="V654">
        <f>VLOOKUP($A654,[1]taxonomy!$1:$1048576,20,0)</f>
        <v>0</v>
      </c>
      <c r="W654">
        <f>VLOOKUP($A654,[1]taxonomy!$1:$1048576,21,0)</f>
        <v>0</v>
      </c>
      <c r="X654">
        <f>VLOOKUP($A654,[1]taxonomy!$1:$1048576,22,0)</f>
        <v>0</v>
      </c>
      <c r="Y654">
        <f>VLOOKUP($A654,[1]taxonomy!$1:$1048576,23,0)</f>
        <v>0</v>
      </c>
      <c r="Z654">
        <f>VLOOKUP($A654,[1]taxonomy!$1:$1048576,24,0)</f>
        <v>0</v>
      </c>
      <c r="AA654">
        <f>VLOOKUP($A654,[1]taxonomy!$1:$1048576,25,0)</f>
        <v>0</v>
      </c>
      <c r="AB654" t="str">
        <f>VLOOKUP($A654,[1]taxonomy!$1:$1048576,3,0)</f>
        <v xml:space="preserve"> Sus scrofa (Pig).</v>
      </c>
    </row>
    <row r="655" spans="1:28" x14ac:dyDescent="0.25">
      <c r="A655" t="s">
        <v>906</v>
      </c>
      <c r="B655" t="s">
        <v>907</v>
      </c>
      <c r="C655">
        <v>267</v>
      </c>
      <c r="D655" t="s">
        <v>12</v>
      </c>
      <c r="E655">
        <v>1</v>
      </c>
      <c r="F655">
        <v>102</v>
      </c>
      <c r="G655">
        <v>206</v>
      </c>
      <c r="H655" t="s">
        <v>13</v>
      </c>
      <c r="I655">
        <f t="shared" si="10"/>
        <v>102</v>
      </c>
      <c r="J655" t="str">
        <f>VLOOKUP($A655,[1]taxonomy!$1:$1048576,7,0)</f>
        <v>Eukaryota</v>
      </c>
      <c r="K655" t="str">
        <f>VLOOKUP($A655,[1]taxonomy!$1:$1048576,8,0)</f>
        <v xml:space="preserve"> Metazoa</v>
      </c>
      <c r="L655" t="str">
        <f>VLOOKUP($A655,[1]taxonomy!$1:$1048576,9,0)</f>
        <v xml:space="preserve"> Chordata</v>
      </c>
      <c r="M655" t="str">
        <f>VLOOKUP($A655,[1]taxonomy!$1:$1048576,10,0)</f>
        <v xml:space="preserve"> Craniata</v>
      </c>
      <c r="N655" t="str">
        <f>VLOOKUP($A655,[1]taxonomy!$1:$1048576,11,0)</f>
        <v xml:space="preserve"> Vertebrata</v>
      </c>
      <c r="O655" t="str">
        <f>VLOOKUP($A655,[1]taxonomy!$1:$1048576,12,0)</f>
        <v xml:space="preserve"> Euteleostomi</v>
      </c>
      <c r="P655" t="str">
        <f>VLOOKUP($A655,[1]taxonomy!$1:$1048576,13,0)</f>
        <v>Mammalia</v>
      </c>
      <c r="Q655" t="str">
        <f>VLOOKUP($A655,[1]taxonomy!$1:$1048576,14,0)</f>
        <v xml:space="preserve"> Eutheria</v>
      </c>
      <c r="R655" t="str">
        <f>VLOOKUP($A655,[1]taxonomy!$1:$1048576,15,0)</f>
        <v xml:space="preserve"> Laurasiatheria</v>
      </c>
      <c r="S655" t="str">
        <f>VLOOKUP($A655,[1]taxonomy!$1:$1048576,16,0)</f>
        <v xml:space="preserve"> Cetartiodactyla</v>
      </c>
      <c r="T655" t="str">
        <f>VLOOKUP($A655,[1]taxonomy!$1:$1048576,17,0)</f>
        <v xml:space="preserve"> Suina</v>
      </c>
      <c r="U655" t="str">
        <f>VLOOKUP($A655,[1]taxonomy!$1:$1048576,18,0)</f>
        <v xml:space="preserve"> Suidae</v>
      </c>
      <c r="V655">
        <f>VLOOKUP($A655,[1]taxonomy!$1:$1048576,20,0)</f>
        <v>0</v>
      </c>
      <c r="W655">
        <f>VLOOKUP($A655,[1]taxonomy!$1:$1048576,21,0)</f>
        <v>0</v>
      </c>
      <c r="X655">
        <f>VLOOKUP($A655,[1]taxonomy!$1:$1048576,22,0)</f>
        <v>0</v>
      </c>
      <c r="Y655">
        <f>VLOOKUP($A655,[1]taxonomy!$1:$1048576,23,0)</f>
        <v>0</v>
      </c>
      <c r="Z655">
        <f>VLOOKUP($A655,[1]taxonomy!$1:$1048576,24,0)</f>
        <v>0</v>
      </c>
      <c r="AA655">
        <f>VLOOKUP($A655,[1]taxonomy!$1:$1048576,25,0)</f>
        <v>0</v>
      </c>
      <c r="AB655" t="str">
        <f>VLOOKUP($A655,[1]taxonomy!$1:$1048576,3,0)</f>
        <v xml:space="preserve"> Sus scrofa (Pig).</v>
      </c>
    </row>
    <row r="656" spans="1:28" x14ac:dyDescent="0.25">
      <c r="A656" t="s">
        <v>908</v>
      </c>
      <c r="B656" t="s">
        <v>909</v>
      </c>
      <c r="C656">
        <v>268</v>
      </c>
      <c r="D656" t="s">
        <v>10</v>
      </c>
      <c r="E656">
        <v>146</v>
      </c>
      <c r="F656">
        <v>263</v>
      </c>
      <c r="G656">
        <v>589</v>
      </c>
      <c r="H656" t="s">
        <v>11</v>
      </c>
      <c r="I656">
        <f t="shared" si="10"/>
        <v>118</v>
      </c>
      <c r="J656" t="str">
        <f>VLOOKUP($A656,[1]taxonomy!$1:$1048576,7,0)</f>
        <v>Eukaryota</v>
      </c>
      <c r="K656" t="str">
        <f>VLOOKUP($A656,[1]taxonomy!$1:$1048576,8,0)</f>
        <v xml:space="preserve"> Metazoa</v>
      </c>
      <c r="L656" t="str">
        <f>VLOOKUP($A656,[1]taxonomy!$1:$1048576,9,0)</f>
        <v xml:space="preserve"> Chordata</v>
      </c>
      <c r="M656" t="str">
        <f>VLOOKUP($A656,[1]taxonomy!$1:$1048576,10,0)</f>
        <v xml:space="preserve"> Craniata</v>
      </c>
      <c r="N656" t="str">
        <f>VLOOKUP($A656,[1]taxonomy!$1:$1048576,11,0)</f>
        <v xml:space="preserve"> Vertebrata</v>
      </c>
      <c r="O656" t="str">
        <f>VLOOKUP($A656,[1]taxonomy!$1:$1048576,12,0)</f>
        <v xml:space="preserve"> Euteleostomi</v>
      </c>
      <c r="P656" t="str">
        <f>VLOOKUP($A656,[1]taxonomy!$1:$1048576,13,0)</f>
        <v>Mammalia</v>
      </c>
      <c r="Q656" t="str">
        <f>VLOOKUP($A656,[1]taxonomy!$1:$1048576,14,0)</f>
        <v xml:space="preserve"> Eutheria</v>
      </c>
      <c r="R656" t="str">
        <f>VLOOKUP($A656,[1]taxonomy!$1:$1048576,15,0)</f>
        <v xml:space="preserve"> Euarchontoglires</v>
      </c>
      <c r="S656" t="str">
        <f>VLOOKUP($A656,[1]taxonomy!$1:$1048576,16,0)</f>
        <v xml:space="preserve"> Glires</v>
      </c>
      <c r="T656" t="str">
        <f>VLOOKUP($A656,[1]taxonomy!$1:$1048576,17,0)</f>
        <v xml:space="preserve"> Lagomorpha</v>
      </c>
      <c r="U656" t="str">
        <f>VLOOKUP($A656,[1]taxonomy!$1:$1048576,18,0)</f>
        <v xml:space="preserve"> Leporidae</v>
      </c>
      <c r="V656">
        <f>VLOOKUP($A656,[1]taxonomy!$1:$1048576,20,0)</f>
        <v>0</v>
      </c>
      <c r="W656">
        <f>VLOOKUP($A656,[1]taxonomy!$1:$1048576,21,0)</f>
        <v>0</v>
      </c>
      <c r="X656">
        <f>VLOOKUP($A656,[1]taxonomy!$1:$1048576,22,0)</f>
        <v>0</v>
      </c>
      <c r="Y656">
        <f>VLOOKUP($A656,[1]taxonomy!$1:$1048576,23,0)</f>
        <v>0</v>
      </c>
      <c r="Z656">
        <f>VLOOKUP($A656,[1]taxonomy!$1:$1048576,24,0)</f>
        <v>0</v>
      </c>
      <c r="AA656">
        <f>VLOOKUP($A656,[1]taxonomy!$1:$1048576,25,0)</f>
        <v>0</v>
      </c>
      <c r="AB656" t="str">
        <f>VLOOKUP($A656,[1]taxonomy!$1:$1048576,3,0)</f>
        <v xml:space="preserve"> Oryctolagus cuniculus (Rabbit).</v>
      </c>
    </row>
    <row r="657" spans="1:28" x14ac:dyDescent="0.25">
      <c r="A657" t="s">
        <v>908</v>
      </c>
      <c r="B657" t="s">
        <v>909</v>
      </c>
      <c r="C657">
        <v>268</v>
      </c>
      <c r="D657" t="s">
        <v>12</v>
      </c>
      <c r="E657">
        <v>1</v>
      </c>
      <c r="F657">
        <v>103</v>
      </c>
      <c r="G657">
        <v>206</v>
      </c>
      <c r="H657" t="s">
        <v>13</v>
      </c>
      <c r="I657">
        <f t="shared" si="10"/>
        <v>103</v>
      </c>
      <c r="J657" t="str">
        <f>VLOOKUP($A657,[1]taxonomy!$1:$1048576,7,0)</f>
        <v>Eukaryota</v>
      </c>
      <c r="K657" t="str">
        <f>VLOOKUP($A657,[1]taxonomy!$1:$1048576,8,0)</f>
        <v xml:space="preserve"> Metazoa</v>
      </c>
      <c r="L657" t="str">
        <f>VLOOKUP($A657,[1]taxonomy!$1:$1048576,9,0)</f>
        <v xml:space="preserve"> Chordata</v>
      </c>
      <c r="M657" t="str">
        <f>VLOOKUP($A657,[1]taxonomy!$1:$1048576,10,0)</f>
        <v xml:space="preserve"> Craniata</v>
      </c>
      <c r="N657" t="str">
        <f>VLOOKUP($A657,[1]taxonomy!$1:$1048576,11,0)</f>
        <v xml:space="preserve"> Vertebrata</v>
      </c>
      <c r="O657" t="str">
        <f>VLOOKUP($A657,[1]taxonomy!$1:$1048576,12,0)</f>
        <v xml:space="preserve"> Euteleostomi</v>
      </c>
      <c r="P657" t="str">
        <f>VLOOKUP($A657,[1]taxonomy!$1:$1048576,13,0)</f>
        <v>Mammalia</v>
      </c>
      <c r="Q657" t="str">
        <f>VLOOKUP($A657,[1]taxonomy!$1:$1048576,14,0)</f>
        <v xml:space="preserve"> Eutheria</v>
      </c>
      <c r="R657" t="str">
        <f>VLOOKUP($A657,[1]taxonomy!$1:$1048576,15,0)</f>
        <v xml:space="preserve"> Euarchontoglires</v>
      </c>
      <c r="S657" t="str">
        <f>VLOOKUP($A657,[1]taxonomy!$1:$1048576,16,0)</f>
        <v xml:space="preserve"> Glires</v>
      </c>
      <c r="T657" t="str">
        <f>VLOOKUP($A657,[1]taxonomy!$1:$1048576,17,0)</f>
        <v xml:space="preserve"> Lagomorpha</v>
      </c>
      <c r="U657" t="str">
        <f>VLOOKUP($A657,[1]taxonomy!$1:$1048576,18,0)</f>
        <v xml:space="preserve"> Leporidae</v>
      </c>
      <c r="V657">
        <f>VLOOKUP($A657,[1]taxonomy!$1:$1048576,20,0)</f>
        <v>0</v>
      </c>
      <c r="W657">
        <f>VLOOKUP($A657,[1]taxonomy!$1:$1048576,21,0)</f>
        <v>0</v>
      </c>
      <c r="X657">
        <f>VLOOKUP($A657,[1]taxonomy!$1:$1048576,22,0)</f>
        <v>0</v>
      </c>
      <c r="Y657">
        <f>VLOOKUP($A657,[1]taxonomy!$1:$1048576,23,0)</f>
        <v>0</v>
      </c>
      <c r="Z657">
        <f>VLOOKUP($A657,[1]taxonomy!$1:$1048576,24,0)</f>
        <v>0</v>
      </c>
      <c r="AA657">
        <f>VLOOKUP($A657,[1]taxonomy!$1:$1048576,25,0)</f>
        <v>0</v>
      </c>
      <c r="AB657" t="str">
        <f>VLOOKUP($A657,[1]taxonomy!$1:$1048576,3,0)</f>
        <v xml:space="preserve"> Oryctolagus cuniculus (Rabbit).</v>
      </c>
    </row>
    <row r="658" spans="1:28" x14ac:dyDescent="0.25">
      <c r="A658" t="s">
        <v>910</v>
      </c>
      <c r="B658" t="s">
        <v>911</v>
      </c>
      <c r="C658">
        <v>268</v>
      </c>
      <c r="D658" t="s">
        <v>10</v>
      </c>
      <c r="E658">
        <v>147</v>
      </c>
      <c r="F658">
        <v>263</v>
      </c>
      <c r="G658">
        <v>589</v>
      </c>
      <c r="H658" t="s">
        <v>11</v>
      </c>
      <c r="I658">
        <f t="shared" si="10"/>
        <v>117</v>
      </c>
      <c r="J658" t="str">
        <f>VLOOKUP($A658,[1]taxonomy!$1:$1048576,7,0)</f>
        <v>Eukaryota</v>
      </c>
      <c r="K658" t="str">
        <f>VLOOKUP($A658,[1]taxonomy!$1:$1048576,8,0)</f>
        <v xml:space="preserve"> Metazoa</v>
      </c>
      <c r="L658" t="str">
        <f>VLOOKUP($A658,[1]taxonomy!$1:$1048576,9,0)</f>
        <v xml:space="preserve"> Chordata</v>
      </c>
      <c r="M658" t="str">
        <f>VLOOKUP($A658,[1]taxonomy!$1:$1048576,10,0)</f>
        <v xml:space="preserve"> Craniata</v>
      </c>
      <c r="N658" t="str">
        <f>VLOOKUP($A658,[1]taxonomy!$1:$1048576,11,0)</f>
        <v xml:space="preserve"> Vertebrata</v>
      </c>
      <c r="O658" t="str">
        <f>VLOOKUP($A658,[1]taxonomy!$1:$1048576,12,0)</f>
        <v xml:space="preserve"> Euteleostomi</v>
      </c>
      <c r="P658" t="str">
        <f>VLOOKUP($A658,[1]taxonomy!$1:$1048576,13,0)</f>
        <v>Mammalia</v>
      </c>
      <c r="Q658" t="str">
        <f>VLOOKUP($A658,[1]taxonomy!$1:$1048576,14,0)</f>
        <v xml:space="preserve"> Eutheria</v>
      </c>
      <c r="R658" t="str">
        <f>VLOOKUP($A658,[1]taxonomy!$1:$1048576,15,0)</f>
        <v xml:space="preserve"> Euarchontoglires</v>
      </c>
      <c r="S658" t="str">
        <f>VLOOKUP($A658,[1]taxonomy!$1:$1048576,16,0)</f>
        <v xml:space="preserve"> Glires</v>
      </c>
      <c r="T658" t="str">
        <f>VLOOKUP($A658,[1]taxonomy!$1:$1048576,17,0)</f>
        <v xml:space="preserve"> Rodentia</v>
      </c>
      <c r="U658" t="str">
        <f>VLOOKUP($A658,[1]taxonomy!$1:$1048576,18,0)</f>
        <v xml:space="preserve"> Sciurognathi</v>
      </c>
      <c r="V658" t="str">
        <f>VLOOKUP($A658,[1]taxonomy!$1:$1048576,20,0)</f>
        <v xml:space="preserve"> Muridae</v>
      </c>
      <c r="W658" t="str">
        <f>VLOOKUP($A658,[1]taxonomy!$1:$1048576,21,0)</f>
        <v xml:space="preserve"> Murinae</v>
      </c>
      <c r="X658" t="str">
        <f>VLOOKUP($A658,[1]taxonomy!$1:$1048576,22,0)</f>
        <v xml:space="preserve"> Rattus.</v>
      </c>
      <c r="Y658">
        <f>VLOOKUP($A658,[1]taxonomy!$1:$1048576,23,0)</f>
        <v>0</v>
      </c>
      <c r="Z658">
        <f>VLOOKUP($A658,[1]taxonomy!$1:$1048576,24,0)</f>
        <v>0</v>
      </c>
      <c r="AA658">
        <f>VLOOKUP($A658,[1]taxonomy!$1:$1048576,25,0)</f>
        <v>0</v>
      </c>
      <c r="AB658" t="str">
        <f>VLOOKUP($A658,[1]taxonomy!$1:$1048576,3,0)</f>
        <v xml:space="preserve"> Rattus norvegicus (Rat).</v>
      </c>
    </row>
    <row r="659" spans="1:28" x14ac:dyDescent="0.25">
      <c r="A659" t="s">
        <v>910</v>
      </c>
      <c r="B659" t="s">
        <v>911</v>
      </c>
      <c r="C659">
        <v>268</v>
      </c>
      <c r="D659" t="s">
        <v>12</v>
      </c>
      <c r="E659">
        <v>1</v>
      </c>
      <c r="F659">
        <v>102</v>
      </c>
      <c r="G659">
        <v>206</v>
      </c>
      <c r="H659" t="s">
        <v>13</v>
      </c>
      <c r="I659">
        <f t="shared" si="10"/>
        <v>102</v>
      </c>
      <c r="J659" t="str">
        <f>VLOOKUP($A659,[1]taxonomy!$1:$1048576,7,0)</f>
        <v>Eukaryota</v>
      </c>
      <c r="K659" t="str">
        <f>VLOOKUP($A659,[1]taxonomy!$1:$1048576,8,0)</f>
        <v xml:space="preserve"> Metazoa</v>
      </c>
      <c r="L659" t="str">
        <f>VLOOKUP($A659,[1]taxonomy!$1:$1048576,9,0)</f>
        <v xml:space="preserve"> Chordata</v>
      </c>
      <c r="M659" t="str">
        <f>VLOOKUP($A659,[1]taxonomy!$1:$1048576,10,0)</f>
        <v xml:space="preserve"> Craniata</v>
      </c>
      <c r="N659" t="str">
        <f>VLOOKUP($A659,[1]taxonomy!$1:$1048576,11,0)</f>
        <v xml:space="preserve"> Vertebrata</v>
      </c>
      <c r="O659" t="str">
        <f>VLOOKUP($A659,[1]taxonomy!$1:$1048576,12,0)</f>
        <v xml:space="preserve"> Euteleostomi</v>
      </c>
      <c r="P659" t="str">
        <f>VLOOKUP($A659,[1]taxonomy!$1:$1048576,13,0)</f>
        <v>Mammalia</v>
      </c>
      <c r="Q659" t="str">
        <f>VLOOKUP($A659,[1]taxonomy!$1:$1048576,14,0)</f>
        <v xml:space="preserve"> Eutheria</v>
      </c>
      <c r="R659" t="str">
        <f>VLOOKUP($A659,[1]taxonomy!$1:$1048576,15,0)</f>
        <v xml:space="preserve"> Euarchontoglires</v>
      </c>
      <c r="S659" t="str">
        <f>VLOOKUP($A659,[1]taxonomy!$1:$1048576,16,0)</f>
        <v xml:space="preserve"> Glires</v>
      </c>
      <c r="T659" t="str">
        <f>VLOOKUP($A659,[1]taxonomy!$1:$1048576,17,0)</f>
        <v xml:space="preserve"> Rodentia</v>
      </c>
      <c r="U659" t="str">
        <f>VLOOKUP($A659,[1]taxonomy!$1:$1048576,18,0)</f>
        <v xml:space="preserve"> Sciurognathi</v>
      </c>
      <c r="V659" t="str">
        <f>VLOOKUP($A659,[1]taxonomy!$1:$1048576,20,0)</f>
        <v xml:space="preserve"> Muridae</v>
      </c>
      <c r="W659" t="str">
        <f>VLOOKUP($A659,[1]taxonomy!$1:$1048576,21,0)</f>
        <v xml:space="preserve"> Murinae</v>
      </c>
      <c r="X659" t="str">
        <f>VLOOKUP($A659,[1]taxonomy!$1:$1048576,22,0)</f>
        <v xml:space="preserve"> Rattus.</v>
      </c>
      <c r="Y659">
        <f>VLOOKUP($A659,[1]taxonomy!$1:$1048576,23,0)</f>
        <v>0</v>
      </c>
      <c r="Z659">
        <f>VLOOKUP($A659,[1]taxonomy!$1:$1048576,24,0)</f>
        <v>0</v>
      </c>
      <c r="AA659">
        <f>VLOOKUP($A659,[1]taxonomy!$1:$1048576,25,0)</f>
        <v>0</v>
      </c>
      <c r="AB659" t="str">
        <f>VLOOKUP($A659,[1]taxonomy!$1:$1048576,3,0)</f>
        <v xml:space="preserve"> Rattus norvegicus (Rat).</v>
      </c>
    </row>
    <row r="660" spans="1:28" x14ac:dyDescent="0.25">
      <c r="A660" t="s">
        <v>912</v>
      </c>
      <c r="B660" t="s">
        <v>913</v>
      </c>
      <c r="C660">
        <v>266</v>
      </c>
      <c r="D660" t="s">
        <v>10</v>
      </c>
      <c r="E660">
        <v>144</v>
      </c>
      <c r="F660">
        <v>261</v>
      </c>
      <c r="G660">
        <v>589</v>
      </c>
      <c r="H660" t="s">
        <v>11</v>
      </c>
      <c r="I660">
        <f t="shared" si="10"/>
        <v>118</v>
      </c>
      <c r="J660" t="str">
        <f>VLOOKUP($A660,[1]taxonomy!$1:$1048576,7,0)</f>
        <v>Eukaryota</v>
      </c>
      <c r="K660" t="str">
        <f>VLOOKUP($A660,[1]taxonomy!$1:$1048576,8,0)</f>
        <v xml:space="preserve"> Metazoa</v>
      </c>
      <c r="L660" t="str">
        <f>VLOOKUP($A660,[1]taxonomy!$1:$1048576,9,0)</f>
        <v xml:space="preserve"> Chordata</v>
      </c>
      <c r="M660" t="str">
        <f>VLOOKUP($A660,[1]taxonomy!$1:$1048576,10,0)</f>
        <v xml:space="preserve"> Craniata</v>
      </c>
      <c r="N660" t="str">
        <f>VLOOKUP($A660,[1]taxonomy!$1:$1048576,11,0)</f>
        <v xml:space="preserve"> Vertebrata</v>
      </c>
      <c r="O660" t="str">
        <f>VLOOKUP($A660,[1]taxonomy!$1:$1048576,12,0)</f>
        <v xml:space="preserve"> Euteleostomi</v>
      </c>
      <c r="P660" t="str">
        <f>VLOOKUP($A660,[1]taxonomy!$1:$1048576,13,0)</f>
        <v>Mammalia</v>
      </c>
      <c r="Q660" t="str">
        <f>VLOOKUP($A660,[1]taxonomy!$1:$1048576,14,0)</f>
        <v xml:space="preserve"> Eutheria</v>
      </c>
      <c r="R660" t="str">
        <f>VLOOKUP($A660,[1]taxonomy!$1:$1048576,15,0)</f>
        <v xml:space="preserve"> Laurasiatheria</v>
      </c>
      <c r="S660" t="str">
        <f>VLOOKUP($A660,[1]taxonomy!$1:$1048576,16,0)</f>
        <v xml:space="preserve"> Cetartiodactyla</v>
      </c>
      <c r="T660" t="str">
        <f>VLOOKUP($A660,[1]taxonomy!$1:$1048576,17,0)</f>
        <v xml:space="preserve"> Ruminantia</v>
      </c>
      <c r="U660" t="str">
        <f>VLOOKUP($A660,[1]taxonomy!$1:$1048576,18,0)</f>
        <v>Pecora</v>
      </c>
      <c r="V660" t="str">
        <f>VLOOKUP($A660,[1]taxonomy!$1:$1048576,20,0)</f>
        <v xml:space="preserve"> Caprinae</v>
      </c>
      <c r="W660" t="str">
        <f>VLOOKUP($A660,[1]taxonomy!$1:$1048576,21,0)</f>
        <v xml:space="preserve"> Ovis.</v>
      </c>
      <c r="X660">
        <f>VLOOKUP($A660,[1]taxonomy!$1:$1048576,22,0)</f>
        <v>0</v>
      </c>
      <c r="Y660">
        <f>VLOOKUP($A660,[1]taxonomy!$1:$1048576,23,0)</f>
        <v>0</v>
      </c>
      <c r="Z660">
        <f>VLOOKUP($A660,[1]taxonomy!$1:$1048576,24,0)</f>
        <v>0</v>
      </c>
      <c r="AA660">
        <f>VLOOKUP($A660,[1]taxonomy!$1:$1048576,25,0)</f>
        <v>0</v>
      </c>
      <c r="AB660" t="str">
        <f>VLOOKUP($A660,[1]taxonomy!$1:$1048576,3,0)</f>
        <v xml:space="preserve"> Ovis aries (Sheep).</v>
      </c>
    </row>
    <row r="661" spans="1:28" x14ac:dyDescent="0.25">
      <c r="A661" t="s">
        <v>912</v>
      </c>
      <c r="B661" t="s">
        <v>913</v>
      </c>
      <c r="C661">
        <v>266</v>
      </c>
      <c r="D661" t="s">
        <v>12</v>
      </c>
      <c r="E661">
        <v>1</v>
      </c>
      <c r="F661">
        <v>101</v>
      </c>
      <c r="G661">
        <v>206</v>
      </c>
      <c r="H661" t="s">
        <v>13</v>
      </c>
      <c r="I661">
        <f t="shared" si="10"/>
        <v>101</v>
      </c>
      <c r="J661" t="str">
        <f>VLOOKUP($A661,[1]taxonomy!$1:$1048576,7,0)</f>
        <v>Eukaryota</v>
      </c>
      <c r="K661" t="str">
        <f>VLOOKUP($A661,[1]taxonomy!$1:$1048576,8,0)</f>
        <v xml:space="preserve"> Metazoa</v>
      </c>
      <c r="L661" t="str">
        <f>VLOOKUP($A661,[1]taxonomy!$1:$1048576,9,0)</f>
        <v xml:space="preserve"> Chordata</v>
      </c>
      <c r="M661" t="str">
        <f>VLOOKUP($A661,[1]taxonomy!$1:$1048576,10,0)</f>
        <v xml:space="preserve"> Craniata</v>
      </c>
      <c r="N661" t="str">
        <f>VLOOKUP($A661,[1]taxonomy!$1:$1048576,11,0)</f>
        <v xml:space="preserve"> Vertebrata</v>
      </c>
      <c r="O661" t="str">
        <f>VLOOKUP($A661,[1]taxonomy!$1:$1048576,12,0)</f>
        <v xml:space="preserve"> Euteleostomi</v>
      </c>
      <c r="P661" t="str">
        <f>VLOOKUP($A661,[1]taxonomy!$1:$1048576,13,0)</f>
        <v>Mammalia</v>
      </c>
      <c r="Q661" t="str">
        <f>VLOOKUP($A661,[1]taxonomy!$1:$1048576,14,0)</f>
        <v xml:space="preserve"> Eutheria</v>
      </c>
      <c r="R661" t="str">
        <f>VLOOKUP($A661,[1]taxonomy!$1:$1048576,15,0)</f>
        <v xml:space="preserve"> Laurasiatheria</v>
      </c>
      <c r="S661" t="str">
        <f>VLOOKUP($A661,[1]taxonomy!$1:$1048576,16,0)</f>
        <v xml:space="preserve"> Cetartiodactyla</v>
      </c>
      <c r="T661" t="str">
        <f>VLOOKUP($A661,[1]taxonomy!$1:$1048576,17,0)</f>
        <v xml:space="preserve"> Ruminantia</v>
      </c>
      <c r="U661" t="str">
        <f>VLOOKUP($A661,[1]taxonomy!$1:$1048576,18,0)</f>
        <v>Pecora</v>
      </c>
      <c r="V661" t="str">
        <f>VLOOKUP($A661,[1]taxonomy!$1:$1048576,20,0)</f>
        <v xml:space="preserve"> Caprinae</v>
      </c>
      <c r="W661" t="str">
        <f>VLOOKUP($A661,[1]taxonomy!$1:$1048576,21,0)</f>
        <v xml:space="preserve"> Ovis.</v>
      </c>
      <c r="X661">
        <f>VLOOKUP($A661,[1]taxonomy!$1:$1048576,22,0)</f>
        <v>0</v>
      </c>
      <c r="Y661">
        <f>VLOOKUP($A661,[1]taxonomy!$1:$1048576,23,0)</f>
        <v>0</v>
      </c>
      <c r="Z661">
        <f>VLOOKUP($A661,[1]taxonomy!$1:$1048576,24,0)</f>
        <v>0</v>
      </c>
      <c r="AA661">
        <f>VLOOKUP($A661,[1]taxonomy!$1:$1048576,25,0)</f>
        <v>0</v>
      </c>
      <c r="AB661" t="str">
        <f>VLOOKUP($A661,[1]taxonomy!$1:$1048576,3,0)</f>
        <v xml:space="preserve"> Ovis aries (Sheep).</v>
      </c>
    </row>
    <row r="662" spans="1:28" x14ac:dyDescent="0.25">
      <c r="A662" t="s">
        <v>914</v>
      </c>
      <c r="B662" t="s">
        <v>915</v>
      </c>
      <c r="C662">
        <v>269</v>
      </c>
      <c r="D662" t="s">
        <v>10</v>
      </c>
      <c r="E662">
        <v>151</v>
      </c>
      <c r="F662">
        <v>266</v>
      </c>
      <c r="G662">
        <v>589</v>
      </c>
      <c r="H662" t="s">
        <v>11</v>
      </c>
      <c r="I662">
        <f t="shared" si="10"/>
        <v>116</v>
      </c>
      <c r="J662" t="str">
        <f>VLOOKUP($A662,[1]taxonomy!$1:$1048576,7,0)</f>
        <v>Eukaryota</v>
      </c>
      <c r="K662" t="str">
        <f>VLOOKUP($A662,[1]taxonomy!$1:$1048576,8,0)</f>
        <v xml:space="preserve"> Metazoa</v>
      </c>
      <c r="L662" t="str">
        <f>VLOOKUP($A662,[1]taxonomy!$1:$1048576,9,0)</f>
        <v xml:space="preserve"> Chordata</v>
      </c>
      <c r="M662" t="str">
        <f>VLOOKUP($A662,[1]taxonomy!$1:$1048576,10,0)</f>
        <v xml:space="preserve"> Craniata</v>
      </c>
      <c r="N662" t="str">
        <f>VLOOKUP($A662,[1]taxonomy!$1:$1048576,11,0)</f>
        <v xml:space="preserve"> Vertebrata</v>
      </c>
      <c r="O662" t="str">
        <f>VLOOKUP($A662,[1]taxonomy!$1:$1048576,12,0)</f>
        <v xml:space="preserve"> Euteleostomi</v>
      </c>
      <c r="P662" t="str">
        <f>VLOOKUP($A662,[1]taxonomy!$1:$1048576,13,0)</f>
        <v>Mammalia</v>
      </c>
      <c r="Q662" t="str">
        <f>VLOOKUP($A662,[1]taxonomy!$1:$1048576,14,0)</f>
        <v xml:space="preserve"> Metatheria</v>
      </c>
      <c r="R662" t="str">
        <f>VLOOKUP($A662,[1]taxonomy!$1:$1048576,15,0)</f>
        <v xml:space="preserve"> Diprotodontia</v>
      </c>
      <c r="S662" t="str">
        <f>VLOOKUP($A662,[1]taxonomy!$1:$1048576,16,0)</f>
        <v xml:space="preserve"> Phalangeridae</v>
      </c>
      <c r="T662" t="str">
        <f>VLOOKUP($A662,[1]taxonomy!$1:$1048576,17,0)</f>
        <v xml:space="preserve"> Trichosurus.</v>
      </c>
      <c r="U662">
        <f>VLOOKUP($A662,[1]taxonomy!$1:$1048576,18,0)</f>
        <v>0</v>
      </c>
      <c r="V662">
        <f>VLOOKUP($A662,[1]taxonomy!$1:$1048576,20,0)</f>
        <v>0</v>
      </c>
      <c r="W662">
        <f>VLOOKUP($A662,[1]taxonomy!$1:$1048576,21,0)</f>
        <v>0</v>
      </c>
      <c r="X662">
        <f>VLOOKUP($A662,[1]taxonomy!$1:$1048576,22,0)</f>
        <v>0</v>
      </c>
      <c r="Y662">
        <f>VLOOKUP($A662,[1]taxonomy!$1:$1048576,23,0)</f>
        <v>0</v>
      </c>
      <c r="Z662">
        <f>VLOOKUP($A662,[1]taxonomy!$1:$1048576,24,0)</f>
        <v>0</v>
      </c>
      <c r="AA662">
        <f>VLOOKUP($A662,[1]taxonomy!$1:$1048576,25,0)</f>
        <v>0</v>
      </c>
      <c r="AB662" t="str">
        <f>VLOOKUP($A662,[1]taxonomy!$1:$1048576,3,0)</f>
        <v xml:space="preserve"> Trichosurus vulpecula (Brush-tailed possum).</v>
      </c>
    </row>
    <row r="663" spans="1:28" x14ac:dyDescent="0.25">
      <c r="A663" t="s">
        <v>914</v>
      </c>
      <c r="B663" t="s">
        <v>915</v>
      </c>
      <c r="C663">
        <v>269</v>
      </c>
      <c r="D663" t="s">
        <v>12</v>
      </c>
      <c r="E663">
        <v>1</v>
      </c>
      <c r="F663">
        <v>106</v>
      </c>
      <c r="G663">
        <v>206</v>
      </c>
      <c r="H663" t="s">
        <v>13</v>
      </c>
      <c r="I663">
        <f t="shared" si="10"/>
        <v>106</v>
      </c>
      <c r="J663" t="str">
        <f>VLOOKUP($A663,[1]taxonomy!$1:$1048576,7,0)</f>
        <v>Eukaryota</v>
      </c>
      <c r="K663" t="str">
        <f>VLOOKUP($A663,[1]taxonomy!$1:$1048576,8,0)</f>
        <v xml:space="preserve"> Metazoa</v>
      </c>
      <c r="L663" t="str">
        <f>VLOOKUP($A663,[1]taxonomy!$1:$1048576,9,0)</f>
        <v xml:space="preserve"> Chordata</v>
      </c>
      <c r="M663" t="str">
        <f>VLOOKUP($A663,[1]taxonomy!$1:$1048576,10,0)</f>
        <v xml:space="preserve"> Craniata</v>
      </c>
      <c r="N663" t="str">
        <f>VLOOKUP($A663,[1]taxonomy!$1:$1048576,11,0)</f>
        <v xml:space="preserve"> Vertebrata</v>
      </c>
      <c r="O663" t="str">
        <f>VLOOKUP($A663,[1]taxonomy!$1:$1048576,12,0)</f>
        <v xml:space="preserve"> Euteleostomi</v>
      </c>
      <c r="P663" t="str">
        <f>VLOOKUP($A663,[1]taxonomy!$1:$1048576,13,0)</f>
        <v>Mammalia</v>
      </c>
      <c r="Q663" t="str">
        <f>VLOOKUP($A663,[1]taxonomy!$1:$1048576,14,0)</f>
        <v xml:space="preserve"> Metatheria</v>
      </c>
      <c r="R663" t="str">
        <f>VLOOKUP($A663,[1]taxonomy!$1:$1048576,15,0)</f>
        <v xml:space="preserve"> Diprotodontia</v>
      </c>
      <c r="S663" t="str">
        <f>VLOOKUP($A663,[1]taxonomy!$1:$1048576,16,0)</f>
        <v xml:space="preserve"> Phalangeridae</v>
      </c>
      <c r="T663" t="str">
        <f>VLOOKUP($A663,[1]taxonomy!$1:$1048576,17,0)</f>
        <v xml:space="preserve"> Trichosurus.</v>
      </c>
      <c r="U663">
        <f>VLOOKUP($A663,[1]taxonomy!$1:$1048576,18,0)</f>
        <v>0</v>
      </c>
      <c r="V663">
        <f>VLOOKUP($A663,[1]taxonomy!$1:$1048576,20,0)</f>
        <v>0</v>
      </c>
      <c r="W663">
        <f>VLOOKUP($A663,[1]taxonomy!$1:$1048576,21,0)</f>
        <v>0</v>
      </c>
      <c r="X663">
        <f>VLOOKUP($A663,[1]taxonomy!$1:$1048576,22,0)</f>
        <v>0</v>
      </c>
      <c r="Y663">
        <f>VLOOKUP($A663,[1]taxonomy!$1:$1048576,23,0)</f>
        <v>0</v>
      </c>
      <c r="Z663">
        <f>VLOOKUP($A663,[1]taxonomy!$1:$1048576,24,0)</f>
        <v>0</v>
      </c>
      <c r="AA663">
        <f>VLOOKUP($A663,[1]taxonomy!$1:$1048576,25,0)</f>
        <v>0</v>
      </c>
      <c r="AB663" t="str">
        <f>VLOOKUP($A663,[1]taxonomy!$1:$1048576,3,0)</f>
        <v xml:space="preserve"> Trichosurus vulpecula (Brush-tailed possum).</v>
      </c>
    </row>
    <row r="664" spans="1:28" x14ac:dyDescent="0.25">
      <c r="A664" t="s">
        <v>916</v>
      </c>
      <c r="B664" t="s">
        <v>917</v>
      </c>
      <c r="C664">
        <v>152</v>
      </c>
      <c r="D664" t="s">
        <v>10</v>
      </c>
      <c r="E664">
        <v>32</v>
      </c>
      <c r="F664">
        <v>148</v>
      </c>
      <c r="G664">
        <v>589</v>
      </c>
      <c r="H664" t="s">
        <v>11</v>
      </c>
      <c r="I664">
        <f t="shared" si="10"/>
        <v>117</v>
      </c>
      <c r="J664" t="str">
        <f>VLOOKUP($A664,[1]taxonomy!$1:$1048576,7,0)</f>
        <v>Eukaryota</v>
      </c>
      <c r="K664" t="str">
        <f>VLOOKUP($A664,[1]taxonomy!$1:$1048576,8,0)</f>
        <v xml:space="preserve"> Metazoa</v>
      </c>
      <c r="L664" t="str">
        <f>VLOOKUP($A664,[1]taxonomy!$1:$1048576,9,0)</f>
        <v xml:space="preserve"> Chordata</v>
      </c>
      <c r="M664" t="str">
        <f>VLOOKUP($A664,[1]taxonomy!$1:$1048576,10,0)</f>
        <v xml:space="preserve"> Craniata</v>
      </c>
      <c r="N664" t="str">
        <f>VLOOKUP($A664,[1]taxonomy!$1:$1048576,11,0)</f>
        <v xml:space="preserve"> Vertebrata</v>
      </c>
      <c r="O664" t="str">
        <f>VLOOKUP($A664,[1]taxonomy!$1:$1048576,12,0)</f>
        <v xml:space="preserve"> Euteleostomi</v>
      </c>
      <c r="P664" t="str">
        <f>VLOOKUP($A664,[1]taxonomy!$1:$1048576,13,0)</f>
        <v>Mammalia</v>
      </c>
      <c r="Q664" t="str">
        <f>VLOOKUP($A664,[1]taxonomy!$1:$1048576,14,0)</f>
        <v xml:space="preserve"> Eutheria</v>
      </c>
      <c r="R664" t="str">
        <f>VLOOKUP($A664,[1]taxonomy!$1:$1048576,15,0)</f>
        <v xml:space="preserve"> Euarchontoglires</v>
      </c>
      <c r="S664" t="str">
        <f>VLOOKUP($A664,[1]taxonomy!$1:$1048576,16,0)</f>
        <v xml:space="preserve"> Primates</v>
      </c>
      <c r="T664" t="str">
        <f>VLOOKUP($A664,[1]taxonomy!$1:$1048576,17,0)</f>
        <v xml:space="preserve"> Haplorrhini</v>
      </c>
      <c r="U664" t="str">
        <f>VLOOKUP($A664,[1]taxonomy!$1:$1048576,18,0)</f>
        <v>Catarrhini</v>
      </c>
      <c r="V664" t="str">
        <f>VLOOKUP($A664,[1]taxonomy!$1:$1048576,20,0)</f>
        <v xml:space="preserve"> Homo.</v>
      </c>
      <c r="W664">
        <f>VLOOKUP($A664,[1]taxonomy!$1:$1048576,21,0)</f>
        <v>0</v>
      </c>
      <c r="X664">
        <f>VLOOKUP($A664,[1]taxonomy!$1:$1048576,22,0)</f>
        <v>0</v>
      </c>
      <c r="Y664">
        <f>VLOOKUP($A664,[1]taxonomy!$1:$1048576,23,0)</f>
        <v>0</v>
      </c>
      <c r="Z664">
        <f>VLOOKUP($A664,[1]taxonomy!$1:$1048576,24,0)</f>
        <v>0</v>
      </c>
      <c r="AA664">
        <f>VLOOKUP($A664,[1]taxonomy!$1:$1048576,25,0)</f>
        <v>0</v>
      </c>
      <c r="AB664" t="str">
        <f>VLOOKUP($A664,[1]taxonomy!$1:$1048576,3,0)</f>
        <v xml:space="preserve"> Homo sapiens (Human).</v>
      </c>
    </row>
    <row r="665" spans="1:28" x14ac:dyDescent="0.25">
      <c r="A665" t="s">
        <v>918</v>
      </c>
      <c r="B665" t="s">
        <v>919</v>
      </c>
      <c r="C665">
        <v>152</v>
      </c>
      <c r="D665" t="s">
        <v>10</v>
      </c>
      <c r="E665">
        <v>33</v>
      </c>
      <c r="F665">
        <v>148</v>
      </c>
      <c r="G665">
        <v>589</v>
      </c>
      <c r="H665" t="s">
        <v>11</v>
      </c>
      <c r="I665">
        <f t="shared" si="10"/>
        <v>116</v>
      </c>
      <c r="J665" t="str">
        <f>VLOOKUP($A665,[1]taxonomy!$1:$1048576,7,0)</f>
        <v>Eukaryota</v>
      </c>
      <c r="K665" t="str">
        <f>VLOOKUP($A665,[1]taxonomy!$1:$1048576,8,0)</f>
        <v xml:space="preserve"> Metazoa</v>
      </c>
      <c r="L665" t="str">
        <f>VLOOKUP($A665,[1]taxonomy!$1:$1048576,9,0)</f>
        <v xml:space="preserve"> Chordata</v>
      </c>
      <c r="M665" t="str">
        <f>VLOOKUP($A665,[1]taxonomy!$1:$1048576,10,0)</f>
        <v xml:space="preserve"> Craniata</v>
      </c>
      <c r="N665" t="str">
        <f>VLOOKUP($A665,[1]taxonomy!$1:$1048576,11,0)</f>
        <v xml:space="preserve"> Vertebrata</v>
      </c>
      <c r="O665" t="str">
        <f>VLOOKUP($A665,[1]taxonomy!$1:$1048576,12,0)</f>
        <v xml:space="preserve"> Euteleostomi</v>
      </c>
      <c r="P665" t="str">
        <f>VLOOKUP($A665,[1]taxonomy!$1:$1048576,13,0)</f>
        <v>Mammalia</v>
      </c>
      <c r="Q665" t="str">
        <f>VLOOKUP($A665,[1]taxonomy!$1:$1048576,14,0)</f>
        <v xml:space="preserve"> Eutheria</v>
      </c>
      <c r="R665" t="str">
        <f>VLOOKUP($A665,[1]taxonomy!$1:$1048576,15,0)</f>
        <v xml:space="preserve"> Euarchontoglires</v>
      </c>
      <c r="S665" t="str">
        <f>VLOOKUP($A665,[1]taxonomy!$1:$1048576,16,0)</f>
        <v xml:space="preserve"> Glires</v>
      </c>
      <c r="T665" t="str">
        <f>VLOOKUP($A665,[1]taxonomy!$1:$1048576,17,0)</f>
        <v xml:space="preserve"> Rodentia</v>
      </c>
      <c r="U665" t="str">
        <f>VLOOKUP($A665,[1]taxonomy!$1:$1048576,18,0)</f>
        <v xml:space="preserve"> Sciurognathi</v>
      </c>
      <c r="V665" t="str">
        <f>VLOOKUP($A665,[1]taxonomy!$1:$1048576,20,0)</f>
        <v xml:space="preserve"> Muridae</v>
      </c>
      <c r="W665" t="str">
        <f>VLOOKUP($A665,[1]taxonomy!$1:$1048576,21,0)</f>
        <v xml:space="preserve"> Murinae</v>
      </c>
      <c r="X665" t="str">
        <f>VLOOKUP($A665,[1]taxonomy!$1:$1048576,22,0)</f>
        <v xml:space="preserve"> Mus</v>
      </c>
      <c r="Y665" t="str">
        <f>VLOOKUP($A665,[1]taxonomy!$1:$1048576,23,0)</f>
        <v xml:space="preserve"> Mus.</v>
      </c>
      <c r="Z665">
        <f>VLOOKUP($A665,[1]taxonomy!$1:$1048576,24,0)</f>
        <v>0</v>
      </c>
      <c r="AA665">
        <f>VLOOKUP($A665,[1]taxonomy!$1:$1048576,25,0)</f>
        <v>0</v>
      </c>
      <c r="AB665" t="str">
        <f>VLOOKUP($A665,[1]taxonomy!$1:$1048576,3,0)</f>
        <v xml:space="preserve"> Mus musculus (Mouse).</v>
      </c>
    </row>
    <row r="666" spans="1:28" x14ac:dyDescent="0.25">
      <c r="A666" t="s">
        <v>920</v>
      </c>
      <c r="B666" t="s">
        <v>921</v>
      </c>
      <c r="C666">
        <v>174</v>
      </c>
      <c r="D666" t="s">
        <v>10</v>
      </c>
      <c r="E666">
        <v>58</v>
      </c>
      <c r="F666">
        <v>171</v>
      </c>
      <c r="G666">
        <v>589</v>
      </c>
      <c r="H666" t="s">
        <v>11</v>
      </c>
      <c r="I666">
        <f t="shared" si="10"/>
        <v>114</v>
      </c>
      <c r="J666" t="str">
        <f>VLOOKUP($A666,[1]taxonomy!$1:$1048576,7,0)</f>
        <v>Eukaryota</v>
      </c>
      <c r="K666" t="str">
        <f>VLOOKUP($A666,[1]taxonomy!$1:$1048576,8,0)</f>
        <v xml:space="preserve"> Metazoa</v>
      </c>
      <c r="L666" t="str">
        <f>VLOOKUP($A666,[1]taxonomy!$1:$1048576,9,0)</f>
        <v xml:space="preserve"> Chordata</v>
      </c>
      <c r="M666" t="str">
        <f>VLOOKUP($A666,[1]taxonomy!$1:$1048576,10,0)</f>
        <v xml:space="preserve"> Craniata</v>
      </c>
      <c r="N666" t="str">
        <f>VLOOKUP($A666,[1]taxonomy!$1:$1048576,11,0)</f>
        <v xml:space="preserve"> Vertebrata</v>
      </c>
      <c r="O666" t="str">
        <f>VLOOKUP($A666,[1]taxonomy!$1:$1048576,12,0)</f>
        <v xml:space="preserve"> Euteleostomi</v>
      </c>
      <c r="P666" t="str">
        <f>VLOOKUP($A666,[1]taxonomy!$1:$1048576,13,0)</f>
        <v>Mammalia</v>
      </c>
      <c r="Q666" t="str">
        <f>VLOOKUP($A666,[1]taxonomy!$1:$1048576,14,0)</f>
        <v xml:space="preserve"> Eutheria</v>
      </c>
      <c r="R666" t="str">
        <f>VLOOKUP($A666,[1]taxonomy!$1:$1048576,15,0)</f>
        <v xml:space="preserve"> Laurasiatheria</v>
      </c>
      <c r="S666" t="str">
        <f>VLOOKUP($A666,[1]taxonomy!$1:$1048576,16,0)</f>
        <v xml:space="preserve"> Cetartiodactyla</v>
      </c>
      <c r="T666" t="str">
        <f>VLOOKUP($A666,[1]taxonomy!$1:$1048576,17,0)</f>
        <v xml:space="preserve"> Ruminantia</v>
      </c>
      <c r="U666" t="str">
        <f>VLOOKUP($A666,[1]taxonomy!$1:$1048576,18,0)</f>
        <v>Pecora</v>
      </c>
      <c r="V666" t="str">
        <f>VLOOKUP($A666,[1]taxonomy!$1:$1048576,20,0)</f>
        <v xml:space="preserve"> Bovinae</v>
      </c>
      <c r="W666" t="str">
        <f>VLOOKUP($A666,[1]taxonomy!$1:$1048576,21,0)</f>
        <v xml:space="preserve"> Bos.</v>
      </c>
      <c r="X666">
        <f>VLOOKUP($A666,[1]taxonomy!$1:$1048576,22,0)</f>
        <v>0</v>
      </c>
      <c r="Y666">
        <f>VLOOKUP($A666,[1]taxonomy!$1:$1048576,23,0)</f>
        <v>0</v>
      </c>
      <c r="Z666">
        <f>VLOOKUP($A666,[1]taxonomy!$1:$1048576,24,0)</f>
        <v>0</v>
      </c>
      <c r="AA666">
        <f>VLOOKUP($A666,[1]taxonomy!$1:$1048576,25,0)</f>
        <v>0</v>
      </c>
      <c r="AB666" t="str">
        <f>VLOOKUP($A666,[1]taxonomy!$1:$1048576,3,0)</f>
        <v xml:space="preserve"> Bos taurus (Bovine).</v>
      </c>
    </row>
    <row r="667" spans="1:28" x14ac:dyDescent="0.25">
      <c r="A667" t="s">
        <v>922</v>
      </c>
      <c r="B667" t="s">
        <v>923</v>
      </c>
      <c r="C667">
        <v>176</v>
      </c>
      <c r="D667" t="s">
        <v>10</v>
      </c>
      <c r="E667">
        <v>60</v>
      </c>
      <c r="F667">
        <v>173</v>
      </c>
      <c r="G667">
        <v>589</v>
      </c>
      <c r="H667" t="s">
        <v>11</v>
      </c>
      <c r="I667">
        <f t="shared" si="10"/>
        <v>114</v>
      </c>
      <c r="J667" t="str">
        <f>VLOOKUP($A667,[1]taxonomy!$1:$1048576,7,0)</f>
        <v>Eukaryota</v>
      </c>
      <c r="K667" t="str">
        <f>VLOOKUP($A667,[1]taxonomy!$1:$1048576,8,0)</f>
        <v xml:space="preserve"> Metazoa</v>
      </c>
      <c r="L667" t="str">
        <f>VLOOKUP($A667,[1]taxonomy!$1:$1048576,9,0)</f>
        <v xml:space="preserve"> Chordata</v>
      </c>
      <c r="M667" t="str">
        <f>VLOOKUP($A667,[1]taxonomy!$1:$1048576,10,0)</f>
        <v xml:space="preserve"> Craniata</v>
      </c>
      <c r="N667" t="str">
        <f>VLOOKUP($A667,[1]taxonomy!$1:$1048576,11,0)</f>
        <v xml:space="preserve"> Vertebrata</v>
      </c>
      <c r="O667" t="str">
        <f>VLOOKUP($A667,[1]taxonomy!$1:$1048576,12,0)</f>
        <v xml:space="preserve"> Euteleostomi</v>
      </c>
      <c r="P667" t="str">
        <f>VLOOKUP($A667,[1]taxonomy!$1:$1048576,13,0)</f>
        <v>Mammalia</v>
      </c>
      <c r="Q667" t="str">
        <f>VLOOKUP($A667,[1]taxonomy!$1:$1048576,14,0)</f>
        <v xml:space="preserve"> Eutheria</v>
      </c>
      <c r="R667" t="str">
        <f>VLOOKUP($A667,[1]taxonomy!$1:$1048576,15,0)</f>
        <v xml:space="preserve"> Laurasiatheria</v>
      </c>
      <c r="S667" t="str">
        <f>VLOOKUP($A667,[1]taxonomy!$1:$1048576,16,0)</f>
        <v xml:space="preserve"> Carnivora</v>
      </c>
      <c r="T667" t="str">
        <f>VLOOKUP($A667,[1]taxonomy!$1:$1048576,17,0)</f>
        <v xml:space="preserve"> Caniformia</v>
      </c>
      <c r="U667" t="str">
        <f>VLOOKUP($A667,[1]taxonomy!$1:$1048576,18,0)</f>
        <v xml:space="preserve"> Canidae</v>
      </c>
      <c r="V667">
        <f>VLOOKUP($A667,[1]taxonomy!$1:$1048576,20,0)</f>
        <v>0</v>
      </c>
      <c r="W667">
        <f>VLOOKUP($A667,[1]taxonomy!$1:$1048576,21,0)</f>
        <v>0</v>
      </c>
      <c r="X667">
        <f>VLOOKUP($A667,[1]taxonomy!$1:$1048576,22,0)</f>
        <v>0</v>
      </c>
      <c r="Y667">
        <f>VLOOKUP($A667,[1]taxonomy!$1:$1048576,23,0)</f>
        <v>0</v>
      </c>
      <c r="Z667">
        <f>VLOOKUP($A667,[1]taxonomy!$1:$1048576,24,0)</f>
        <v>0</v>
      </c>
      <c r="AA667">
        <f>VLOOKUP($A667,[1]taxonomy!$1:$1048576,25,0)</f>
        <v>0</v>
      </c>
      <c r="AB667" t="str">
        <f>VLOOKUP($A667,[1]taxonomy!$1:$1048576,3,0)</f>
        <v xml:space="preserve"> Canis familiaris (Dog) (Canis lupus familiaris).</v>
      </c>
    </row>
    <row r="668" spans="1:28" x14ac:dyDescent="0.25">
      <c r="A668" t="s">
        <v>924</v>
      </c>
      <c r="B668" t="s">
        <v>925</v>
      </c>
      <c r="C668">
        <v>177</v>
      </c>
      <c r="D668" t="s">
        <v>10</v>
      </c>
      <c r="E668">
        <v>60</v>
      </c>
      <c r="F668">
        <v>173</v>
      </c>
      <c r="G668">
        <v>589</v>
      </c>
      <c r="H668" t="s">
        <v>11</v>
      </c>
      <c r="I668">
        <f t="shared" si="10"/>
        <v>114</v>
      </c>
      <c r="J668" t="str">
        <f>VLOOKUP($A668,[1]taxonomy!$1:$1048576,7,0)</f>
        <v>Eukaryota</v>
      </c>
      <c r="K668" t="str">
        <f>VLOOKUP($A668,[1]taxonomy!$1:$1048576,8,0)</f>
        <v xml:space="preserve"> Metazoa</v>
      </c>
      <c r="L668" t="str">
        <f>VLOOKUP($A668,[1]taxonomy!$1:$1048576,9,0)</f>
        <v xml:space="preserve"> Chordata</v>
      </c>
      <c r="M668" t="str">
        <f>VLOOKUP($A668,[1]taxonomy!$1:$1048576,10,0)</f>
        <v xml:space="preserve"> Craniata</v>
      </c>
      <c r="N668" t="str">
        <f>VLOOKUP($A668,[1]taxonomy!$1:$1048576,11,0)</f>
        <v xml:space="preserve"> Vertebrata</v>
      </c>
      <c r="O668" t="str">
        <f>VLOOKUP($A668,[1]taxonomy!$1:$1048576,12,0)</f>
        <v xml:space="preserve"> Euteleostomi</v>
      </c>
      <c r="P668" t="str">
        <f>VLOOKUP($A668,[1]taxonomy!$1:$1048576,13,0)</f>
        <v>Mammalia</v>
      </c>
      <c r="Q668" t="str">
        <f>VLOOKUP($A668,[1]taxonomy!$1:$1048576,14,0)</f>
        <v xml:space="preserve"> Eutheria</v>
      </c>
      <c r="R668" t="str">
        <f>VLOOKUP($A668,[1]taxonomy!$1:$1048576,15,0)</f>
        <v xml:space="preserve"> Laurasiatheria</v>
      </c>
      <c r="S668" t="str">
        <f>VLOOKUP($A668,[1]taxonomy!$1:$1048576,16,0)</f>
        <v xml:space="preserve"> Perissodactyla</v>
      </c>
      <c r="T668" t="str">
        <f>VLOOKUP($A668,[1]taxonomy!$1:$1048576,17,0)</f>
        <v xml:space="preserve"> Equidae</v>
      </c>
      <c r="U668" t="str">
        <f>VLOOKUP($A668,[1]taxonomy!$1:$1048576,18,0)</f>
        <v xml:space="preserve"> Equus.</v>
      </c>
      <c r="V668">
        <f>VLOOKUP($A668,[1]taxonomy!$1:$1048576,20,0)</f>
        <v>0</v>
      </c>
      <c r="W668">
        <f>VLOOKUP($A668,[1]taxonomy!$1:$1048576,21,0)</f>
        <v>0</v>
      </c>
      <c r="X668">
        <f>VLOOKUP($A668,[1]taxonomy!$1:$1048576,22,0)</f>
        <v>0</v>
      </c>
      <c r="Y668">
        <f>VLOOKUP($A668,[1]taxonomy!$1:$1048576,23,0)</f>
        <v>0</v>
      </c>
      <c r="Z668">
        <f>VLOOKUP($A668,[1]taxonomy!$1:$1048576,24,0)</f>
        <v>0</v>
      </c>
      <c r="AA668">
        <f>VLOOKUP($A668,[1]taxonomy!$1:$1048576,25,0)</f>
        <v>0</v>
      </c>
      <c r="AB668" t="str">
        <f>VLOOKUP($A668,[1]taxonomy!$1:$1048576,3,0)</f>
        <v xml:space="preserve"> Equus caballus (Horse).</v>
      </c>
    </row>
    <row r="669" spans="1:28" x14ac:dyDescent="0.25">
      <c r="A669" t="s">
        <v>926</v>
      </c>
      <c r="B669" t="s">
        <v>927</v>
      </c>
      <c r="C669">
        <v>177</v>
      </c>
      <c r="D669" t="s">
        <v>10</v>
      </c>
      <c r="E669">
        <v>60</v>
      </c>
      <c r="F669">
        <v>173</v>
      </c>
      <c r="G669">
        <v>589</v>
      </c>
      <c r="H669" t="s">
        <v>11</v>
      </c>
      <c r="I669">
        <f t="shared" si="10"/>
        <v>114</v>
      </c>
      <c r="J669" t="str">
        <f>VLOOKUP($A669,[1]taxonomy!$1:$1048576,7,0)</f>
        <v>Eukaryota</v>
      </c>
      <c r="K669" t="str">
        <f>VLOOKUP($A669,[1]taxonomy!$1:$1048576,8,0)</f>
        <v xml:space="preserve"> Metazoa</v>
      </c>
      <c r="L669" t="str">
        <f>VLOOKUP($A669,[1]taxonomy!$1:$1048576,9,0)</f>
        <v xml:space="preserve"> Chordata</v>
      </c>
      <c r="M669" t="str">
        <f>VLOOKUP($A669,[1]taxonomy!$1:$1048576,10,0)</f>
        <v xml:space="preserve"> Craniata</v>
      </c>
      <c r="N669" t="str">
        <f>VLOOKUP($A669,[1]taxonomy!$1:$1048576,11,0)</f>
        <v xml:space="preserve"> Vertebrata</v>
      </c>
      <c r="O669" t="str">
        <f>VLOOKUP($A669,[1]taxonomy!$1:$1048576,12,0)</f>
        <v xml:space="preserve"> Euteleostomi</v>
      </c>
      <c r="P669" t="str">
        <f>VLOOKUP($A669,[1]taxonomy!$1:$1048576,13,0)</f>
        <v>Mammalia</v>
      </c>
      <c r="Q669" t="str">
        <f>VLOOKUP($A669,[1]taxonomy!$1:$1048576,14,0)</f>
        <v xml:space="preserve"> Eutheria</v>
      </c>
      <c r="R669" t="str">
        <f>VLOOKUP($A669,[1]taxonomy!$1:$1048576,15,0)</f>
        <v xml:space="preserve"> Euarchontoglires</v>
      </c>
      <c r="S669" t="str">
        <f>VLOOKUP($A669,[1]taxonomy!$1:$1048576,16,0)</f>
        <v xml:space="preserve"> Primates</v>
      </c>
      <c r="T669" t="str">
        <f>VLOOKUP($A669,[1]taxonomy!$1:$1048576,17,0)</f>
        <v xml:space="preserve"> Haplorrhini</v>
      </c>
      <c r="U669" t="str">
        <f>VLOOKUP($A669,[1]taxonomy!$1:$1048576,18,0)</f>
        <v>Catarrhini</v>
      </c>
      <c r="V669" t="str">
        <f>VLOOKUP($A669,[1]taxonomy!$1:$1048576,20,0)</f>
        <v xml:space="preserve"> Homo.</v>
      </c>
      <c r="W669">
        <f>VLOOKUP($A669,[1]taxonomy!$1:$1048576,21,0)</f>
        <v>0</v>
      </c>
      <c r="X669">
        <f>VLOOKUP($A669,[1]taxonomy!$1:$1048576,22,0)</f>
        <v>0</v>
      </c>
      <c r="Y669">
        <f>VLOOKUP($A669,[1]taxonomy!$1:$1048576,23,0)</f>
        <v>0</v>
      </c>
      <c r="Z669">
        <f>VLOOKUP($A669,[1]taxonomy!$1:$1048576,24,0)</f>
        <v>0</v>
      </c>
      <c r="AA669">
        <f>VLOOKUP($A669,[1]taxonomy!$1:$1048576,25,0)</f>
        <v>0</v>
      </c>
      <c r="AB669" t="str">
        <f>VLOOKUP($A669,[1]taxonomy!$1:$1048576,3,0)</f>
        <v xml:space="preserve"> Homo sapiens (Human).</v>
      </c>
    </row>
    <row r="670" spans="1:28" x14ac:dyDescent="0.25">
      <c r="A670" t="s">
        <v>928</v>
      </c>
      <c r="B670" t="s">
        <v>929</v>
      </c>
      <c r="C670">
        <v>177</v>
      </c>
      <c r="D670" t="s">
        <v>10</v>
      </c>
      <c r="E670">
        <v>60</v>
      </c>
      <c r="F670">
        <v>173</v>
      </c>
      <c r="G670">
        <v>589</v>
      </c>
      <c r="H670" t="s">
        <v>11</v>
      </c>
      <c r="I670">
        <f t="shared" si="10"/>
        <v>114</v>
      </c>
      <c r="J670" t="str">
        <f>VLOOKUP($A670,[1]taxonomy!$1:$1048576,7,0)</f>
        <v>Eukaryota</v>
      </c>
      <c r="K670" t="str">
        <f>VLOOKUP($A670,[1]taxonomy!$1:$1048576,8,0)</f>
        <v xml:space="preserve"> Metazoa</v>
      </c>
      <c r="L670" t="str">
        <f>VLOOKUP($A670,[1]taxonomy!$1:$1048576,9,0)</f>
        <v xml:space="preserve"> Chordata</v>
      </c>
      <c r="M670" t="str">
        <f>VLOOKUP($A670,[1]taxonomy!$1:$1048576,10,0)</f>
        <v xml:space="preserve"> Craniata</v>
      </c>
      <c r="N670" t="str">
        <f>VLOOKUP($A670,[1]taxonomy!$1:$1048576,11,0)</f>
        <v xml:space="preserve"> Vertebrata</v>
      </c>
      <c r="O670" t="str">
        <f>VLOOKUP($A670,[1]taxonomy!$1:$1048576,12,0)</f>
        <v xml:space="preserve"> Euteleostomi</v>
      </c>
      <c r="P670" t="str">
        <f>VLOOKUP($A670,[1]taxonomy!$1:$1048576,13,0)</f>
        <v>Mammalia</v>
      </c>
      <c r="Q670" t="str">
        <f>VLOOKUP($A670,[1]taxonomy!$1:$1048576,14,0)</f>
        <v xml:space="preserve"> Eutheria</v>
      </c>
      <c r="R670" t="str">
        <f>VLOOKUP($A670,[1]taxonomy!$1:$1048576,15,0)</f>
        <v xml:space="preserve"> Euarchontoglires</v>
      </c>
      <c r="S670" t="str">
        <f>VLOOKUP($A670,[1]taxonomy!$1:$1048576,16,0)</f>
        <v xml:space="preserve"> Primates</v>
      </c>
      <c r="T670" t="str">
        <f>VLOOKUP($A670,[1]taxonomy!$1:$1048576,17,0)</f>
        <v xml:space="preserve"> Haplorrhini</v>
      </c>
      <c r="U670" t="str">
        <f>VLOOKUP($A670,[1]taxonomy!$1:$1048576,18,0)</f>
        <v>Catarrhini</v>
      </c>
      <c r="V670" t="str">
        <f>VLOOKUP($A670,[1]taxonomy!$1:$1048576,20,0)</f>
        <v xml:space="preserve"> Cercopithecinae</v>
      </c>
      <c r="W670" t="str">
        <f>VLOOKUP($A670,[1]taxonomy!$1:$1048576,21,0)</f>
        <v xml:space="preserve"> Macaca.</v>
      </c>
      <c r="X670">
        <f>VLOOKUP($A670,[1]taxonomy!$1:$1048576,22,0)</f>
        <v>0</v>
      </c>
      <c r="Y670">
        <f>VLOOKUP($A670,[1]taxonomy!$1:$1048576,23,0)</f>
        <v>0</v>
      </c>
      <c r="Z670">
        <f>VLOOKUP($A670,[1]taxonomy!$1:$1048576,24,0)</f>
        <v>0</v>
      </c>
      <c r="AA670">
        <f>VLOOKUP($A670,[1]taxonomy!$1:$1048576,25,0)</f>
        <v>0</v>
      </c>
      <c r="AB670" t="str">
        <f>VLOOKUP($A670,[1]taxonomy!$1:$1048576,3,0)</f>
        <v xml:space="preserve"> Macaca fascicularis (Crab-eating macaque) (Cynomolgus monkey).</v>
      </c>
    </row>
    <row r="671" spans="1:28" x14ac:dyDescent="0.25">
      <c r="A671" t="s">
        <v>930</v>
      </c>
      <c r="B671" t="s">
        <v>931</v>
      </c>
      <c r="C671">
        <v>178</v>
      </c>
      <c r="D671" t="s">
        <v>10</v>
      </c>
      <c r="E671">
        <v>61</v>
      </c>
      <c r="F671">
        <v>174</v>
      </c>
      <c r="G671">
        <v>589</v>
      </c>
      <c r="H671" t="s">
        <v>11</v>
      </c>
      <c r="I671">
        <f t="shared" si="10"/>
        <v>114</v>
      </c>
      <c r="J671" t="str">
        <f>VLOOKUP($A671,[1]taxonomy!$1:$1048576,7,0)</f>
        <v>Eukaryota</v>
      </c>
      <c r="K671" t="str">
        <f>VLOOKUP($A671,[1]taxonomy!$1:$1048576,8,0)</f>
        <v xml:space="preserve"> Metazoa</v>
      </c>
      <c r="L671" t="str">
        <f>VLOOKUP($A671,[1]taxonomy!$1:$1048576,9,0)</f>
        <v xml:space="preserve"> Chordata</v>
      </c>
      <c r="M671" t="str">
        <f>VLOOKUP($A671,[1]taxonomy!$1:$1048576,10,0)</f>
        <v xml:space="preserve"> Craniata</v>
      </c>
      <c r="N671" t="str">
        <f>VLOOKUP($A671,[1]taxonomy!$1:$1048576,11,0)</f>
        <v xml:space="preserve"> Vertebrata</v>
      </c>
      <c r="O671" t="str">
        <f>VLOOKUP($A671,[1]taxonomy!$1:$1048576,12,0)</f>
        <v xml:space="preserve"> Euteleostomi</v>
      </c>
      <c r="P671" t="str">
        <f>VLOOKUP($A671,[1]taxonomy!$1:$1048576,13,0)</f>
        <v>Mammalia</v>
      </c>
      <c r="Q671" t="str">
        <f>VLOOKUP($A671,[1]taxonomy!$1:$1048576,14,0)</f>
        <v xml:space="preserve"> Eutheria</v>
      </c>
      <c r="R671" t="str">
        <f>VLOOKUP($A671,[1]taxonomy!$1:$1048576,15,0)</f>
        <v xml:space="preserve"> Euarchontoglires</v>
      </c>
      <c r="S671" t="str">
        <f>VLOOKUP($A671,[1]taxonomy!$1:$1048576,16,0)</f>
        <v xml:space="preserve"> Glires</v>
      </c>
      <c r="T671" t="str">
        <f>VLOOKUP($A671,[1]taxonomy!$1:$1048576,17,0)</f>
        <v xml:space="preserve"> Rodentia</v>
      </c>
      <c r="U671" t="str">
        <f>VLOOKUP($A671,[1]taxonomy!$1:$1048576,18,0)</f>
        <v xml:space="preserve"> Sciurognathi</v>
      </c>
      <c r="V671" t="str">
        <f>VLOOKUP($A671,[1]taxonomy!$1:$1048576,20,0)</f>
        <v xml:space="preserve"> Muridae</v>
      </c>
      <c r="W671" t="str">
        <f>VLOOKUP($A671,[1]taxonomy!$1:$1048576,21,0)</f>
        <v xml:space="preserve"> Murinae</v>
      </c>
      <c r="X671" t="str">
        <f>VLOOKUP($A671,[1]taxonomy!$1:$1048576,22,0)</f>
        <v xml:space="preserve"> Mus</v>
      </c>
      <c r="Y671" t="str">
        <f>VLOOKUP($A671,[1]taxonomy!$1:$1048576,23,0)</f>
        <v xml:space="preserve"> Mus.</v>
      </c>
      <c r="Z671">
        <f>VLOOKUP($A671,[1]taxonomy!$1:$1048576,24,0)</f>
        <v>0</v>
      </c>
      <c r="AA671">
        <f>VLOOKUP($A671,[1]taxonomy!$1:$1048576,25,0)</f>
        <v>0</v>
      </c>
      <c r="AB671" t="str">
        <f>VLOOKUP($A671,[1]taxonomy!$1:$1048576,3,0)</f>
        <v xml:space="preserve"> Mus musculus (Mouse).</v>
      </c>
    </row>
    <row r="672" spans="1:28" x14ac:dyDescent="0.25">
      <c r="A672" t="s">
        <v>932</v>
      </c>
      <c r="B672" t="s">
        <v>933</v>
      </c>
      <c r="C672">
        <v>177</v>
      </c>
      <c r="D672" t="s">
        <v>10</v>
      </c>
      <c r="E672">
        <v>60</v>
      </c>
      <c r="F672">
        <v>173</v>
      </c>
      <c r="G672">
        <v>589</v>
      </c>
      <c r="H672" t="s">
        <v>11</v>
      </c>
      <c r="I672">
        <f t="shared" si="10"/>
        <v>114</v>
      </c>
      <c r="J672" t="str">
        <f>VLOOKUP($A672,[1]taxonomy!$1:$1048576,7,0)</f>
        <v>Eukaryota</v>
      </c>
      <c r="K672" t="str">
        <f>VLOOKUP($A672,[1]taxonomy!$1:$1048576,8,0)</f>
        <v xml:space="preserve"> Metazoa</v>
      </c>
      <c r="L672" t="str">
        <f>VLOOKUP($A672,[1]taxonomy!$1:$1048576,9,0)</f>
        <v xml:space="preserve"> Chordata</v>
      </c>
      <c r="M672" t="str">
        <f>VLOOKUP($A672,[1]taxonomy!$1:$1048576,10,0)</f>
        <v xml:space="preserve"> Craniata</v>
      </c>
      <c r="N672" t="str">
        <f>VLOOKUP($A672,[1]taxonomy!$1:$1048576,11,0)</f>
        <v xml:space="preserve"> Vertebrata</v>
      </c>
      <c r="O672" t="str">
        <f>VLOOKUP($A672,[1]taxonomy!$1:$1048576,12,0)</f>
        <v xml:space="preserve"> Euteleostomi</v>
      </c>
      <c r="P672" t="str">
        <f>VLOOKUP($A672,[1]taxonomy!$1:$1048576,13,0)</f>
        <v>Mammalia</v>
      </c>
      <c r="Q672" t="str">
        <f>VLOOKUP($A672,[1]taxonomy!$1:$1048576,14,0)</f>
        <v xml:space="preserve"> Eutheria</v>
      </c>
      <c r="R672" t="str">
        <f>VLOOKUP($A672,[1]taxonomy!$1:$1048576,15,0)</f>
        <v xml:space="preserve"> Laurasiatheria</v>
      </c>
      <c r="S672" t="str">
        <f>VLOOKUP($A672,[1]taxonomy!$1:$1048576,16,0)</f>
        <v xml:space="preserve"> Cetartiodactyla</v>
      </c>
      <c r="T672" t="str">
        <f>VLOOKUP($A672,[1]taxonomy!$1:$1048576,17,0)</f>
        <v xml:space="preserve"> Suina</v>
      </c>
      <c r="U672" t="str">
        <f>VLOOKUP($A672,[1]taxonomy!$1:$1048576,18,0)</f>
        <v xml:space="preserve"> Suidae</v>
      </c>
      <c r="V672">
        <f>VLOOKUP($A672,[1]taxonomy!$1:$1048576,20,0)</f>
        <v>0</v>
      </c>
      <c r="W672">
        <f>VLOOKUP($A672,[1]taxonomy!$1:$1048576,21,0)</f>
        <v>0</v>
      </c>
      <c r="X672">
        <f>VLOOKUP($A672,[1]taxonomy!$1:$1048576,22,0)</f>
        <v>0</v>
      </c>
      <c r="Y672">
        <f>VLOOKUP($A672,[1]taxonomy!$1:$1048576,23,0)</f>
        <v>0</v>
      </c>
      <c r="Z672">
        <f>VLOOKUP($A672,[1]taxonomy!$1:$1048576,24,0)</f>
        <v>0</v>
      </c>
      <c r="AA672">
        <f>VLOOKUP($A672,[1]taxonomy!$1:$1048576,25,0)</f>
        <v>0</v>
      </c>
      <c r="AB672" t="str">
        <f>VLOOKUP($A672,[1]taxonomy!$1:$1048576,3,0)</f>
        <v xml:space="preserve"> Sus scrofa (Pig).</v>
      </c>
    </row>
    <row r="673" spans="1:28" x14ac:dyDescent="0.25">
      <c r="A673" t="s">
        <v>934</v>
      </c>
      <c r="B673" t="s">
        <v>935</v>
      </c>
      <c r="C673">
        <v>177</v>
      </c>
      <c r="D673" t="s">
        <v>10</v>
      </c>
      <c r="E673">
        <v>60</v>
      </c>
      <c r="F673">
        <v>173</v>
      </c>
      <c r="G673">
        <v>589</v>
      </c>
      <c r="H673" t="s">
        <v>11</v>
      </c>
      <c r="I673">
        <f t="shared" si="10"/>
        <v>114</v>
      </c>
      <c r="J673" t="str">
        <f>VLOOKUP($A673,[1]taxonomy!$1:$1048576,7,0)</f>
        <v>Eukaryota</v>
      </c>
      <c r="K673" t="str">
        <f>VLOOKUP($A673,[1]taxonomy!$1:$1048576,8,0)</f>
        <v xml:space="preserve"> Metazoa</v>
      </c>
      <c r="L673" t="str">
        <f>VLOOKUP($A673,[1]taxonomy!$1:$1048576,9,0)</f>
        <v xml:space="preserve"> Chordata</v>
      </c>
      <c r="M673" t="str">
        <f>VLOOKUP($A673,[1]taxonomy!$1:$1048576,10,0)</f>
        <v xml:space="preserve"> Craniata</v>
      </c>
      <c r="N673" t="str">
        <f>VLOOKUP($A673,[1]taxonomy!$1:$1048576,11,0)</f>
        <v xml:space="preserve"> Vertebrata</v>
      </c>
      <c r="O673" t="str">
        <f>VLOOKUP($A673,[1]taxonomy!$1:$1048576,12,0)</f>
        <v xml:space="preserve"> Euteleostomi</v>
      </c>
      <c r="P673" t="str">
        <f>VLOOKUP($A673,[1]taxonomy!$1:$1048576,13,0)</f>
        <v>Mammalia</v>
      </c>
      <c r="Q673" t="str">
        <f>VLOOKUP($A673,[1]taxonomy!$1:$1048576,14,0)</f>
        <v xml:space="preserve"> Eutheria</v>
      </c>
      <c r="R673" t="str">
        <f>VLOOKUP($A673,[1]taxonomy!$1:$1048576,15,0)</f>
        <v xml:space="preserve"> Euarchontoglires</v>
      </c>
      <c r="S673" t="str">
        <f>VLOOKUP($A673,[1]taxonomy!$1:$1048576,16,0)</f>
        <v xml:space="preserve"> Glires</v>
      </c>
      <c r="T673" t="str">
        <f>VLOOKUP($A673,[1]taxonomy!$1:$1048576,17,0)</f>
        <v xml:space="preserve"> Lagomorpha</v>
      </c>
      <c r="U673" t="str">
        <f>VLOOKUP($A673,[1]taxonomy!$1:$1048576,18,0)</f>
        <v xml:space="preserve"> Leporidae</v>
      </c>
      <c r="V673">
        <f>VLOOKUP($A673,[1]taxonomy!$1:$1048576,20,0)</f>
        <v>0</v>
      </c>
      <c r="W673">
        <f>VLOOKUP($A673,[1]taxonomy!$1:$1048576,21,0)</f>
        <v>0</v>
      </c>
      <c r="X673">
        <f>VLOOKUP($A673,[1]taxonomy!$1:$1048576,22,0)</f>
        <v>0</v>
      </c>
      <c r="Y673">
        <f>VLOOKUP($A673,[1]taxonomy!$1:$1048576,23,0)</f>
        <v>0</v>
      </c>
      <c r="Z673">
        <f>VLOOKUP($A673,[1]taxonomy!$1:$1048576,24,0)</f>
        <v>0</v>
      </c>
      <c r="AA673">
        <f>VLOOKUP($A673,[1]taxonomy!$1:$1048576,25,0)</f>
        <v>0</v>
      </c>
      <c r="AB673" t="str">
        <f>VLOOKUP($A673,[1]taxonomy!$1:$1048576,3,0)</f>
        <v xml:space="preserve"> Oryctolagus cuniculus (Rabbit).</v>
      </c>
    </row>
    <row r="674" spans="1:28" x14ac:dyDescent="0.25">
      <c r="A674" t="s">
        <v>936</v>
      </c>
      <c r="B674" t="s">
        <v>937</v>
      </c>
      <c r="C674">
        <v>178</v>
      </c>
      <c r="D674" t="s">
        <v>10</v>
      </c>
      <c r="E674">
        <v>61</v>
      </c>
      <c r="F674">
        <v>174</v>
      </c>
      <c r="G674">
        <v>589</v>
      </c>
      <c r="H674" t="s">
        <v>11</v>
      </c>
      <c r="I674">
        <f t="shared" si="10"/>
        <v>114</v>
      </c>
      <c r="J674" t="str">
        <f>VLOOKUP($A674,[1]taxonomy!$1:$1048576,7,0)</f>
        <v>Eukaryota</v>
      </c>
      <c r="K674" t="str">
        <f>VLOOKUP($A674,[1]taxonomy!$1:$1048576,8,0)</f>
        <v xml:space="preserve"> Metazoa</v>
      </c>
      <c r="L674" t="str">
        <f>VLOOKUP($A674,[1]taxonomy!$1:$1048576,9,0)</f>
        <v xml:space="preserve"> Chordata</v>
      </c>
      <c r="M674" t="str">
        <f>VLOOKUP($A674,[1]taxonomy!$1:$1048576,10,0)</f>
        <v xml:space="preserve"> Craniata</v>
      </c>
      <c r="N674" t="str">
        <f>VLOOKUP($A674,[1]taxonomy!$1:$1048576,11,0)</f>
        <v xml:space="preserve"> Vertebrata</v>
      </c>
      <c r="O674" t="str">
        <f>VLOOKUP($A674,[1]taxonomy!$1:$1048576,12,0)</f>
        <v xml:space="preserve"> Euteleostomi</v>
      </c>
      <c r="P674" t="str">
        <f>VLOOKUP($A674,[1]taxonomy!$1:$1048576,13,0)</f>
        <v>Mammalia</v>
      </c>
      <c r="Q674" t="str">
        <f>VLOOKUP($A674,[1]taxonomy!$1:$1048576,14,0)</f>
        <v xml:space="preserve"> Eutheria</v>
      </c>
      <c r="R674" t="str">
        <f>VLOOKUP($A674,[1]taxonomy!$1:$1048576,15,0)</f>
        <v xml:space="preserve"> Euarchontoglires</v>
      </c>
      <c r="S674" t="str">
        <f>VLOOKUP($A674,[1]taxonomy!$1:$1048576,16,0)</f>
        <v xml:space="preserve"> Glires</v>
      </c>
      <c r="T674" t="str">
        <f>VLOOKUP($A674,[1]taxonomy!$1:$1048576,17,0)</f>
        <v xml:space="preserve"> Rodentia</v>
      </c>
      <c r="U674" t="str">
        <f>VLOOKUP($A674,[1]taxonomy!$1:$1048576,18,0)</f>
        <v xml:space="preserve"> Sciurognathi</v>
      </c>
      <c r="V674" t="str">
        <f>VLOOKUP($A674,[1]taxonomy!$1:$1048576,20,0)</f>
        <v xml:space="preserve"> Muridae</v>
      </c>
      <c r="W674" t="str">
        <f>VLOOKUP($A674,[1]taxonomy!$1:$1048576,21,0)</f>
        <v xml:space="preserve"> Murinae</v>
      </c>
      <c r="X674" t="str">
        <f>VLOOKUP($A674,[1]taxonomy!$1:$1048576,22,0)</f>
        <v xml:space="preserve"> Rattus.</v>
      </c>
      <c r="Y674">
        <f>VLOOKUP($A674,[1]taxonomy!$1:$1048576,23,0)</f>
        <v>0</v>
      </c>
      <c r="Z674">
        <f>VLOOKUP($A674,[1]taxonomy!$1:$1048576,24,0)</f>
        <v>0</v>
      </c>
      <c r="AA674">
        <f>VLOOKUP($A674,[1]taxonomy!$1:$1048576,25,0)</f>
        <v>0</v>
      </c>
      <c r="AB674" t="str">
        <f>VLOOKUP($A674,[1]taxonomy!$1:$1048576,3,0)</f>
        <v xml:space="preserve"> Rattus norvegicus (Rat).</v>
      </c>
    </row>
    <row r="675" spans="1:28" x14ac:dyDescent="0.25">
      <c r="A675" t="s">
        <v>938</v>
      </c>
      <c r="B675" t="s">
        <v>939</v>
      </c>
      <c r="C675">
        <v>177</v>
      </c>
      <c r="D675" t="s">
        <v>10</v>
      </c>
      <c r="E675">
        <v>60</v>
      </c>
      <c r="F675">
        <v>173</v>
      </c>
      <c r="G675">
        <v>589</v>
      </c>
      <c r="H675" t="s">
        <v>11</v>
      </c>
      <c r="I675">
        <f t="shared" si="10"/>
        <v>114</v>
      </c>
      <c r="J675" t="str">
        <f>VLOOKUP($A675,[1]taxonomy!$1:$1048576,7,0)</f>
        <v>Eukaryota</v>
      </c>
      <c r="K675" t="str">
        <f>VLOOKUP($A675,[1]taxonomy!$1:$1048576,8,0)</f>
        <v xml:space="preserve"> Metazoa</v>
      </c>
      <c r="L675" t="str">
        <f>VLOOKUP($A675,[1]taxonomy!$1:$1048576,9,0)</f>
        <v xml:space="preserve"> Chordata</v>
      </c>
      <c r="M675" t="str">
        <f>VLOOKUP($A675,[1]taxonomy!$1:$1048576,10,0)</f>
        <v xml:space="preserve"> Craniata</v>
      </c>
      <c r="N675" t="str">
        <f>VLOOKUP($A675,[1]taxonomy!$1:$1048576,11,0)</f>
        <v xml:space="preserve"> Vertebrata</v>
      </c>
      <c r="O675" t="str">
        <f>VLOOKUP($A675,[1]taxonomy!$1:$1048576,12,0)</f>
        <v xml:space="preserve"> Euteleostomi</v>
      </c>
      <c r="P675" t="str">
        <f>VLOOKUP($A675,[1]taxonomy!$1:$1048576,13,0)</f>
        <v>Mammalia</v>
      </c>
      <c r="Q675" t="str">
        <f>VLOOKUP($A675,[1]taxonomy!$1:$1048576,14,0)</f>
        <v xml:space="preserve"> Eutheria</v>
      </c>
      <c r="R675" t="str">
        <f>VLOOKUP($A675,[1]taxonomy!$1:$1048576,15,0)</f>
        <v xml:space="preserve"> Laurasiatheria</v>
      </c>
      <c r="S675" t="str">
        <f>VLOOKUP($A675,[1]taxonomy!$1:$1048576,16,0)</f>
        <v xml:space="preserve"> Cetartiodactyla</v>
      </c>
      <c r="T675" t="str">
        <f>VLOOKUP($A675,[1]taxonomy!$1:$1048576,17,0)</f>
        <v xml:space="preserve"> Cetacea</v>
      </c>
      <c r="U675" t="str">
        <f>VLOOKUP($A675,[1]taxonomy!$1:$1048576,18,0)</f>
        <v>Odontoceti</v>
      </c>
      <c r="V675" t="str">
        <f>VLOOKUP($A675,[1]taxonomy!$1:$1048576,20,0)</f>
        <v xml:space="preserve"> Tursiops.</v>
      </c>
      <c r="W675">
        <f>VLOOKUP($A675,[1]taxonomy!$1:$1048576,21,0)</f>
        <v>0</v>
      </c>
      <c r="X675">
        <f>VLOOKUP($A675,[1]taxonomy!$1:$1048576,22,0)</f>
        <v>0</v>
      </c>
      <c r="Y675">
        <f>VLOOKUP($A675,[1]taxonomy!$1:$1048576,23,0)</f>
        <v>0</v>
      </c>
      <c r="Z675">
        <f>VLOOKUP($A675,[1]taxonomy!$1:$1048576,24,0)</f>
        <v>0</v>
      </c>
      <c r="AA675">
        <f>VLOOKUP($A675,[1]taxonomy!$1:$1048576,25,0)</f>
        <v>0</v>
      </c>
      <c r="AB675" t="str">
        <f>VLOOKUP($A675,[1]taxonomy!$1:$1048576,3,0)</f>
        <v xml:space="preserve"> Tursiops truncatus (Atlantic bottle-nosed dolphin) (Delphinus truncatus).</v>
      </c>
    </row>
    <row r="676" spans="1:28" x14ac:dyDescent="0.25">
      <c r="A676" t="s">
        <v>940</v>
      </c>
      <c r="B676" t="s">
        <v>941</v>
      </c>
      <c r="C676">
        <v>158</v>
      </c>
      <c r="D676" t="s">
        <v>10</v>
      </c>
      <c r="E676">
        <v>40</v>
      </c>
      <c r="F676">
        <v>154</v>
      </c>
      <c r="G676">
        <v>589</v>
      </c>
      <c r="H676" t="s">
        <v>11</v>
      </c>
      <c r="I676">
        <f t="shared" si="10"/>
        <v>115</v>
      </c>
      <c r="J676" t="str">
        <f>VLOOKUP($A676,[1]taxonomy!$1:$1048576,7,0)</f>
        <v>Eukaryota</v>
      </c>
      <c r="K676" t="str">
        <f>VLOOKUP($A676,[1]taxonomy!$1:$1048576,8,0)</f>
        <v xml:space="preserve"> Metazoa</v>
      </c>
      <c r="L676" t="str">
        <f>VLOOKUP($A676,[1]taxonomy!$1:$1048576,9,0)</f>
        <v xml:space="preserve"> Chordata</v>
      </c>
      <c r="M676" t="str">
        <f>VLOOKUP($A676,[1]taxonomy!$1:$1048576,10,0)</f>
        <v xml:space="preserve"> Craniata</v>
      </c>
      <c r="N676" t="str">
        <f>VLOOKUP($A676,[1]taxonomy!$1:$1048576,11,0)</f>
        <v xml:space="preserve"> Vertebrata</v>
      </c>
      <c r="O676" t="str">
        <f>VLOOKUP($A676,[1]taxonomy!$1:$1048576,12,0)</f>
        <v xml:space="preserve"> Euteleostomi</v>
      </c>
      <c r="P676" t="str">
        <f>VLOOKUP($A676,[1]taxonomy!$1:$1048576,13,0)</f>
        <v>Mammalia</v>
      </c>
      <c r="Q676" t="str">
        <f>VLOOKUP($A676,[1]taxonomy!$1:$1048576,14,0)</f>
        <v xml:space="preserve"> Eutheria</v>
      </c>
      <c r="R676" t="str">
        <f>VLOOKUP($A676,[1]taxonomy!$1:$1048576,15,0)</f>
        <v xml:space="preserve"> Euarchontoglires</v>
      </c>
      <c r="S676" t="str">
        <f>VLOOKUP($A676,[1]taxonomy!$1:$1048576,16,0)</f>
        <v xml:space="preserve"> Primates</v>
      </c>
      <c r="T676" t="str">
        <f>VLOOKUP($A676,[1]taxonomy!$1:$1048576,17,0)</f>
        <v xml:space="preserve"> Haplorrhini</v>
      </c>
      <c r="U676" t="str">
        <f>VLOOKUP($A676,[1]taxonomy!$1:$1048576,18,0)</f>
        <v>Catarrhini</v>
      </c>
      <c r="V676" t="str">
        <f>VLOOKUP($A676,[1]taxonomy!$1:$1048576,20,0)</f>
        <v xml:space="preserve"> Homo.</v>
      </c>
      <c r="W676">
        <f>VLOOKUP($A676,[1]taxonomy!$1:$1048576,21,0)</f>
        <v>0</v>
      </c>
      <c r="X676">
        <f>VLOOKUP($A676,[1]taxonomy!$1:$1048576,22,0)</f>
        <v>0</v>
      </c>
      <c r="Y676">
        <f>VLOOKUP($A676,[1]taxonomy!$1:$1048576,23,0)</f>
        <v>0</v>
      </c>
      <c r="Z676">
        <f>VLOOKUP($A676,[1]taxonomy!$1:$1048576,24,0)</f>
        <v>0</v>
      </c>
      <c r="AA676">
        <f>VLOOKUP($A676,[1]taxonomy!$1:$1048576,25,0)</f>
        <v>0</v>
      </c>
      <c r="AB676" t="str">
        <f>VLOOKUP($A676,[1]taxonomy!$1:$1048576,3,0)</f>
        <v xml:space="preserve"> Homo sapiens (Human).</v>
      </c>
    </row>
    <row r="677" spans="1:28" x14ac:dyDescent="0.25">
      <c r="A677" t="s">
        <v>942</v>
      </c>
      <c r="B677" t="s">
        <v>943</v>
      </c>
      <c r="C677">
        <v>160</v>
      </c>
      <c r="D677" t="s">
        <v>10</v>
      </c>
      <c r="E677">
        <v>38</v>
      </c>
      <c r="F677">
        <v>156</v>
      </c>
      <c r="G677">
        <v>589</v>
      </c>
      <c r="H677" t="s">
        <v>11</v>
      </c>
      <c r="I677">
        <f t="shared" si="10"/>
        <v>119</v>
      </c>
      <c r="J677" t="str">
        <f>VLOOKUP($A677,[1]taxonomy!$1:$1048576,7,0)</f>
        <v>Eukaryota</v>
      </c>
      <c r="K677" t="str">
        <f>VLOOKUP($A677,[1]taxonomy!$1:$1048576,8,0)</f>
        <v xml:space="preserve"> Metazoa</v>
      </c>
      <c r="L677" t="str">
        <f>VLOOKUP($A677,[1]taxonomy!$1:$1048576,9,0)</f>
        <v xml:space="preserve"> Chordata</v>
      </c>
      <c r="M677" t="str">
        <f>VLOOKUP($A677,[1]taxonomy!$1:$1048576,10,0)</f>
        <v xml:space="preserve"> Craniata</v>
      </c>
      <c r="N677" t="str">
        <f>VLOOKUP($A677,[1]taxonomy!$1:$1048576,11,0)</f>
        <v xml:space="preserve"> Vertebrata</v>
      </c>
      <c r="O677" t="str">
        <f>VLOOKUP($A677,[1]taxonomy!$1:$1048576,12,0)</f>
        <v xml:space="preserve"> Euteleostomi</v>
      </c>
      <c r="P677" t="str">
        <f>VLOOKUP($A677,[1]taxonomy!$1:$1048576,13,0)</f>
        <v>Mammalia</v>
      </c>
      <c r="Q677" t="str">
        <f>VLOOKUP($A677,[1]taxonomy!$1:$1048576,14,0)</f>
        <v xml:space="preserve"> Eutheria</v>
      </c>
      <c r="R677" t="str">
        <f>VLOOKUP($A677,[1]taxonomy!$1:$1048576,15,0)</f>
        <v xml:space="preserve"> Euarchontoglires</v>
      </c>
      <c r="S677" t="str">
        <f>VLOOKUP($A677,[1]taxonomy!$1:$1048576,16,0)</f>
        <v xml:space="preserve"> Glires</v>
      </c>
      <c r="T677" t="str">
        <f>VLOOKUP($A677,[1]taxonomy!$1:$1048576,17,0)</f>
        <v xml:space="preserve"> Rodentia</v>
      </c>
      <c r="U677" t="str">
        <f>VLOOKUP($A677,[1]taxonomy!$1:$1048576,18,0)</f>
        <v xml:space="preserve"> Sciurognathi</v>
      </c>
      <c r="V677" t="str">
        <f>VLOOKUP($A677,[1]taxonomy!$1:$1048576,20,0)</f>
        <v xml:space="preserve"> Muridae</v>
      </c>
      <c r="W677" t="str">
        <f>VLOOKUP($A677,[1]taxonomy!$1:$1048576,21,0)</f>
        <v xml:space="preserve"> Murinae</v>
      </c>
      <c r="X677" t="str">
        <f>VLOOKUP($A677,[1]taxonomy!$1:$1048576,22,0)</f>
        <v xml:space="preserve"> Mus</v>
      </c>
      <c r="Y677" t="str">
        <f>VLOOKUP($A677,[1]taxonomy!$1:$1048576,23,0)</f>
        <v xml:space="preserve"> Mus.</v>
      </c>
      <c r="Z677">
        <f>VLOOKUP($A677,[1]taxonomy!$1:$1048576,24,0)</f>
        <v>0</v>
      </c>
      <c r="AA677">
        <f>VLOOKUP($A677,[1]taxonomy!$1:$1048576,25,0)</f>
        <v>0</v>
      </c>
      <c r="AB677" t="str">
        <f>VLOOKUP($A677,[1]taxonomy!$1:$1048576,3,0)</f>
        <v xml:space="preserve"> Mus musculus (Mouse).</v>
      </c>
    </row>
    <row r="678" spans="1:28" x14ac:dyDescent="0.25">
      <c r="A678" t="s">
        <v>944</v>
      </c>
      <c r="B678" t="s">
        <v>945</v>
      </c>
      <c r="C678">
        <v>183</v>
      </c>
      <c r="D678" t="s">
        <v>10</v>
      </c>
      <c r="E678">
        <v>60</v>
      </c>
      <c r="F678">
        <v>179</v>
      </c>
      <c r="G678">
        <v>589</v>
      </c>
      <c r="H678" t="s">
        <v>11</v>
      </c>
      <c r="I678">
        <f t="shared" si="10"/>
        <v>120</v>
      </c>
      <c r="J678" t="str">
        <f>VLOOKUP($A678,[1]taxonomy!$1:$1048576,7,0)</f>
        <v>Eukaryota</v>
      </c>
      <c r="K678" t="str">
        <f>VLOOKUP($A678,[1]taxonomy!$1:$1048576,8,0)</f>
        <v xml:space="preserve"> Metazoa</v>
      </c>
      <c r="L678" t="str">
        <f>VLOOKUP($A678,[1]taxonomy!$1:$1048576,9,0)</f>
        <v xml:space="preserve"> Chordata</v>
      </c>
      <c r="M678" t="str">
        <f>VLOOKUP($A678,[1]taxonomy!$1:$1048576,10,0)</f>
        <v xml:space="preserve"> Craniata</v>
      </c>
      <c r="N678" t="str">
        <f>VLOOKUP($A678,[1]taxonomy!$1:$1048576,11,0)</f>
        <v xml:space="preserve"> Vertebrata</v>
      </c>
      <c r="O678" t="str">
        <f>VLOOKUP($A678,[1]taxonomy!$1:$1048576,12,0)</f>
        <v xml:space="preserve"> Euteleostomi</v>
      </c>
      <c r="P678" t="str">
        <f>VLOOKUP($A678,[1]taxonomy!$1:$1048576,13,0)</f>
        <v>Mammalia</v>
      </c>
      <c r="Q678" t="str">
        <f>VLOOKUP($A678,[1]taxonomy!$1:$1048576,14,0)</f>
        <v xml:space="preserve"> Eutheria</v>
      </c>
      <c r="R678" t="str">
        <f>VLOOKUP($A678,[1]taxonomy!$1:$1048576,15,0)</f>
        <v xml:space="preserve"> Euarchontoglires</v>
      </c>
      <c r="S678" t="str">
        <f>VLOOKUP($A678,[1]taxonomy!$1:$1048576,16,0)</f>
        <v xml:space="preserve"> Glires</v>
      </c>
      <c r="T678" t="str">
        <f>VLOOKUP($A678,[1]taxonomy!$1:$1048576,17,0)</f>
        <v xml:space="preserve"> Rodentia</v>
      </c>
      <c r="U678" t="str">
        <f>VLOOKUP($A678,[1]taxonomy!$1:$1048576,18,0)</f>
        <v xml:space="preserve"> Sciurognathi</v>
      </c>
      <c r="V678" t="str">
        <f>VLOOKUP($A678,[1]taxonomy!$1:$1048576,20,0)</f>
        <v xml:space="preserve"> Muridae</v>
      </c>
      <c r="W678" t="str">
        <f>VLOOKUP($A678,[1]taxonomy!$1:$1048576,21,0)</f>
        <v xml:space="preserve"> Murinae</v>
      </c>
      <c r="X678" t="str">
        <f>VLOOKUP($A678,[1]taxonomy!$1:$1048576,22,0)</f>
        <v xml:space="preserve"> Mus</v>
      </c>
      <c r="Y678" t="str">
        <f>VLOOKUP($A678,[1]taxonomy!$1:$1048576,23,0)</f>
        <v xml:space="preserve"> Mus.</v>
      </c>
      <c r="Z678">
        <f>VLOOKUP($A678,[1]taxonomy!$1:$1048576,24,0)</f>
        <v>0</v>
      </c>
      <c r="AA678">
        <f>VLOOKUP($A678,[1]taxonomy!$1:$1048576,25,0)</f>
        <v>0</v>
      </c>
      <c r="AB678" t="str">
        <f>VLOOKUP($A678,[1]taxonomy!$1:$1048576,3,0)</f>
        <v xml:space="preserve"> Mus musculus (Mouse).</v>
      </c>
    </row>
    <row r="679" spans="1:28" x14ac:dyDescent="0.25">
      <c r="A679" t="s">
        <v>946</v>
      </c>
      <c r="B679" t="s">
        <v>947</v>
      </c>
      <c r="C679">
        <v>169</v>
      </c>
      <c r="D679" t="s">
        <v>10</v>
      </c>
      <c r="E679">
        <v>50</v>
      </c>
      <c r="F679">
        <v>165</v>
      </c>
      <c r="G679">
        <v>589</v>
      </c>
      <c r="H679" t="s">
        <v>11</v>
      </c>
      <c r="I679">
        <f t="shared" si="10"/>
        <v>116</v>
      </c>
      <c r="J679" t="str">
        <f>VLOOKUP($A679,[1]taxonomy!$1:$1048576,7,0)</f>
        <v>Eukaryota</v>
      </c>
      <c r="K679" t="str">
        <f>VLOOKUP($A679,[1]taxonomy!$1:$1048576,8,0)</f>
        <v xml:space="preserve"> Metazoa</v>
      </c>
      <c r="L679" t="str">
        <f>VLOOKUP($A679,[1]taxonomy!$1:$1048576,9,0)</f>
        <v xml:space="preserve"> Chordata</v>
      </c>
      <c r="M679" t="str">
        <f>VLOOKUP($A679,[1]taxonomy!$1:$1048576,10,0)</f>
        <v xml:space="preserve"> Craniata</v>
      </c>
      <c r="N679" t="str">
        <f>VLOOKUP($A679,[1]taxonomy!$1:$1048576,11,0)</f>
        <v xml:space="preserve"> Vertebrata</v>
      </c>
      <c r="O679" t="str">
        <f>VLOOKUP($A679,[1]taxonomy!$1:$1048576,12,0)</f>
        <v xml:space="preserve"> Euteleostomi</v>
      </c>
      <c r="P679" t="str">
        <f>VLOOKUP($A679,[1]taxonomy!$1:$1048576,13,0)</f>
        <v>Mammalia</v>
      </c>
      <c r="Q679" t="str">
        <f>VLOOKUP($A679,[1]taxonomy!$1:$1048576,14,0)</f>
        <v xml:space="preserve"> Eutheria</v>
      </c>
      <c r="R679" t="str">
        <f>VLOOKUP($A679,[1]taxonomy!$1:$1048576,15,0)</f>
        <v xml:space="preserve"> Euarchontoglires</v>
      </c>
      <c r="S679" t="str">
        <f>VLOOKUP($A679,[1]taxonomy!$1:$1048576,16,0)</f>
        <v xml:space="preserve"> Primates</v>
      </c>
      <c r="T679" t="str">
        <f>VLOOKUP($A679,[1]taxonomy!$1:$1048576,17,0)</f>
        <v xml:space="preserve"> Haplorrhini</v>
      </c>
      <c r="U679" t="str">
        <f>VLOOKUP($A679,[1]taxonomy!$1:$1048576,18,0)</f>
        <v>Catarrhini</v>
      </c>
      <c r="V679" t="str">
        <f>VLOOKUP($A679,[1]taxonomy!$1:$1048576,20,0)</f>
        <v xml:space="preserve"> Homo.</v>
      </c>
      <c r="W679">
        <f>VLOOKUP($A679,[1]taxonomy!$1:$1048576,21,0)</f>
        <v>0</v>
      </c>
      <c r="X679">
        <f>VLOOKUP($A679,[1]taxonomy!$1:$1048576,22,0)</f>
        <v>0</v>
      </c>
      <c r="Y679">
        <f>VLOOKUP($A679,[1]taxonomy!$1:$1048576,23,0)</f>
        <v>0</v>
      </c>
      <c r="Z679">
        <f>VLOOKUP($A679,[1]taxonomy!$1:$1048576,24,0)</f>
        <v>0</v>
      </c>
      <c r="AA679">
        <f>VLOOKUP($A679,[1]taxonomy!$1:$1048576,25,0)</f>
        <v>0</v>
      </c>
      <c r="AB679" t="str">
        <f>VLOOKUP($A679,[1]taxonomy!$1:$1048576,3,0)</f>
        <v xml:space="preserve"> Homo sapiens (Human).</v>
      </c>
    </row>
    <row r="680" spans="1:28" x14ac:dyDescent="0.25">
      <c r="A680" t="s">
        <v>948</v>
      </c>
      <c r="B680" t="s">
        <v>949</v>
      </c>
      <c r="C680">
        <v>164</v>
      </c>
      <c r="D680" t="s">
        <v>10</v>
      </c>
      <c r="E680">
        <v>51</v>
      </c>
      <c r="F680">
        <v>160</v>
      </c>
      <c r="G680">
        <v>589</v>
      </c>
      <c r="H680" t="s">
        <v>11</v>
      </c>
      <c r="I680">
        <f t="shared" si="10"/>
        <v>110</v>
      </c>
      <c r="J680" t="str">
        <f>VLOOKUP($A680,[1]taxonomy!$1:$1048576,7,0)</f>
        <v>Eukaryota</v>
      </c>
      <c r="K680" t="str">
        <f>VLOOKUP($A680,[1]taxonomy!$1:$1048576,8,0)</f>
        <v xml:space="preserve"> Metazoa</v>
      </c>
      <c r="L680" t="str">
        <f>VLOOKUP($A680,[1]taxonomy!$1:$1048576,9,0)</f>
        <v xml:space="preserve"> Chordata</v>
      </c>
      <c r="M680" t="str">
        <f>VLOOKUP($A680,[1]taxonomy!$1:$1048576,10,0)</f>
        <v xml:space="preserve"> Craniata</v>
      </c>
      <c r="N680" t="str">
        <f>VLOOKUP($A680,[1]taxonomy!$1:$1048576,11,0)</f>
        <v xml:space="preserve"> Vertebrata</v>
      </c>
      <c r="O680" t="str">
        <f>VLOOKUP($A680,[1]taxonomy!$1:$1048576,12,0)</f>
        <v xml:space="preserve"> Euteleostomi</v>
      </c>
      <c r="P680" t="str">
        <f>VLOOKUP($A680,[1]taxonomy!$1:$1048576,13,0)</f>
        <v>Mammalia</v>
      </c>
      <c r="Q680" t="str">
        <f>VLOOKUP($A680,[1]taxonomy!$1:$1048576,14,0)</f>
        <v xml:space="preserve"> Eutheria</v>
      </c>
      <c r="R680" t="str">
        <f>VLOOKUP($A680,[1]taxonomy!$1:$1048576,15,0)</f>
        <v xml:space="preserve"> Euarchontoglires</v>
      </c>
      <c r="S680" t="str">
        <f>VLOOKUP($A680,[1]taxonomy!$1:$1048576,16,0)</f>
        <v xml:space="preserve"> Glires</v>
      </c>
      <c r="T680" t="str">
        <f>VLOOKUP($A680,[1]taxonomy!$1:$1048576,17,0)</f>
        <v xml:space="preserve"> Rodentia</v>
      </c>
      <c r="U680" t="str">
        <f>VLOOKUP($A680,[1]taxonomy!$1:$1048576,18,0)</f>
        <v xml:space="preserve"> Sciurognathi</v>
      </c>
      <c r="V680" t="str">
        <f>VLOOKUP($A680,[1]taxonomy!$1:$1048576,20,0)</f>
        <v xml:space="preserve"> Muridae</v>
      </c>
      <c r="W680" t="str">
        <f>VLOOKUP($A680,[1]taxonomy!$1:$1048576,21,0)</f>
        <v xml:space="preserve"> Murinae</v>
      </c>
      <c r="X680" t="str">
        <f>VLOOKUP($A680,[1]taxonomy!$1:$1048576,22,0)</f>
        <v xml:space="preserve"> Mus</v>
      </c>
      <c r="Y680" t="str">
        <f>VLOOKUP($A680,[1]taxonomy!$1:$1048576,23,0)</f>
        <v xml:space="preserve"> Mus.</v>
      </c>
      <c r="Z680">
        <f>VLOOKUP($A680,[1]taxonomy!$1:$1048576,24,0)</f>
        <v>0</v>
      </c>
      <c r="AA680">
        <f>VLOOKUP($A680,[1]taxonomy!$1:$1048576,25,0)</f>
        <v>0</v>
      </c>
      <c r="AB680" t="str">
        <f>VLOOKUP($A680,[1]taxonomy!$1:$1048576,3,0)</f>
        <v xml:space="preserve"> Mus musculus (Mouse).</v>
      </c>
    </row>
    <row r="681" spans="1:28" x14ac:dyDescent="0.25">
      <c r="A681" t="s">
        <v>950</v>
      </c>
      <c r="B681" t="s">
        <v>951</v>
      </c>
      <c r="C681">
        <v>218</v>
      </c>
      <c r="D681" t="s">
        <v>10</v>
      </c>
      <c r="E681">
        <v>83</v>
      </c>
      <c r="F681">
        <v>203</v>
      </c>
      <c r="G681">
        <v>589</v>
      </c>
      <c r="H681" t="s">
        <v>11</v>
      </c>
      <c r="I681">
        <f t="shared" si="10"/>
        <v>121</v>
      </c>
      <c r="J681" t="str">
        <f>VLOOKUP($A681,[1]taxonomy!$1:$1048576,7,0)</f>
        <v>Eukaryota</v>
      </c>
      <c r="K681" t="str">
        <f>VLOOKUP($A681,[1]taxonomy!$1:$1048576,8,0)</f>
        <v xml:space="preserve"> Metazoa</v>
      </c>
      <c r="L681" t="str">
        <f>VLOOKUP($A681,[1]taxonomy!$1:$1048576,9,0)</f>
        <v xml:space="preserve"> Chordata</v>
      </c>
      <c r="M681" t="str">
        <f>VLOOKUP($A681,[1]taxonomy!$1:$1048576,10,0)</f>
        <v xml:space="preserve"> Craniata</v>
      </c>
      <c r="N681" t="str">
        <f>VLOOKUP($A681,[1]taxonomy!$1:$1048576,11,0)</f>
        <v xml:space="preserve"> Vertebrata</v>
      </c>
      <c r="O681" t="str">
        <f>VLOOKUP($A681,[1]taxonomy!$1:$1048576,12,0)</f>
        <v xml:space="preserve"> Euteleostomi</v>
      </c>
      <c r="P681" t="str">
        <f>VLOOKUP($A681,[1]taxonomy!$1:$1048576,13,0)</f>
        <v>Mammalia</v>
      </c>
      <c r="Q681" t="str">
        <f>VLOOKUP($A681,[1]taxonomy!$1:$1048576,14,0)</f>
        <v xml:space="preserve"> Eutheria</v>
      </c>
      <c r="R681" t="str">
        <f>VLOOKUP($A681,[1]taxonomy!$1:$1048576,15,0)</f>
        <v xml:space="preserve"> Euarchontoglires</v>
      </c>
      <c r="S681" t="str">
        <f>VLOOKUP($A681,[1]taxonomy!$1:$1048576,16,0)</f>
        <v xml:space="preserve"> Primates</v>
      </c>
      <c r="T681" t="str">
        <f>VLOOKUP($A681,[1]taxonomy!$1:$1048576,17,0)</f>
        <v xml:space="preserve"> Haplorrhini</v>
      </c>
      <c r="U681" t="str">
        <f>VLOOKUP($A681,[1]taxonomy!$1:$1048576,18,0)</f>
        <v>Catarrhini</v>
      </c>
      <c r="V681" t="str">
        <f>VLOOKUP($A681,[1]taxonomy!$1:$1048576,20,0)</f>
        <v xml:space="preserve"> Homo.</v>
      </c>
      <c r="W681">
        <f>VLOOKUP($A681,[1]taxonomy!$1:$1048576,21,0)</f>
        <v>0</v>
      </c>
      <c r="X681">
        <f>VLOOKUP($A681,[1]taxonomy!$1:$1048576,22,0)</f>
        <v>0</v>
      </c>
      <c r="Y681">
        <f>VLOOKUP($A681,[1]taxonomy!$1:$1048576,23,0)</f>
        <v>0</v>
      </c>
      <c r="Z681">
        <f>VLOOKUP($A681,[1]taxonomy!$1:$1048576,24,0)</f>
        <v>0</v>
      </c>
      <c r="AA681">
        <f>VLOOKUP($A681,[1]taxonomy!$1:$1048576,25,0)</f>
        <v>0</v>
      </c>
      <c r="AB681" t="str">
        <f>VLOOKUP($A681,[1]taxonomy!$1:$1048576,3,0)</f>
        <v xml:space="preserve"> Homo sapiens (Human).</v>
      </c>
    </row>
    <row r="682" spans="1:28" x14ac:dyDescent="0.25">
      <c r="A682" t="s">
        <v>952</v>
      </c>
      <c r="B682" t="s">
        <v>953</v>
      </c>
      <c r="C682">
        <v>153</v>
      </c>
      <c r="D682" t="s">
        <v>10</v>
      </c>
      <c r="E682">
        <v>31</v>
      </c>
      <c r="F682">
        <v>148</v>
      </c>
      <c r="G682">
        <v>589</v>
      </c>
      <c r="H682" t="s">
        <v>11</v>
      </c>
      <c r="I682">
        <f t="shared" si="10"/>
        <v>118</v>
      </c>
      <c r="J682" t="str">
        <f>VLOOKUP($A682,[1]taxonomy!$1:$1048576,7,0)</f>
        <v>Eukaryota</v>
      </c>
      <c r="K682" t="str">
        <f>VLOOKUP($A682,[1]taxonomy!$1:$1048576,8,0)</f>
        <v xml:space="preserve"> Metazoa</v>
      </c>
      <c r="L682" t="str">
        <f>VLOOKUP($A682,[1]taxonomy!$1:$1048576,9,0)</f>
        <v xml:space="preserve"> Chordata</v>
      </c>
      <c r="M682" t="str">
        <f>VLOOKUP($A682,[1]taxonomy!$1:$1048576,10,0)</f>
        <v xml:space="preserve"> Craniata</v>
      </c>
      <c r="N682" t="str">
        <f>VLOOKUP($A682,[1]taxonomy!$1:$1048576,11,0)</f>
        <v xml:space="preserve"> Vertebrata</v>
      </c>
      <c r="O682" t="str">
        <f>VLOOKUP($A682,[1]taxonomy!$1:$1048576,12,0)</f>
        <v xml:space="preserve"> Euteleostomi</v>
      </c>
      <c r="P682" t="str">
        <f>VLOOKUP($A682,[1]taxonomy!$1:$1048576,13,0)</f>
        <v>Mammalia</v>
      </c>
      <c r="Q682" t="str">
        <f>VLOOKUP($A682,[1]taxonomy!$1:$1048576,14,0)</f>
        <v xml:space="preserve"> Eutheria</v>
      </c>
      <c r="R682" t="str">
        <f>VLOOKUP($A682,[1]taxonomy!$1:$1048576,15,0)</f>
        <v xml:space="preserve"> Euarchontoglires</v>
      </c>
      <c r="S682" t="str">
        <f>VLOOKUP($A682,[1]taxonomy!$1:$1048576,16,0)</f>
        <v xml:space="preserve"> Primates</v>
      </c>
      <c r="T682" t="str">
        <f>VLOOKUP($A682,[1]taxonomy!$1:$1048576,17,0)</f>
        <v xml:space="preserve"> Haplorrhini</v>
      </c>
      <c r="U682" t="str">
        <f>VLOOKUP($A682,[1]taxonomy!$1:$1048576,18,0)</f>
        <v>Catarrhini</v>
      </c>
      <c r="V682" t="str">
        <f>VLOOKUP($A682,[1]taxonomy!$1:$1048576,20,0)</f>
        <v xml:space="preserve"> Homo.</v>
      </c>
      <c r="W682">
        <f>VLOOKUP($A682,[1]taxonomy!$1:$1048576,21,0)</f>
        <v>0</v>
      </c>
      <c r="X682">
        <f>VLOOKUP($A682,[1]taxonomy!$1:$1048576,22,0)</f>
        <v>0</v>
      </c>
      <c r="Y682">
        <f>VLOOKUP($A682,[1]taxonomy!$1:$1048576,23,0)</f>
        <v>0</v>
      </c>
      <c r="Z682">
        <f>VLOOKUP($A682,[1]taxonomy!$1:$1048576,24,0)</f>
        <v>0</v>
      </c>
      <c r="AA682">
        <f>VLOOKUP($A682,[1]taxonomy!$1:$1048576,25,0)</f>
        <v>0</v>
      </c>
      <c r="AB682" t="str">
        <f>VLOOKUP($A682,[1]taxonomy!$1:$1048576,3,0)</f>
        <v xml:space="preserve"> Homo sapiens (Human).</v>
      </c>
    </row>
    <row r="683" spans="1:28" x14ac:dyDescent="0.25">
      <c r="A683" t="s">
        <v>954</v>
      </c>
      <c r="B683" t="s">
        <v>955</v>
      </c>
      <c r="C683">
        <v>276</v>
      </c>
      <c r="D683" t="s">
        <v>10</v>
      </c>
      <c r="E683">
        <v>149</v>
      </c>
      <c r="F683">
        <v>270</v>
      </c>
      <c r="G683">
        <v>589</v>
      </c>
      <c r="H683" t="s">
        <v>11</v>
      </c>
      <c r="I683">
        <f t="shared" si="10"/>
        <v>122</v>
      </c>
      <c r="J683" t="str">
        <f>VLOOKUP($A683,[1]taxonomy!$1:$1048576,7,0)</f>
        <v>Eukaryota</v>
      </c>
      <c r="K683" t="str">
        <f>VLOOKUP($A683,[1]taxonomy!$1:$1048576,8,0)</f>
        <v xml:space="preserve"> Metazoa</v>
      </c>
      <c r="L683" t="str">
        <f>VLOOKUP($A683,[1]taxonomy!$1:$1048576,9,0)</f>
        <v xml:space="preserve"> Chordata</v>
      </c>
      <c r="M683" t="str">
        <f>VLOOKUP($A683,[1]taxonomy!$1:$1048576,10,0)</f>
        <v xml:space="preserve"> Craniata</v>
      </c>
      <c r="N683" t="str">
        <f>VLOOKUP($A683,[1]taxonomy!$1:$1048576,11,0)</f>
        <v xml:space="preserve"> Vertebrata</v>
      </c>
      <c r="O683" t="str">
        <f>VLOOKUP($A683,[1]taxonomy!$1:$1048576,12,0)</f>
        <v xml:space="preserve"> Euteleostomi</v>
      </c>
      <c r="P683" t="str">
        <f>VLOOKUP($A683,[1]taxonomy!$1:$1048576,13,0)</f>
        <v>Actinopterygii</v>
      </c>
      <c r="Q683" t="str">
        <f>VLOOKUP($A683,[1]taxonomy!$1:$1048576,14,0)</f>
        <v xml:space="preserve"> Neopterygii</v>
      </c>
      <c r="R683" t="str">
        <f>VLOOKUP($A683,[1]taxonomy!$1:$1048576,15,0)</f>
        <v xml:space="preserve"> Teleostei</v>
      </c>
      <c r="S683" t="str">
        <f>VLOOKUP($A683,[1]taxonomy!$1:$1048576,16,0)</f>
        <v xml:space="preserve"> Ostariophysi</v>
      </c>
      <c r="T683" t="str">
        <f>VLOOKUP($A683,[1]taxonomy!$1:$1048576,17,0)</f>
        <v xml:space="preserve"> Cypriniformes</v>
      </c>
      <c r="U683" t="str">
        <f>VLOOKUP($A683,[1]taxonomy!$1:$1048576,18,0)</f>
        <v>Cyprinidae</v>
      </c>
      <c r="V683">
        <f>VLOOKUP($A683,[1]taxonomy!$1:$1048576,20,0)</f>
        <v>0</v>
      </c>
      <c r="W683">
        <f>VLOOKUP($A683,[1]taxonomy!$1:$1048576,21,0)</f>
        <v>0</v>
      </c>
      <c r="X683">
        <f>VLOOKUP($A683,[1]taxonomy!$1:$1048576,22,0)</f>
        <v>0</v>
      </c>
      <c r="Y683">
        <f>VLOOKUP($A683,[1]taxonomy!$1:$1048576,23,0)</f>
        <v>0</v>
      </c>
      <c r="Z683">
        <f>VLOOKUP($A683,[1]taxonomy!$1:$1048576,24,0)</f>
        <v>0</v>
      </c>
      <c r="AA683">
        <f>VLOOKUP($A683,[1]taxonomy!$1:$1048576,25,0)</f>
        <v>0</v>
      </c>
      <c r="AB683" t="str">
        <f>VLOOKUP($A683,[1]taxonomy!$1:$1048576,3,0)</f>
        <v xml:space="preserve"> Cyprinus carpio (Common carp).</v>
      </c>
    </row>
    <row r="684" spans="1:28" x14ac:dyDescent="0.25">
      <c r="A684" t="s">
        <v>954</v>
      </c>
      <c r="B684" t="s">
        <v>955</v>
      </c>
      <c r="C684">
        <v>276</v>
      </c>
      <c r="D684" t="s">
        <v>12</v>
      </c>
      <c r="E684">
        <v>11</v>
      </c>
      <c r="F684">
        <v>103</v>
      </c>
      <c r="G684">
        <v>206</v>
      </c>
      <c r="H684" t="s">
        <v>13</v>
      </c>
      <c r="I684">
        <f t="shared" si="10"/>
        <v>93</v>
      </c>
      <c r="J684" t="str">
        <f>VLOOKUP($A684,[1]taxonomy!$1:$1048576,7,0)</f>
        <v>Eukaryota</v>
      </c>
      <c r="K684" t="str">
        <f>VLOOKUP($A684,[1]taxonomy!$1:$1048576,8,0)</f>
        <v xml:space="preserve"> Metazoa</v>
      </c>
      <c r="L684" t="str">
        <f>VLOOKUP($A684,[1]taxonomy!$1:$1048576,9,0)</f>
        <v xml:space="preserve"> Chordata</v>
      </c>
      <c r="M684" t="str">
        <f>VLOOKUP($A684,[1]taxonomy!$1:$1048576,10,0)</f>
        <v xml:space="preserve"> Craniata</v>
      </c>
      <c r="N684" t="str">
        <f>VLOOKUP($A684,[1]taxonomy!$1:$1048576,11,0)</f>
        <v xml:space="preserve"> Vertebrata</v>
      </c>
      <c r="O684" t="str">
        <f>VLOOKUP($A684,[1]taxonomy!$1:$1048576,12,0)</f>
        <v xml:space="preserve"> Euteleostomi</v>
      </c>
      <c r="P684" t="str">
        <f>VLOOKUP($A684,[1]taxonomy!$1:$1048576,13,0)</f>
        <v>Actinopterygii</v>
      </c>
      <c r="Q684" t="str">
        <f>VLOOKUP($A684,[1]taxonomy!$1:$1048576,14,0)</f>
        <v xml:space="preserve"> Neopterygii</v>
      </c>
      <c r="R684" t="str">
        <f>VLOOKUP($A684,[1]taxonomy!$1:$1048576,15,0)</f>
        <v xml:space="preserve"> Teleostei</v>
      </c>
      <c r="S684" t="str">
        <f>VLOOKUP($A684,[1]taxonomy!$1:$1048576,16,0)</f>
        <v xml:space="preserve"> Ostariophysi</v>
      </c>
      <c r="T684" t="str">
        <f>VLOOKUP($A684,[1]taxonomy!$1:$1048576,17,0)</f>
        <v xml:space="preserve"> Cypriniformes</v>
      </c>
      <c r="U684" t="str">
        <f>VLOOKUP($A684,[1]taxonomy!$1:$1048576,18,0)</f>
        <v>Cyprinidae</v>
      </c>
      <c r="V684">
        <f>VLOOKUP($A684,[1]taxonomy!$1:$1048576,20,0)</f>
        <v>0</v>
      </c>
      <c r="W684">
        <f>VLOOKUP($A684,[1]taxonomy!$1:$1048576,21,0)</f>
        <v>0</v>
      </c>
      <c r="X684">
        <f>VLOOKUP($A684,[1]taxonomy!$1:$1048576,22,0)</f>
        <v>0</v>
      </c>
      <c r="Y684">
        <f>VLOOKUP($A684,[1]taxonomy!$1:$1048576,23,0)</f>
        <v>0</v>
      </c>
      <c r="Z684">
        <f>VLOOKUP($A684,[1]taxonomy!$1:$1048576,24,0)</f>
        <v>0</v>
      </c>
      <c r="AA684">
        <f>VLOOKUP($A684,[1]taxonomy!$1:$1048576,25,0)</f>
        <v>0</v>
      </c>
      <c r="AB684" t="str">
        <f>VLOOKUP($A684,[1]taxonomy!$1:$1048576,3,0)</f>
        <v xml:space="preserve"> Cyprinus carpio (Common carp).</v>
      </c>
    </row>
    <row r="685" spans="1:28" x14ac:dyDescent="0.25">
      <c r="A685" t="s">
        <v>956</v>
      </c>
      <c r="B685" t="s">
        <v>957</v>
      </c>
      <c r="C685">
        <v>267</v>
      </c>
      <c r="D685" t="s">
        <v>10</v>
      </c>
      <c r="E685">
        <v>140</v>
      </c>
      <c r="F685">
        <v>263</v>
      </c>
      <c r="G685">
        <v>589</v>
      </c>
      <c r="H685" t="s">
        <v>11</v>
      </c>
      <c r="I685">
        <f t="shared" si="10"/>
        <v>124</v>
      </c>
      <c r="J685" t="str">
        <f>VLOOKUP($A685,[1]taxonomy!$1:$1048576,7,0)</f>
        <v>Eukaryota</v>
      </c>
      <c r="K685" t="str">
        <f>VLOOKUP($A685,[1]taxonomy!$1:$1048576,8,0)</f>
        <v xml:space="preserve"> Metazoa</v>
      </c>
      <c r="L685" t="str">
        <f>VLOOKUP($A685,[1]taxonomy!$1:$1048576,9,0)</f>
        <v xml:space="preserve"> Chordata</v>
      </c>
      <c r="M685" t="str">
        <f>VLOOKUP($A685,[1]taxonomy!$1:$1048576,10,0)</f>
        <v xml:space="preserve"> Craniata</v>
      </c>
      <c r="N685" t="str">
        <f>VLOOKUP($A685,[1]taxonomy!$1:$1048576,11,0)</f>
        <v xml:space="preserve"> Vertebrata</v>
      </c>
      <c r="O685" t="str">
        <f>VLOOKUP($A685,[1]taxonomy!$1:$1048576,12,0)</f>
        <v xml:space="preserve"> Euteleostomi</v>
      </c>
      <c r="P685" t="str">
        <f>VLOOKUP($A685,[1]taxonomy!$1:$1048576,13,0)</f>
        <v>Testudines + Archosauria group</v>
      </c>
      <c r="Q685" t="str">
        <f>VLOOKUP($A685,[1]taxonomy!$1:$1048576,14,0)</f>
        <v xml:space="preserve"> Archosauria</v>
      </c>
      <c r="R685" t="str">
        <f>VLOOKUP($A685,[1]taxonomy!$1:$1048576,15,0)</f>
        <v xml:space="preserve"> Dinosauria</v>
      </c>
      <c r="S685" t="str">
        <f>VLOOKUP($A685,[1]taxonomy!$1:$1048576,16,0)</f>
        <v xml:space="preserve"> Saurischia</v>
      </c>
      <c r="T685" t="str">
        <f>VLOOKUP($A685,[1]taxonomy!$1:$1048576,17,0)</f>
        <v>Theropoda</v>
      </c>
      <c r="U685" t="str">
        <f>VLOOKUP($A685,[1]taxonomy!$1:$1048576,18,0)</f>
        <v xml:space="preserve"> Coelurosauria</v>
      </c>
      <c r="V685" t="str">
        <f>VLOOKUP($A685,[1]taxonomy!$1:$1048576,20,0)</f>
        <v xml:space="preserve"> Neognathae</v>
      </c>
      <c r="W685" t="str">
        <f>VLOOKUP($A685,[1]taxonomy!$1:$1048576,21,0)</f>
        <v xml:space="preserve"> Galliformes</v>
      </c>
      <c r="X685" t="str">
        <f>VLOOKUP($A685,[1]taxonomy!$1:$1048576,22,0)</f>
        <v xml:space="preserve"> Phasianidae</v>
      </c>
      <c r="Y685" t="str">
        <f>VLOOKUP($A685,[1]taxonomy!$1:$1048576,23,0)</f>
        <v>Phasianinae</v>
      </c>
      <c r="Z685" t="str">
        <f>VLOOKUP($A685,[1]taxonomy!$1:$1048576,24,0)</f>
        <v xml:space="preserve"> Gallus.</v>
      </c>
      <c r="AA685">
        <f>VLOOKUP($A685,[1]taxonomy!$1:$1048576,25,0)</f>
        <v>0</v>
      </c>
      <c r="AB685" t="str">
        <f>VLOOKUP($A685,[1]taxonomy!$1:$1048576,3,0)</f>
        <v xml:space="preserve"> Gallus gallus (Chicken).</v>
      </c>
    </row>
    <row r="686" spans="1:28" x14ac:dyDescent="0.25">
      <c r="A686" t="s">
        <v>956</v>
      </c>
      <c r="B686" t="s">
        <v>957</v>
      </c>
      <c r="C686">
        <v>267</v>
      </c>
      <c r="D686" t="s">
        <v>12</v>
      </c>
      <c r="E686">
        <v>1</v>
      </c>
      <c r="F686">
        <v>95</v>
      </c>
      <c r="G686">
        <v>206</v>
      </c>
      <c r="H686" t="s">
        <v>13</v>
      </c>
      <c r="I686">
        <f t="shared" si="10"/>
        <v>95</v>
      </c>
      <c r="J686" t="str">
        <f>VLOOKUP($A686,[1]taxonomy!$1:$1048576,7,0)</f>
        <v>Eukaryota</v>
      </c>
      <c r="K686" t="str">
        <f>VLOOKUP($A686,[1]taxonomy!$1:$1048576,8,0)</f>
        <v xml:space="preserve"> Metazoa</v>
      </c>
      <c r="L686" t="str">
        <f>VLOOKUP($A686,[1]taxonomy!$1:$1048576,9,0)</f>
        <v xml:space="preserve"> Chordata</v>
      </c>
      <c r="M686" t="str">
        <f>VLOOKUP($A686,[1]taxonomy!$1:$1048576,10,0)</f>
        <v xml:space="preserve"> Craniata</v>
      </c>
      <c r="N686" t="str">
        <f>VLOOKUP($A686,[1]taxonomy!$1:$1048576,11,0)</f>
        <v xml:space="preserve"> Vertebrata</v>
      </c>
      <c r="O686" t="str">
        <f>VLOOKUP($A686,[1]taxonomy!$1:$1048576,12,0)</f>
        <v xml:space="preserve"> Euteleostomi</v>
      </c>
      <c r="P686" t="str">
        <f>VLOOKUP($A686,[1]taxonomy!$1:$1048576,13,0)</f>
        <v>Testudines + Archosauria group</v>
      </c>
      <c r="Q686" t="str">
        <f>VLOOKUP($A686,[1]taxonomy!$1:$1048576,14,0)</f>
        <v xml:space="preserve"> Archosauria</v>
      </c>
      <c r="R686" t="str">
        <f>VLOOKUP($A686,[1]taxonomy!$1:$1048576,15,0)</f>
        <v xml:space="preserve"> Dinosauria</v>
      </c>
      <c r="S686" t="str">
        <f>VLOOKUP($A686,[1]taxonomy!$1:$1048576,16,0)</f>
        <v xml:space="preserve"> Saurischia</v>
      </c>
      <c r="T686" t="str">
        <f>VLOOKUP($A686,[1]taxonomy!$1:$1048576,17,0)</f>
        <v>Theropoda</v>
      </c>
      <c r="U686" t="str">
        <f>VLOOKUP($A686,[1]taxonomy!$1:$1048576,18,0)</f>
        <v xml:space="preserve"> Coelurosauria</v>
      </c>
      <c r="V686" t="str">
        <f>VLOOKUP($A686,[1]taxonomy!$1:$1048576,20,0)</f>
        <v xml:space="preserve"> Neognathae</v>
      </c>
      <c r="W686" t="str">
        <f>VLOOKUP($A686,[1]taxonomy!$1:$1048576,21,0)</f>
        <v xml:space="preserve"> Galliformes</v>
      </c>
      <c r="X686" t="str">
        <f>VLOOKUP($A686,[1]taxonomy!$1:$1048576,22,0)</f>
        <v xml:space="preserve"> Phasianidae</v>
      </c>
      <c r="Y686" t="str">
        <f>VLOOKUP($A686,[1]taxonomy!$1:$1048576,23,0)</f>
        <v>Phasianinae</v>
      </c>
      <c r="Z686" t="str">
        <f>VLOOKUP($A686,[1]taxonomy!$1:$1048576,24,0)</f>
        <v xml:space="preserve"> Gallus.</v>
      </c>
      <c r="AA686">
        <f>VLOOKUP($A686,[1]taxonomy!$1:$1048576,25,0)</f>
        <v>0</v>
      </c>
      <c r="AB686" t="str">
        <f>VLOOKUP($A686,[1]taxonomy!$1:$1048576,3,0)</f>
        <v xml:space="preserve"> Gallus gallus (Chicken).</v>
      </c>
    </row>
    <row r="687" spans="1:28" x14ac:dyDescent="0.25">
      <c r="A687" t="s">
        <v>958</v>
      </c>
      <c r="B687" t="s">
        <v>959</v>
      </c>
      <c r="C687">
        <v>72</v>
      </c>
      <c r="D687" t="s">
        <v>10</v>
      </c>
      <c r="E687">
        <v>1</v>
      </c>
      <c r="F687">
        <v>68</v>
      </c>
      <c r="G687">
        <v>589</v>
      </c>
      <c r="H687" t="s">
        <v>11</v>
      </c>
      <c r="I687">
        <f t="shared" si="10"/>
        <v>68</v>
      </c>
      <c r="J687" t="str">
        <f>VLOOKUP($A687,[1]taxonomy!$1:$1048576,7,0)</f>
        <v>Eukaryota</v>
      </c>
      <c r="K687" t="str">
        <f>VLOOKUP($A687,[1]taxonomy!$1:$1048576,8,0)</f>
        <v xml:space="preserve"> Metazoa</v>
      </c>
      <c r="L687" t="str">
        <f>VLOOKUP($A687,[1]taxonomy!$1:$1048576,9,0)</f>
        <v xml:space="preserve"> Chordata</v>
      </c>
      <c r="M687" t="str">
        <f>VLOOKUP($A687,[1]taxonomy!$1:$1048576,10,0)</f>
        <v xml:space="preserve"> Craniata</v>
      </c>
      <c r="N687" t="str">
        <f>VLOOKUP($A687,[1]taxonomy!$1:$1048576,11,0)</f>
        <v xml:space="preserve"> Vertebrata</v>
      </c>
      <c r="O687" t="str">
        <f>VLOOKUP($A687,[1]taxonomy!$1:$1048576,12,0)</f>
        <v xml:space="preserve"> Euteleostomi</v>
      </c>
      <c r="P687" t="str">
        <f>VLOOKUP($A687,[1]taxonomy!$1:$1048576,13,0)</f>
        <v>Mammalia</v>
      </c>
      <c r="Q687" t="str">
        <f>VLOOKUP($A687,[1]taxonomy!$1:$1048576,14,0)</f>
        <v xml:space="preserve"> Eutheria</v>
      </c>
      <c r="R687" t="str">
        <f>VLOOKUP($A687,[1]taxonomy!$1:$1048576,15,0)</f>
        <v xml:space="preserve"> Laurasiatheria</v>
      </c>
      <c r="S687" t="str">
        <f>VLOOKUP($A687,[1]taxonomy!$1:$1048576,16,0)</f>
        <v xml:space="preserve"> Perissodactyla</v>
      </c>
      <c r="T687" t="str">
        <f>VLOOKUP($A687,[1]taxonomy!$1:$1048576,17,0)</f>
        <v xml:space="preserve"> Equidae</v>
      </c>
      <c r="U687" t="str">
        <f>VLOOKUP($A687,[1]taxonomy!$1:$1048576,18,0)</f>
        <v xml:space="preserve"> Equus.</v>
      </c>
      <c r="V687">
        <f>VLOOKUP($A687,[1]taxonomy!$1:$1048576,20,0)</f>
        <v>0</v>
      </c>
      <c r="W687">
        <f>VLOOKUP($A687,[1]taxonomy!$1:$1048576,21,0)</f>
        <v>0</v>
      </c>
      <c r="X687">
        <f>VLOOKUP($A687,[1]taxonomy!$1:$1048576,22,0)</f>
        <v>0</v>
      </c>
      <c r="Y687">
        <f>VLOOKUP($A687,[1]taxonomy!$1:$1048576,23,0)</f>
        <v>0</v>
      </c>
      <c r="Z687">
        <f>VLOOKUP($A687,[1]taxonomy!$1:$1048576,24,0)</f>
        <v>0</v>
      </c>
      <c r="AA687">
        <f>VLOOKUP($A687,[1]taxonomy!$1:$1048576,25,0)</f>
        <v>0</v>
      </c>
      <c r="AB687" t="str">
        <f>VLOOKUP($A687,[1]taxonomy!$1:$1048576,3,0)</f>
        <v xml:space="preserve"> Equus caballus (Horse).</v>
      </c>
    </row>
    <row r="688" spans="1:28" x14ac:dyDescent="0.25">
      <c r="A688" t="s">
        <v>960</v>
      </c>
      <c r="B688" t="s">
        <v>961</v>
      </c>
      <c r="C688">
        <v>183</v>
      </c>
      <c r="D688" t="s">
        <v>10</v>
      </c>
      <c r="E688">
        <v>60</v>
      </c>
      <c r="F688">
        <v>179</v>
      </c>
      <c r="G688">
        <v>589</v>
      </c>
      <c r="H688" t="s">
        <v>11</v>
      </c>
      <c r="I688">
        <f t="shared" si="10"/>
        <v>120</v>
      </c>
      <c r="J688" t="str">
        <f>VLOOKUP($A688,[1]taxonomy!$1:$1048576,7,0)</f>
        <v>Eukaryota</v>
      </c>
      <c r="K688" t="str">
        <f>VLOOKUP($A688,[1]taxonomy!$1:$1048576,8,0)</f>
        <v xml:space="preserve"> Metazoa</v>
      </c>
      <c r="L688" t="str">
        <f>VLOOKUP($A688,[1]taxonomy!$1:$1048576,9,0)</f>
        <v xml:space="preserve"> Chordata</v>
      </c>
      <c r="M688" t="str">
        <f>VLOOKUP($A688,[1]taxonomy!$1:$1048576,10,0)</f>
        <v xml:space="preserve"> Craniata</v>
      </c>
      <c r="N688" t="str">
        <f>VLOOKUP($A688,[1]taxonomy!$1:$1048576,11,0)</f>
        <v xml:space="preserve"> Vertebrata</v>
      </c>
      <c r="O688" t="str">
        <f>VLOOKUP($A688,[1]taxonomy!$1:$1048576,12,0)</f>
        <v xml:space="preserve"> Euteleostomi</v>
      </c>
      <c r="P688" t="str">
        <f>VLOOKUP($A688,[1]taxonomy!$1:$1048576,13,0)</f>
        <v>Mammalia</v>
      </c>
      <c r="Q688" t="str">
        <f>VLOOKUP($A688,[1]taxonomy!$1:$1048576,14,0)</f>
        <v xml:space="preserve"> Eutheria</v>
      </c>
      <c r="R688" t="str">
        <f>VLOOKUP($A688,[1]taxonomy!$1:$1048576,15,0)</f>
        <v xml:space="preserve"> Euarchontoglires</v>
      </c>
      <c r="S688" t="str">
        <f>VLOOKUP($A688,[1]taxonomy!$1:$1048576,16,0)</f>
        <v xml:space="preserve"> Glires</v>
      </c>
      <c r="T688" t="str">
        <f>VLOOKUP($A688,[1]taxonomy!$1:$1048576,17,0)</f>
        <v xml:space="preserve"> Rodentia</v>
      </c>
      <c r="U688" t="str">
        <f>VLOOKUP($A688,[1]taxonomy!$1:$1048576,18,0)</f>
        <v xml:space="preserve"> Sciurognathi</v>
      </c>
      <c r="V688" t="str">
        <f>VLOOKUP($A688,[1]taxonomy!$1:$1048576,20,0)</f>
        <v xml:space="preserve"> Muridae</v>
      </c>
      <c r="W688" t="str">
        <f>VLOOKUP($A688,[1]taxonomy!$1:$1048576,21,0)</f>
        <v xml:space="preserve"> Murinae</v>
      </c>
      <c r="X688" t="str">
        <f>VLOOKUP($A688,[1]taxonomy!$1:$1048576,22,0)</f>
        <v xml:space="preserve"> Mus</v>
      </c>
      <c r="Y688" t="str">
        <f>VLOOKUP($A688,[1]taxonomy!$1:$1048576,23,0)</f>
        <v xml:space="preserve"> Mus.</v>
      </c>
      <c r="Z688">
        <f>VLOOKUP($A688,[1]taxonomy!$1:$1048576,24,0)</f>
        <v>0</v>
      </c>
      <c r="AA688">
        <f>VLOOKUP($A688,[1]taxonomy!$1:$1048576,25,0)</f>
        <v>0</v>
      </c>
      <c r="AB688" t="str">
        <f>VLOOKUP($A688,[1]taxonomy!$1:$1048576,3,0)</f>
        <v xml:space="preserve"> Mus musculus (Mouse).</v>
      </c>
    </row>
    <row r="689" spans="1:28" x14ac:dyDescent="0.25">
      <c r="A689" t="s">
        <v>962</v>
      </c>
      <c r="B689" t="s">
        <v>963</v>
      </c>
      <c r="C689">
        <v>164</v>
      </c>
      <c r="D689" t="s">
        <v>10</v>
      </c>
      <c r="E689">
        <v>46</v>
      </c>
      <c r="F689">
        <v>156</v>
      </c>
      <c r="G689">
        <v>589</v>
      </c>
      <c r="H689" t="s">
        <v>11</v>
      </c>
      <c r="I689">
        <f t="shared" si="10"/>
        <v>111</v>
      </c>
      <c r="J689" t="str">
        <f>VLOOKUP($A689,[1]taxonomy!$1:$1048576,7,0)</f>
        <v>Viruses</v>
      </c>
      <c r="K689" t="str">
        <f>VLOOKUP($A689,[1]taxonomy!$1:$1048576,8,0)</f>
        <v xml:space="preserve"> dsDNA viruses, no RNA stage</v>
      </c>
      <c r="L689" t="str">
        <f>VLOOKUP($A689,[1]taxonomy!$1:$1048576,9,0)</f>
        <v xml:space="preserve"> Poxviridae</v>
      </c>
      <c r="M689" t="str">
        <f>VLOOKUP($A689,[1]taxonomy!$1:$1048576,10,0)</f>
        <v xml:space="preserve"> Chordopoxvirinae</v>
      </c>
      <c r="N689" t="str">
        <f>VLOOKUP($A689,[1]taxonomy!$1:$1048576,11,0)</f>
        <v>Cervidpoxvirus</v>
      </c>
      <c r="O689" t="str">
        <f>VLOOKUP($A689,[1]taxonomy!$1:$1048576,12,0)</f>
        <v xml:space="preserve"> unclassified Cervidpoxvirus.</v>
      </c>
      <c r="P689">
        <f>VLOOKUP($A689,[1]taxonomy!$1:$1048576,13,0)</f>
        <v>0</v>
      </c>
      <c r="Q689">
        <f>VLOOKUP($A689,[1]taxonomy!$1:$1048576,14,0)</f>
        <v>0</v>
      </c>
      <c r="R689">
        <f>VLOOKUP($A689,[1]taxonomy!$1:$1048576,15,0)</f>
        <v>0</v>
      </c>
      <c r="S689">
        <f>VLOOKUP($A689,[1]taxonomy!$1:$1048576,16,0)</f>
        <v>0</v>
      </c>
      <c r="T689">
        <f>VLOOKUP($A689,[1]taxonomy!$1:$1048576,17,0)</f>
        <v>0</v>
      </c>
      <c r="U689">
        <f>VLOOKUP($A689,[1]taxonomy!$1:$1048576,18,0)</f>
        <v>0</v>
      </c>
      <c r="V689">
        <f>VLOOKUP($A689,[1]taxonomy!$1:$1048576,20,0)</f>
        <v>0</v>
      </c>
      <c r="W689">
        <f>VLOOKUP($A689,[1]taxonomy!$1:$1048576,21,0)</f>
        <v>0</v>
      </c>
      <c r="X689">
        <f>VLOOKUP($A689,[1]taxonomy!$1:$1048576,22,0)</f>
        <v>0</v>
      </c>
      <c r="Y689">
        <f>VLOOKUP($A689,[1]taxonomy!$1:$1048576,23,0)</f>
        <v>0</v>
      </c>
      <c r="Z689">
        <f>VLOOKUP($A689,[1]taxonomy!$1:$1048576,24,0)</f>
        <v>0</v>
      </c>
      <c r="AA689">
        <f>VLOOKUP($A689,[1]taxonomy!$1:$1048576,25,0)</f>
        <v>0</v>
      </c>
      <c r="AB689" t="str">
        <f>VLOOKUP($A689,[1]taxonomy!$1:$1048576,3,0)</f>
        <v xml:space="preserve"> Deerpox virus (strain W-1170-84) (DPV).</v>
      </c>
    </row>
    <row r="690" spans="1:28" x14ac:dyDescent="0.25">
      <c r="A690" t="s">
        <v>964</v>
      </c>
      <c r="B690" t="s">
        <v>965</v>
      </c>
      <c r="C690">
        <v>165</v>
      </c>
      <c r="D690" t="s">
        <v>10</v>
      </c>
      <c r="E690">
        <v>46</v>
      </c>
      <c r="F690">
        <v>156</v>
      </c>
      <c r="G690">
        <v>589</v>
      </c>
      <c r="H690" t="s">
        <v>11</v>
      </c>
      <c r="I690">
        <f t="shared" si="10"/>
        <v>111</v>
      </c>
      <c r="J690" t="str">
        <f>VLOOKUP($A690,[1]taxonomy!$1:$1048576,7,0)</f>
        <v>Viruses</v>
      </c>
      <c r="K690" t="str">
        <f>VLOOKUP($A690,[1]taxonomy!$1:$1048576,8,0)</f>
        <v xml:space="preserve"> dsDNA viruses, no RNA stage</v>
      </c>
      <c r="L690" t="str">
        <f>VLOOKUP($A690,[1]taxonomy!$1:$1048576,9,0)</f>
        <v xml:space="preserve"> Poxviridae</v>
      </c>
      <c r="M690" t="str">
        <f>VLOOKUP($A690,[1]taxonomy!$1:$1048576,10,0)</f>
        <v xml:space="preserve"> Chordopoxvirinae</v>
      </c>
      <c r="N690" t="str">
        <f>VLOOKUP($A690,[1]taxonomy!$1:$1048576,11,0)</f>
        <v>Cervidpoxvirus</v>
      </c>
      <c r="O690" t="str">
        <f>VLOOKUP($A690,[1]taxonomy!$1:$1048576,12,0)</f>
        <v xml:space="preserve"> unclassified Cervidpoxvirus.</v>
      </c>
      <c r="P690">
        <f>VLOOKUP($A690,[1]taxonomy!$1:$1048576,13,0)</f>
        <v>0</v>
      </c>
      <c r="Q690">
        <f>VLOOKUP($A690,[1]taxonomy!$1:$1048576,14,0)</f>
        <v>0</v>
      </c>
      <c r="R690">
        <f>VLOOKUP($A690,[1]taxonomy!$1:$1048576,15,0)</f>
        <v>0</v>
      </c>
      <c r="S690">
        <f>VLOOKUP($A690,[1]taxonomy!$1:$1048576,16,0)</f>
        <v>0</v>
      </c>
      <c r="T690">
        <f>VLOOKUP($A690,[1]taxonomy!$1:$1048576,17,0)</f>
        <v>0</v>
      </c>
      <c r="U690">
        <f>VLOOKUP($A690,[1]taxonomy!$1:$1048576,18,0)</f>
        <v>0</v>
      </c>
      <c r="V690">
        <f>VLOOKUP($A690,[1]taxonomy!$1:$1048576,20,0)</f>
        <v>0</v>
      </c>
      <c r="W690">
        <f>VLOOKUP($A690,[1]taxonomy!$1:$1048576,21,0)</f>
        <v>0</v>
      </c>
      <c r="X690">
        <f>VLOOKUP($A690,[1]taxonomy!$1:$1048576,22,0)</f>
        <v>0</v>
      </c>
      <c r="Y690">
        <f>VLOOKUP($A690,[1]taxonomy!$1:$1048576,23,0)</f>
        <v>0</v>
      </c>
      <c r="Z690">
        <f>VLOOKUP($A690,[1]taxonomy!$1:$1048576,24,0)</f>
        <v>0</v>
      </c>
      <c r="AA690">
        <f>VLOOKUP($A690,[1]taxonomy!$1:$1048576,25,0)</f>
        <v>0</v>
      </c>
      <c r="AB690" t="str">
        <f>VLOOKUP($A690,[1]taxonomy!$1:$1048576,3,0)</f>
        <v xml:space="preserve"> Deerpox virus (strain Mule deer/United States/W-848-83/1983) (DPV).</v>
      </c>
    </row>
    <row r="691" spans="1:28" x14ac:dyDescent="0.25">
      <c r="A691" t="s">
        <v>966</v>
      </c>
      <c r="B691" t="s">
        <v>967</v>
      </c>
      <c r="C691">
        <v>50</v>
      </c>
      <c r="D691" t="s">
        <v>10</v>
      </c>
      <c r="E691">
        <v>1</v>
      </c>
      <c r="F691">
        <v>50</v>
      </c>
      <c r="G691">
        <v>589</v>
      </c>
      <c r="H691" t="s">
        <v>11</v>
      </c>
      <c r="I691">
        <f t="shared" si="10"/>
        <v>50</v>
      </c>
      <c r="J691" t="str">
        <f>VLOOKUP($A691,[1]taxonomy!$1:$1048576,7,0)</f>
        <v>Eukaryota</v>
      </c>
      <c r="K691" t="str">
        <f>VLOOKUP($A691,[1]taxonomy!$1:$1048576,8,0)</f>
        <v xml:space="preserve"> Metazoa</v>
      </c>
      <c r="L691" t="str">
        <f>VLOOKUP($A691,[1]taxonomy!$1:$1048576,9,0)</f>
        <v xml:space="preserve"> Chordata</v>
      </c>
      <c r="M691" t="str">
        <f>VLOOKUP($A691,[1]taxonomy!$1:$1048576,10,0)</f>
        <v xml:space="preserve"> Craniata</v>
      </c>
      <c r="N691" t="str">
        <f>VLOOKUP($A691,[1]taxonomy!$1:$1048576,11,0)</f>
        <v xml:space="preserve"> Vertebrata</v>
      </c>
      <c r="O691" t="str">
        <f>VLOOKUP($A691,[1]taxonomy!$1:$1048576,12,0)</f>
        <v xml:space="preserve"> Euteleostomi</v>
      </c>
      <c r="P691" t="str">
        <f>VLOOKUP($A691,[1]taxonomy!$1:$1048576,13,0)</f>
        <v>Mammalia</v>
      </c>
      <c r="Q691" t="str">
        <f>VLOOKUP($A691,[1]taxonomy!$1:$1048576,14,0)</f>
        <v xml:space="preserve"> Eutheria</v>
      </c>
      <c r="R691" t="str">
        <f>VLOOKUP($A691,[1]taxonomy!$1:$1048576,15,0)</f>
        <v xml:space="preserve"> Laurasiatheria</v>
      </c>
      <c r="S691" t="str">
        <f>VLOOKUP($A691,[1]taxonomy!$1:$1048576,16,0)</f>
        <v xml:space="preserve"> Cetartiodactyla</v>
      </c>
      <c r="T691" t="str">
        <f>VLOOKUP($A691,[1]taxonomy!$1:$1048576,17,0)</f>
        <v xml:space="preserve"> Ruminantia</v>
      </c>
      <c r="U691" t="str">
        <f>VLOOKUP($A691,[1]taxonomy!$1:$1048576,18,0)</f>
        <v>Pecora</v>
      </c>
      <c r="V691" t="str">
        <f>VLOOKUP($A691,[1]taxonomy!$1:$1048576,20,0)</f>
        <v xml:space="preserve"> Caprinae</v>
      </c>
      <c r="W691" t="str">
        <f>VLOOKUP($A691,[1]taxonomy!$1:$1048576,21,0)</f>
        <v xml:space="preserve"> Ovis.</v>
      </c>
      <c r="X691">
        <f>VLOOKUP($A691,[1]taxonomy!$1:$1048576,22,0)</f>
        <v>0</v>
      </c>
      <c r="Y691">
        <f>VLOOKUP($A691,[1]taxonomy!$1:$1048576,23,0)</f>
        <v>0</v>
      </c>
      <c r="Z691">
        <f>VLOOKUP($A691,[1]taxonomy!$1:$1048576,24,0)</f>
        <v>0</v>
      </c>
      <c r="AA691">
        <f>VLOOKUP($A691,[1]taxonomy!$1:$1048576,25,0)</f>
        <v>0</v>
      </c>
      <c r="AB691" t="str">
        <f>VLOOKUP($A691,[1]taxonomy!$1:$1048576,3,0)</f>
        <v xml:space="preserve"> Ovis aries (Sheep).</v>
      </c>
    </row>
    <row r="692" spans="1:28" x14ac:dyDescent="0.25">
      <c r="A692" t="s">
        <v>968</v>
      </c>
      <c r="B692" t="s">
        <v>969</v>
      </c>
      <c r="C692">
        <v>94</v>
      </c>
      <c r="D692" t="s">
        <v>10</v>
      </c>
      <c r="E692">
        <v>32</v>
      </c>
      <c r="F692">
        <v>94</v>
      </c>
      <c r="G692">
        <v>589</v>
      </c>
      <c r="H692" t="s">
        <v>11</v>
      </c>
      <c r="I692">
        <f t="shared" si="10"/>
        <v>63</v>
      </c>
      <c r="J692" t="str">
        <f>VLOOKUP($A692,[1]taxonomy!$1:$1048576,7,0)</f>
        <v>Eukaryota</v>
      </c>
      <c r="K692" t="str">
        <f>VLOOKUP($A692,[1]taxonomy!$1:$1048576,8,0)</f>
        <v xml:space="preserve"> Metazoa</v>
      </c>
      <c r="L692" t="str">
        <f>VLOOKUP($A692,[1]taxonomy!$1:$1048576,9,0)</f>
        <v xml:space="preserve"> Chordata</v>
      </c>
      <c r="M692" t="str">
        <f>VLOOKUP($A692,[1]taxonomy!$1:$1048576,10,0)</f>
        <v xml:space="preserve"> Craniata</v>
      </c>
      <c r="N692" t="str">
        <f>VLOOKUP($A692,[1]taxonomy!$1:$1048576,11,0)</f>
        <v xml:space="preserve"> Vertebrata</v>
      </c>
      <c r="O692" t="str">
        <f>VLOOKUP($A692,[1]taxonomy!$1:$1048576,12,0)</f>
        <v xml:space="preserve"> Euteleostomi</v>
      </c>
      <c r="P692" t="str">
        <f>VLOOKUP($A692,[1]taxonomy!$1:$1048576,13,0)</f>
        <v>Mammalia</v>
      </c>
      <c r="Q692" t="str">
        <f>VLOOKUP($A692,[1]taxonomy!$1:$1048576,14,0)</f>
        <v xml:space="preserve"> Eutheria</v>
      </c>
      <c r="R692" t="str">
        <f>VLOOKUP($A692,[1]taxonomy!$1:$1048576,15,0)</f>
        <v xml:space="preserve"> Laurasiatheria</v>
      </c>
      <c r="S692" t="str">
        <f>VLOOKUP($A692,[1]taxonomy!$1:$1048576,16,0)</f>
        <v xml:space="preserve"> Cetartiodactyla</v>
      </c>
      <c r="T692" t="str">
        <f>VLOOKUP($A692,[1]taxonomy!$1:$1048576,17,0)</f>
        <v xml:space="preserve"> Ruminantia</v>
      </c>
      <c r="U692" t="str">
        <f>VLOOKUP($A692,[1]taxonomy!$1:$1048576,18,0)</f>
        <v>Pecora</v>
      </c>
      <c r="V692" t="str">
        <f>VLOOKUP($A692,[1]taxonomy!$1:$1048576,20,0)</f>
        <v xml:space="preserve"> Caprinae</v>
      </c>
      <c r="W692" t="str">
        <f>VLOOKUP($A692,[1]taxonomy!$1:$1048576,21,0)</f>
        <v xml:space="preserve"> Ovis.</v>
      </c>
      <c r="X692">
        <f>VLOOKUP($A692,[1]taxonomy!$1:$1048576,22,0)</f>
        <v>0</v>
      </c>
      <c r="Y692">
        <f>VLOOKUP($A692,[1]taxonomy!$1:$1048576,23,0)</f>
        <v>0</v>
      </c>
      <c r="Z692">
        <f>VLOOKUP($A692,[1]taxonomy!$1:$1048576,24,0)</f>
        <v>0</v>
      </c>
      <c r="AA692">
        <f>VLOOKUP($A692,[1]taxonomy!$1:$1048576,25,0)</f>
        <v>0</v>
      </c>
      <c r="AB692" t="str">
        <f>VLOOKUP($A692,[1]taxonomy!$1:$1048576,3,0)</f>
        <v xml:space="preserve"> Ovis aries (Sheep).</v>
      </c>
    </row>
    <row r="693" spans="1:28" x14ac:dyDescent="0.25">
      <c r="A693" t="s">
        <v>970</v>
      </c>
      <c r="B693" t="s">
        <v>971</v>
      </c>
      <c r="C693">
        <v>155</v>
      </c>
      <c r="D693" t="s">
        <v>10</v>
      </c>
      <c r="E693">
        <v>32</v>
      </c>
      <c r="F693">
        <v>151</v>
      </c>
      <c r="G693">
        <v>589</v>
      </c>
      <c r="H693" t="s">
        <v>11</v>
      </c>
      <c r="I693">
        <f t="shared" si="10"/>
        <v>120</v>
      </c>
      <c r="J693" t="str">
        <f>VLOOKUP($A693,[1]taxonomy!$1:$1048576,7,0)</f>
        <v>Eukaryota</v>
      </c>
      <c r="K693" t="str">
        <f>VLOOKUP($A693,[1]taxonomy!$1:$1048576,8,0)</f>
        <v xml:space="preserve"> Metazoa</v>
      </c>
      <c r="L693" t="str">
        <f>VLOOKUP($A693,[1]taxonomy!$1:$1048576,9,0)</f>
        <v xml:space="preserve"> Chordata</v>
      </c>
      <c r="M693" t="str">
        <f>VLOOKUP($A693,[1]taxonomy!$1:$1048576,10,0)</f>
        <v xml:space="preserve"> Craniata</v>
      </c>
      <c r="N693" t="str">
        <f>VLOOKUP($A693,[1]taxonomy!$1:$1048576,11,0)</f>
        <v xml:space="preserve"> Vertebrata</v>
      </c>
      <c r="O693" t="str">
        <f>VLOOKUP($A693,[1]taxonomy!$1:$1048576,12,0)</f>
        <v xml:space="preserve"> Euteleostomi</v>
      </c>
      <c r="P693" t="str">
        <f>VLOOKUP($A693,[1]taxonomy!$1:$1048576,13,0)</f>
        <v>Mammalia</v>
      </c>
      <c r="Q693" t="str">
        <f>VLOOKUP($A693,[1]taxonomy!$1:$1048576,14,0)</f>
        <v xml:space="preserve"> Eutheria</v>
      </c>
      <c r="R693" t="str">
        <f>VLOOKUP($A693,[1]taxonomy!$1:$1048576,15,0)</f>
        <v xml:space="preserve"> Laurasiatheria</v>
      </c>
      <c r="S693" t="str">
        <f>VLOOKUP($A693,[1]taxonomy!$1:$1048576,16,0)</f>
        <v xml:space="preserve"> Cetartiodactyla</v>
      </c>
      <c r="T693" t="str">
        <f>VLOOKUP($A693,[1]taxonomy!$1:$1048576,17,0)</f>
        <v xml:space="preserve"> Ruminantia</v>
      </c>
      <c r="U693" t="str">
        <f>VLOOKUP($A693,[1]taxonomy!$1:$1048576,18,0)</f>
        <v>Pecora</v>
      </c>
      <c r="V693" t="str">
        <f>VLOOKUP($A693,[1]taxonomy!$1:$1048576,20,0)</f>
        <v xml:space="preserve"> Bovinae</v>
      </c>
      <c r="W693" t="str">
        <f>VLOOKUP($A693,[1]taxonomy!$1:$1048576,21,0)</f>
        <v xml:space="preserve"> Bos.</v>
      </c>
      <c r="X693">
        <f>VLOOKUP($A693,[1]taxonomy!$1:$1048576,22,0)</f>
        <v>0</v>
      </c>
      <c r="Y693">
        <f>VLOOKUP($A693,[1]taxonomy!$1:$1048576,23,0)</f>
        <v>0</v>
      </c>
      <c r="Z693">
        <f>VLOOKUP($A693,[1]taxonomy!$1:$1048576,24,0)</f>
        <v>0</v>
      </c>
      <c r="AA693">
        <f>VLOOKUP($A693,[1]taxonomy!$1:$1048576,25,0)</f>
        <v>0</v>
      </c>
      <c r="AB693" t="str">
        <f>VLOOKUP($A693,[1]taxonomy!$1:$1048576,3,0)</f>
        <v xml:space="preserve"> Bos taurus (Bovine).</v>
      </c>
    </row>
    <row r="694" spans="1:28" x14ac:dyDescent="0.25">
      <c r="A694" t="s">
        <v>972</v>
      </c>
      <c r="B694" t="s">
        <v>973</v>
      </c>
      <c r="C694">
        <v>160</v>
      </c>
      <c r="D694" t="s">
        <v>10</v>
      </c>
      <c r="E694">
        <v>38</v>
      </c>
      <c r="F694">
        <v>156</v>
      </c>
      <c r="G694">
        <v>589</v>
      </c>
      <c r="H694" t="s">
        <v>11</v>
      </c>
      <c r="I694">
        <f t="shared" si="10"/>
        <v>119</v>
      </c>
      <c r="J694" t="str">
        <f>VLOOKUP($A694,[1]taxonomy!$1:$1048576,7,0)</f>
        <v>Eukaryota</v>
      </c>
      <c r="K694" t="str">
        <f>VLOOKUP($A694,[1]taxonomy!$1:$1048576,8,0)</f>
        <v xml:space="preserve"> Metazoa</v>
      </c>
      <c r="L694" t="str">
        <f>VLOOKUP($A694,[1]taxonomy!$1:$1048576,9,0)</f>
        <v xml:space="preserve"> Chordata</v>
      </c>
      <c r="M694" t="str">
        <f>VLOOKUP($A694,[1]taxonomy!$1:$1048576,10,0)</f>
        <v xml:space="preserve"> Craniata</v>
      </c>
      <c r="N694" t="str">
        <f>VLOOKUP($A694,[1]taxonomy!$1:$1048576,11,0)</f>
        <v xml:space="preserve"> Vertebrata</v>
      </c>
      <c r="O694" t="str">
        <f>VLOOKUP($A694,[1]taxonomy!$1:$1048576,12,0)</f>
        <v xml:space="preserve"> Euteleostomi</v>
      </c>
      <c r="P694" t="str">
        <f>VLOOKUP($A694,[1]taxonomy!$1:$1048576,13,0)</f>
        <v>Mammalia</v>
      </c>
      <c r="Q694" t="str">
        <f>VLOOKUP($A694,[1]taxonomy!$1:$1048576,14,0)</f>
        <v xml:space="preserve"> Eutheria</v>
      </c>
      <c r="R694" t="str">
        <f>VLOOKUP($A694,[1]taxonomy!$1:$1048576,15,0)</f>
        <v xml:space="preserve"> Euarchontoglires</v>
      </c>
      <c r="S694" t="str">
        <f>VLOOKUP($A694,[1]taxonomy!$1:$1048576,16,0)</f>
        <v xml:space="preserve"> Glires</v>
      </c>
      <c r="T694" t="str">
        <f>VLOOKUP($A694,[1]taxonomy!$1:$1048576,17,0)</f>
        <v xml:space="preserve"> Rodentia</v>
      </c>
      <c r="U694" t="str">
        <f>VLOOKUP($A694,[1]taxonomy!$1:$1048576,18,0)</f>
        <v xml:space="preserve"> Sciurognathi</v>
      </c>
      <c r="V694" t="str">
        <f>VLOOKUP($A694,[1]taxonomy!$1:$1048576,20,0)</f>
        <v xml:space="preserve"> Muridae</v>
      </c>
      <c r="W694" t="str">
        <f>VLOOKUP($A694,[1]taxonomy!$1:$1048576,21,0)</f>
        <v xml:space="preserve"> Murinae</v>
      </c>
      <c r="X694" t="str">
        <f>VLOOKUP($A694,[1]taxonomy!$1:$1048576,22,0)</f>
        <v xml:space="preserve"> Mus</v>
      </c>
      <c r="Y694" t="str">
        <f>VLOOKUP($A694,[1]taxonomy!$1:$1048576,23,0)</f>
        <v xml:space="preserve"> Mus.</v>
      </c>
      <c r="Z694">
        <f>VLOOKUP($A694,[1]taxonomy!$1:$1048576,24,0)</f>
        <v>0</v>
      </c>
      <c r="AA694">
        <f>VLOOKUP($A694,[1]taxonomy!$1:$1048576,25,0)</f>
        <v>0</v>
      </c>
      <c r="AB694" t="str">
        <f>VLOOKUP($A694,[1]taxonomy!$1:$1048576,3,0)</f>
        <v xml:space="preserve"> Mus musculus (Mouse).</v>
      </c>
    </row>
    <row r="695" spans="1:28" x14ac:dyDescent="0.25">
      <c r="A695" t="s">
        <v>974</v>
      </c>
      <c r="B695" t="s">
        <v>975</v>
      </c>
      <c r="C695">
        <v>200</v>
      </c>
      <c r="D695" t="s">
        <v>10</v>
      </c>
      <c r="E695">
        <v>67</v>
      </c>
      <c r="F695">
        <v>188</v>
      </c>
      <c r="G695">
        <v>589</v>
      </c>
      <c r="H695" t="s">
        <v>11</v>
      </c>
      <c r="I695">
        <f t="shared" si="10"/>
        <v>122</v>
      </c>
      <c r="J695" t="str">
        <f>VLOOKUP($A695,[1]taxonomy!$1:$1048576,7,0)</f>
        <v>Eukaryota</v>
      </c>
      <c r="K695" t="str">
        <f>VLOOKUP($A695,[1]taxonomy!$1:$1048576,8,0)</f>
        <v xml:space="preserve"> Metazoa</v>
      </c>
      <c r="L695" t="str">
        <f>VLOOKUP($A695,[1]taxonomy!$1:$1048576,9,0)</f>
        <v xml:space="preserve"> Chordata</v>
      </c>
      <c r="M695" t="str">
        <f>VLOOKUP($A695,[1]taxonomy!$1:$1048576,10,0)</f>
        <v xml:space="preserve"> Craniata</v>
      </c>
      <c r="N695" t="str">
        <f>VLOOKUP($A695,[1]taxonomy!$1:$1048576,11,0)</f>
        <v xml:space="preserve"> Vertebrata</v>
      </c>
      <c r="O695" t="str">
        <f>VLOOKUP($A695,[1]taxonomy!$1:$1048576,12,0)</f>
        <v xml:space="preserve"> Euteleostomi</v>
      </c>
      <c r="P695" t="str">
        <f>VLOOKUP($A695,[1]taxonomy!$1:$1048576,13,0)</f>
        <v>Testudines + Archosauria group</v>
      </c>
      <c r="Q695" t="str">
        <f>VLOOKUP($A695,[1]taxonomy!$1:$1048576,14,0)</f>
        <v xml:space="preserve"> Archosauria</v>
      </c>
      <c r="R695" t="str">
        <f>VLOOKUP($A695,[1]taxonomy!$1:$1048576,15,0)</f>
        <v xml:space="preserve"> Dinosauria</v>
      </c>
      <c r="S695" t="str">
        <f>VLOOKUP($A695,[1]taxonomy!$1:$1048576,16,0)</f>
        <v xml:space="preserve"> Saurischia</v>
      </c>
      <c r="T695" t="str">
        <f>VLOOKUP($A695,[1]taxonomy!$1:$1048576,17,0)</f>
        <v>Theropoda</v>
      </c>
      <c r="U695" t="str">
        <f>VLOOKUP($A695,[1]taxonomy!$1:$1048576,18,0)</f>
        <v xml:space="preserve"> Coelurosauria</v>
      </c>
      <c r="V695" t="str">
        <f>VLOOKUP($A695,[1]taxonomy!$1:$1048576,20,0)</f>
        <v xml:space="preserve"> Neognathae</v>
      </c>
      <c r="W695" t="str">
        <f>VLOOKUP($A695,[1]taxonomy!$1:$1048576,21,0)</f>
        <v xml:space="preserve"> Anseriformes</v>
      </c>
      <c r="X695" t="str">
        <f>VLOOKUP($A695,[1]taxonomy!$1:$1048576,22,0)</f>
        <v xml:space="preserve"> Anatidae</v>
      </c>
      <c r="Y695" t="str">
        <f>VLOOKUP($A695,[1]taxonomy!$1:$1048576,23,0)</f>
        <v>Anas.</v>
      </c>
      <c r="Z695">
        <f>VLOOKUP($A695,[1]taxonomy!$1:$1048576,24,0)</f>
        <v>0</v>
      </c>
      <c r="AA695">
        <f>VLOOKUP($A695,[1]taxonomy!$1:$1048576,25,0)</f>
        <v>0</v>
      </c>
      <c r="AB695" t="str">
        <f>VLOOKUP($A695,[1]taxonomy!$1:$1048576,3,0)</f>
        <v xml:space="preserve"> Anas platyrhynchos (Domestic duck) (Anas boschas).</v>
      </c>
    </row>
    <row r="696" spans="1:28" x14ac:dyDescent="0.25">
      <c r="A696" t="s">
        <v>974</v>
      </c>
      <c r="B696" t="s">
        <v>975</v>
      </c>
      <c r="C696">
        <v>200</v>
      </c>
      <c r="D696" t="s">
        <v>24</v>
      </c>
      <c r="E696">
        <v>1</v>
      </c>
      <c r="F696">
        <v>66</v>
      </c>
      <c r="G696">
        <v>24</v>
      </c>
      <c r="H696" t="s">
        <v>24</v>
      </c>
      <c r="I696">
        <f t="shared" si="10"/>
        <v>66</v>
      </c>
      <c r="J696" t="str">
        <f>VLOOKUP($A696,[1]taxonomy!$1:$1048576,7,0)</f>
        <v>Eukaryota</v>
      </c>
      <c r="K696" t="str">
        <f>VLOOKUP($A696,[1]taxonomy!$1:$1048576,8,0)</f>
        <v xml:space="preserve"> Metazoa</v>
      </c>
      <c r="L696" t="str">
        <f>VLOOKUP($A696,[1]taxonomy!$1:$1048576,9,0)</f>
        <v xml:space="preserve"> Chordata</v>
      </c>
      <c r="M696" t="str">
        <f>VLOOKUP($A696,[1]taxonomy!$1:$1048576,10,0)</f>
        <v xml:space="preserve"> Craniata</v>
      </c>
      <c r="N696" t="str">
        <f>VLOOKUP($A696,[1]taxonomy!$1:$1048576,11,0)</f>
        <v xml:space="preserve"> Vertebrata</v>
      </c>
      <c r="O696" t="str">
        <f>VLOOKUP($A696,[1]taxonomy!$1:$1048576,12,0)</f>
        <v xml:space="preserve"> Euteleostomi</v>
      </c>
      <c r="P696" t="str">
        <f>VLOOKUP($A696,[1]taxonomy!$1:$1048576,13,0)</f>
        <v>Testudines + Archosauria group</v>
      </c>
      <c r="Q696" t="str">
        <f>VLOOKUP($A696,[1]taxonomy!$1:$1048576,14,0)</f>
        <v xml:space="preserve"> Archosauria</v>
      </c>
      <c r="R696" t="str">
        <f>VLOOKUP($A696,[1]taxonomy!$1:$1048576,15,0)</f>
        <v xml:space="preserve"> Dinosauria</v>
      </c>
      <c r="S696" t="str">
        <f>VLOOKUP($A696,[1]taxonomy!$1:$1048576,16,0)</f>
        <v xml:space="preserve"> Saurischia</v>
      </c>
      <c r="T696" t="str">
        <f>VLOOKUP($A696,[1]taxonomy!$1:$1048576,17,0)</f>
        <v>Theropoda</v>
      </c>
      <c r="U696" t="str">
        <f>VLOOKUP($A696,[1]taxonomy!$1:$1048576,18,0)</f>
        <v xml:space="preserve"> Coelurosauria</v>
      </c>
      <c r="V696" t="str">
        <f>VLOOKUP($A696,[1]taxonomy!$1:$1048576,20,0)</f>
        <v xml:space="preserve"> Neognathae</v>
      </c>
      <c r="W696" t="str">
        <f>VLOOKUP($A696,[1]taxonomy!$1:$1048576,21,0)</f>
        <v xml:space="preserve"> Anseriformes</v>
      </c>
      <c r="X696" t="str">
        <f>VLOOKUP($A696,[1]taxonomy!$1:$1048576,22,0)</f>
        <v xml:space="preserve"> Anatidae</v>
      </c>
      <c r="Y696" t="str">
        <f>VLOOKUP($A696,[1]taxonomy!$1:$1048576,23,0)</f>
        <v>Anas.</v>
      </c>
      <c r="Z696">
        <f>VLOOKUP($A696,[1]taxonomy!$1:$1048576,24,0)</f>
        <v>0</v>
      </c>
      <c r="AA696">
        <f>VLOOKUP($A696,[1]taxonomy!$1:$1048576,25,0)</f>
        <v>0</v>
      </c>
      <c r="AB696" t="str">
        <f>VLOOKUP($A696,[1]taxonomy!$1:$1048576,3,0)</f>
        <v xml:space="preserve"> Anas platyrhynchos (Domestic duck) (Anas boschas).</v>
      </c>
    </row>
    <row r="697" spans="1:28" x14ac:dyDescent="0.25">
      <c r="A697" t="s">
        <v>976</v>
      </c>
      <c r="B697" t="s">
        <v>977</v>
      </c>
      <c r="C697">
        <v>200</v>
      </c>
      <c r="D697" t="s">
        <v>10</v>
      </c>
      <c r="E697">
        <v>67</v>
      </c>
      <c r="F697">
        <v>188</v>
      </c>
      <c r="G697">
        <v>589</v>
      </c>
      <c r="H697" t="s">
        <v>11</v>
      </c>
      <c r="I697">
        <f t="shared" si="10"/>
        <v>122</v>
      </c>
      <c r="J697" t="str">
        <f>VLOOKUP($A697,[1]taxonomy!$1:$1048576,7,0)</f>
        <v>Eukaryota</v>
      </c>
      <c r="K697" t="str">
        <f>VLOOKUP($A697,[1]taxonomy!$1:$1048576,8,0)</f>
        <v xml:space="preserve"> Metazoa</v>
      </c>
      <c r="L697" t="str">
        <f>VLOOKUP($A697,[1]taxonomy!$1:$1048576,9,0)</f>
        <v xml:space="preserve"> Chordata</v>
      </c>
      <c r="M697" t="str">
        <f>VLOOKUP($A697,[1]taxonomy!$1:$1048576,10,0)</f>
        <v xml:space="preserve"> Craniata</v>
      </c>
      <c r="N697" t="str">
        <f>VLOOKUP($A697,[1]taxonomy!$1:$1048576,11,0)</f>
        <v xml:space="preserve"> Vertebrata</v>
      </c>
      <c r="O697" t="str">
        <f>VLOOKUP($A697,[1]taxonomy!$1:$1048576,12,0)</f>
        <v xml:space="preserve"> Euteleostomi</v>
      </c>
      <c r="P697" t="str">
        <f>VLOOKUP($A697,[1]taxonomy!$1:$1048576,13,0)</f>
        <v>Testudines + Archosauria group</v>
      </c>
      <c r="Q697" t="str">
        <f>VLOOKUP($A697,[1]taxonomy!$1:$1048576,14,0)</f>
        <v xml:space="preserve"> Archosauria</v>
      </c>
      <c r="R697" t="str">
        <f>VLOOKUP($A697,[1]taxonomy!$1:$1048576,15,0)</f>
        <v xml:space="preserve"> Dinosauria</v>
      </c>
      <c r="S697" t="str">
        <f>VLOOKUP($A697,[1]taxonomy!$1:$1048576,16,0)</f>
        <v xml:space="preserve"> Saurischia</v>
      </c>
      <c r="T697" t="str">
        <f>VLOOKUP($A697,[1]taxonomy!$1:$1048576,17,0)</f>
        <v>Theropoda</v>
      </c>
      <c r="U697" t="str">
        <f>VLOOKUP($A697,[1]taxonomy!$1:$1048576,18,0)</f>
        <v xml:space="preserve"> Coelurosauria</v>
      </c>
      <c r="V697" t="str">
        <f>VLOOKUP($A697,[1]taxonomy!$1:$1048576,20,0)</f>
        <v xml:space="preserve"> Neognathae</v>
      </c>
      <c r="W697" t="str">
        <f>VLOOKUP($A697,[1]taxonomy!$1:$1048576,21,0)</f>
        <v xml:space="preserve"> Anseriformes</v>
      </c>
      <c r="X697" t="str">
        <f>VLOOKUP($A697,[1]taxonomy!$1:$1048576,22,0)</f>
        <v xml:space="preserve"> Anatidae</v>
      </c>
      <c r="Y697" t="str">
        <f>VLOOKUP($A697,[1]taxonomy!$1:$1048576,23,0)</f>
        <v>Anas.</v>
      </c>
      <c r="Z697">
        <f>VLOOKUP($A697,[1]taxonomy!$1:$1048576,24,0)</f>
        <v>0</v>
      </c>
      <c r="AA697">
        <f>VLOOKUP($A697,[1]taxonomy!$1:$1048576,25,0)</f>
        <v>0</v>
      </c>
      <c r="AB697" t="str">
        <f>VLOOKUP($A697,[1]taxonomy!$1:$1048576,3,0)</f>
        <v xml:space="preserve"> Anas platyrhynchos (Domestic duck) (Anas boschas).</v>
      </c>
    </row>
    <row r="698" spans="1:28" x14ac:dyDescent="0.25">
      <c r="A698" t="s">
        <v>976</v>
      </c>
      <c r="B698" t="s">
        <v>977</v>
      </c>
      <c r="C698">
        <v>200</v>
      </c>
      <c r="D698" t="s">
        <v>24</v>
      </c>
      <c r="E698">
        <v>1</v>
      </c>
      <c r="F698">
        <v>66</v>
      </c>
      <c r="G698">
        <v>24</v>
      </c>
      <c r="H698" t="s">
        <v>24</v>
      </c>
      <c r="I698">
        <f t="shared" si="10"/>
        <v>66</v>
      </c>
      <c r="J698" t="str">
        <f>VLOOKUP($A698,[1]taxonomy!$1:$1048576,7,0)</f>
        <v>Eukaryota</v>
      </c>
      <c r="K698" t="str">
        <f>VLOOKUP($A698,[1]taxonomy!$1:$1048576,8,0)</f>
        <v xml:space="preserve"> Metazoa</v>
      </c>
      <c r="L698" t="str">
        <f>VLOOKUP($A698,[1]taxonomy!$1:$1048576,9,0)</f>
        <v xml:space="preserve"> Chordata</v>
      </c>
      <c r="M698" t="str">
        <f>VLOOKUP($A698,[1]taxonomy!$1:$1048576,10,0)</f>
        <v xml:space="preserve"> Craniata</v>
      </c>
      <c r="N698" t="str">
        <f>VLOOKUP($A698,[1]taxonomy!$1:$1048576,11,0)</f>
        <v xml:space="preserve"> Vertebrata</v>
      </c>
      <c r="O698" t="str">
        <f>VLOOKUP($A698,[1]taxonomy!$1:$1048576,12,0)</f>
        <v xml:space="preserve"> Euteleostomi</v>
      </c>
      <c r="P698" t="str">
        <f>VLOOKUP($A698,[1]taxonomy!$1:$1048576,13,0)</f>
        <v>Testudines + Archosauria group</v>
      </c>
      <c r="Q698" t="str">
        <f>VLOOKUP($A698,[1]taxonomy!$1:$1048576,14,0)</f>
        <v xml:space="preserve"> Archosauria</v>
      </c>
      <c r="R698" t="str">
        <f>VLOOKUP($A698,[1]taxonomy!$1:$1048576,15,0)</f>
        <v xml:space="preserve"> Dinosauria</v>
      </c>
      <c r="S698" t="str">
        <f>VLOOKUP($A698,[1]taxonomy!$1:$1048576,16,0)</f>
        <v xml:space="preserve"> Saurischia</v>
      </c>
      <c r="T698" t="str">
        <f>VLOOKUP($A698,[1]taxonomy!$1:$1048576,17,0)</f>
        <v>Theropoda</v>
      </c>
      <c r="U698" t="str">
        <f>VLOOKUP($A698,[1]taxonomy!$1:$1048576,18,0)</f>
        <v xml:space="preserve"> Coelurosauria</v>
      </c>
      <c r="V698" t="str">
        <f>VLOOKUP($A698,[1]taxonomy!$1:$1048576,20,0)</f>
        <v xml:space="preserve"> Neognathae</v>
      </c>
      <c r="W698" t="str">
        <f>VLOOKUP($A698,[1]taxonomy!$1:$1048576,21,0)</f>
        <v xml:space="preserve"> Anseriformes</v>
      </c>
      <c r="X698" t="str">
        <f>VLOOKUP($A698,[1]taxonomy!$1:$1048576,22,0)</f>
        <v xml:space="preserve"> Anatidae</v>
      </c>
      <c r="Y698" t="str">
        <f>VLOOKUP($A698,[1]taxonomy!$1:$1048576,23,0)</f>
        <v>Anas.</v>
      </c>
      <c r="Z698">
        <f>VLOOKUP($A698,[1]taxonomy!$1:$1048576,24,0)</f>
        <v>0</v>
      </c>
      <c r="AA698">
        <f>VLOOKUP($A698,[1]taxonomy!$1:$1048576,25,0)</f>
        <v>0</v>
      </c>
      <c r="AB698" t="str">
        <f>VLOOKUP($A698,[1]taxonomy!$1:$1048576,3,0)</f>
        <v xml:space="preserve"> Anas platyrhynchos (Domestic duck) (Anas boschas).</v>
      </c>
    </row>
    <row r="699" spans="1:28" x14ac:dyDescent="0.25">
      <c r="A699" t="s">
        <v>978</v>
      </c>
      <c r="B699" t="s">
        <v>979</v>
      </c>
      <c r="C699">
        <v>24</v>
      </c>
      <c r="D699" t="s">
        <v>10</v>
      </c>
      <c r="E699">
        <v>1</v>
      </c>
      <c r="F699">
        <v>24</v>
      </c>
      <c r="G699">
        <v>589</v>
      </c>
      <c r="H699" t="s">
        <v>11</v>
      </c>
      <c r="I699">
        <f t="shared" si="10"/>
        <v>24</v>
      </c>
      <c r="J699" t="str">
        <f>VLOOKUP($A699,[1]taxonomy!$1:$1048576,7,0)</f>
        <v>Eukaryota</v>
      </c>
      <c r="K699" t="str">
        <f>VLOOKUP($A699,[1]taxonomy!$1:$1048576,8,0)</f>
        <v xml:space="preserve"> Metazoa</v>
      </c>
      <c r="L699" t="str">
        <f>VLOOKUP($A699,[1]taxonomy!$1:$1048576,9,0)</f>
        <v xml:space="preserve"> Chordata</v>
      </c>
      <c r="M699" t="str">
        <f>VLOOKUP($A699,[1]taxonomy!$1:$1048576,10,0)</f>
        <v xml:space="preserve"> Craniata</v>
      </c>
      <c r="N699" t="str">
        <f>VLOOKUP($A699,[1]taxonomy!$1:$1048576,11,0)</f>
        <v xml:space="preserve"> Vertebrata</v>
      </c>
      <c r="O699" t="str">
        <f>VLOOKUP($A699,[1]taxonomy!$1:$1048576,12,0)</f>
        <v xml:space="preserve"> Euteleostomi</v>
      </c>
      <c r="P699" t="str">
        <f>VLOOKUP($A699,[1]taxonomy!$1:$1048576,13,0)</f>
        <v>Mammalia</v>
      </c>
      <c r="Q699" t="str">
        <f>VLOOKUP($A699,[1]taxonomy!$1:$1048576,14,0)</f>
        <v xml:space="preserve"> Eutheria</v>
      </c>
      <c r="R699" t="str">
        <f>VLOOKUP($A699,[1]taxonomy!$1:$1048576,15,0)</f>
        <v xml:space="preserve"> Laurasiatheria</v>
      </c>
      <c r="S699" t="str">
        <f>VLOOKUP($A699,[1]taxonomy!$1:$1048576,16,0)</f>
        <v xml:space="preserve"> Cetartiodactyla</v>
      </c>
      <c r="T699" t="str">
        <f>VLOOKUP($A699,[1]taxonomy!$1:$1048576,17,0)</f>
        <v xml:space="preserve"> Ruminantia</v>
      </c>
      <c r="U699" t="str">
        <f>VLOOKUP($A699,[1]taxonomy!$1:$1048576,18,0)</f>
        <v>Pecora</v>
      </c>
      <c r="V699" t="str">
        <f>VLOOKUP($A699,[1]taxonomy!$1:$1048576,20,0)</f>
        <v xml:space="preserve"> Caprinae</v>
      </c>
      <c r="W699" t="str">
        <f>VLOOKUP($A699,[1]taxonomy!$1:$1048576,21,0)</f>
        <v xml:space="preserve"> Ovis.</v>
      </c>
      <c r="X699">
        <f>VLOOKUP($A699,[1]taxonomy!$1:$1048576,22,0)</f>
        <v>0</v>
      </c>
      <c r="Y699">
        <f>VLOOKUP($A699,[1]taxonomy!$1:$1048576,23,0)</f>
        <v>0</v>
      </c>
      <c r="Z699">
        <f>VLOOKUP($A699,[1]taxonomy!$1:$1048576,24,0)</f>
        <v>0</v>
      </c>
      <c r="AA699">
        <f>VLOOKUP($A699,[1]taxonomy!$1:$1048576,25,0)</f>
        <v>0</v>
      </c>
      <c r="AB699" t="str">
        <f>VLOOKUP($A699,[1]taxonomy!$1:$1048576,3,0)</f>
        <v xml:space="preserve"> Ovis aries (Sheep).</v>
      </c>
    </row>
    <row r="700" spans="1:28" x14ac:dyDescent="0.25">
      <c r="A700" t="s">
        <v>980</v>
      </c>
      <c r="B700" t="s">
        <v>981</v>
      </c>
      <c r="C700">
        <v>280</v>
      </c>
      <c r="D700" t="s">
        <v>10</v>
      </c>
      <c r="E700">
        <v>145</v>
      </c>
      <c r="F700">
        <v>268</v>
      </c>
      <c r="G700">
        <v>589</v>
      </c>
      <c r="H700" t="s">
        <v>11</v>
      </c>
      <c r="I700">
        <f t="shared" si="10"/>
        <v>124</v>
      </c>
      <c r="J700" t="str">
        <f>VLOOKUP($A700,[1]taxonomy!$1:$1048576,7,0)</f>
        <v>Eukaryota</v>
      </c>
      <c r="K700" t="str">
        <f>VLOOKUP($A700,[1]taxonomy!$1:$1048576,8,0)</f>
        <v xml:space="preserve"> Metazoa</v>
      </c>
      <c r="L700" t="str">
        <f>VLOOKUP($A700,[1]taxonomy!$1:$1048576,9,0)</f>
        <v xml:space="preserve"> Chordata</v>
      </c>
      <c r="M700" t="str">
        <f>VLOOKUP($A700,[1]taxonomy!$1:$1048576,10,0)</f>
        <v xml:space="preserve"> Craniata</v>
      </c>
      <c r="N700" t="str">
        <f>VLOOKUP($A700,[1]taxonomy!$1:$1048576,11,0)</f>
        <v xml:space="preserve"> Vertebrata</v>
      </c>
      <c r="O700" t="str">
        <f>VLOOKUP($A700,[1]taxonomy!$1:$1048576,12,0)</f>
        <v xml:space="preserve"> Euteleostomi</v>
      </c>
      <c r="P700" t="str">
        <f>VLOOKUP($A700,[1]taxonomy!$1:$1048576,13,0)</f>
        <v>Actinopterygii</v>
      </c>
      <c r="Q700" t="str">
        <f>VLOOKUP($A700,[1]taxonomy!$1:$1048576,14,0)</f>
        <v xml:space="preserve"> Neopterygii</v>
      </c>
      <c r="R700" t="str">
        <f>VLOOKUP($A700,[1]taxonomy!$1:$1048576,15,0)</f>
        <v xml:space="preserve"> Teleostei</v>
      </c>
      <c r="S700" t="str">
        <f>VLOOKUP($A700,[1]taxonomy!$1:$1048576,16,0)</f>
        <v xml:space="preserve"> Ostariophysi</v>
      </c>
      <c r="T700" t="str">
        <f>VLOOKUP($A700,[1]taxonomy!$1:$1048576,17,0)</f>
        <v xml:space="preserve"> Siluriformes</v>
      </c>
      <c r="U700" t="str">
        <f>VLOOKUP($A700,[1]taxonomy!$1:$1048576,18,0)</f>
        <v>Ictaluridae</v>
      </c>
      <c r="V700">
        <f>VLOOKUP($A700,[1]taxonomy!$1:$1048576,20,0)</f>
        <v>0</v>
      </c>
      <c r="W700">
        <f>VLOOKUP($A700,[1]taxonomy!$1:$1048576,21,0)</f>
        <v>0</v>
      </c>
      <c r="X700">
        <f>VLOOKUP($A700,[1]taxonomy!$1:$1048576,22,0)</f>
        <v>0</v>
      </c>
      <c r="Y700">
        <f>VLOOKUP($A700,[1]taxonomy!$1:$1048576,23,0)</f>
        <v>0</v>
      </c>
      <c r="Z700">
        <f>VLOOKUP($A700,[1]taxonomy!$1:$1048576,24,0)</f>
        <v>0</v>
      </c>
      <c r="AA700">
        <f>VLOOKUP($A700,[1]taxonomy!$1:$1048576,25,0)</f>
        <v>0</v>
      </c>
      <c r="AB700" t="str">
        <f>VLOOKUP($A700,[1]taxonomy!$1:$1048576,3,0)</f>
        <v xml:space="preserve"> Ictalurus punctatus (Channel catfish) (Silurus punctatus).</v>
      </c>
    </row>
    <row r="701" spans="1:28" x14ac:dyDescent="0.25">
      <c r="A701" t="s">
        <v>982</v>
      </c>
      <c r="B701" t="s">
        <v>983</v>
      </c>
      <c r="C701">
        <v>280</v>
      </c>
      <c r="D701" t="s">
        <v>10</v>
      </c>
      <c r="E701">
        <v>145</v>
      </c>
      <c r="F701">
        <v>268</v>
      </c>
      <c r="G701">
        <v>589</v>
      </c>
      <c r="H701" t="s">
        <v>11</v>
      </c>
      <c r="I701">
        <f t="shared" si="10"/>
        <v>124</v>
      </c>
      <c r="J701" t="str">
        <f>VLOOKUP($A701,[1]taxonomy!$1:$1048576,7,0)</f>
        <v>Eukaryota</v>
      </c>
      <c r="K701" t="str">
        <f>VLOOKUP($A701,[1]taxonomy!$1:$1048576,8,0)</f>
        <v xml:space="preserve"> Metazoa</v>
      </c>
      <c r="L701" t="str">
        <f>VLOOKUP($A701,[1]taxonomy!$1:$1048576,9,0)</f>
        <v xml:space="preserve"> Chordata</v>
      </c>
      <c r="M701" t="str">
        <f>VLOOKUP($A701,[1]taxonomy!$1:$1048576,10,0)</f>
        <v xml:space="preserve"> Craniata</v>
      </c>
      <c r="N701" t="str">
        <f>VLOOKUP($A701,[1]taxonomy!$1:$1048576,11,0)</f>
        <v xml:space="preserve"> Vertebrata</v>
      </c>
      <c r="O701" t="str">
        <f>VLOOKUP($A701,[1]taxonomy!$1:$1048576,12,0)</f>
        <v xml:space="preserve"> Euteleostomi</v>
      </c>
      <c r="P701" t="str">
        <f>VLOOKUP($A701,[1]taxonomy!$1:$1048576,13,0)</f>
        <v>Actinopterygii</v>
      </c>
      <c r="Q701" t="str">
        <f>VLOOKUP($A701,[1]taxonomy!$1:$1048576,14,0)</f>
        <v xml:space="preserve"> Neopterygii</v>
      </c>
      <c r="R701" t="str">
        <f>VLOOKUP($A701,[1]taxonomy!$1:$1048576,15,0)</f>
        <v xml:space="preserve"> Teleostei</v>
      </c>
      <c r="S701" t="str">
        <f>VLOOKUP($A701,[1]taxonomy!$1:$1048576,16,0)</f>
        <v xml:space="preserve"> Ostariophysi</v>
      </c>
      <c r="T701" t="str">
        <f>VLOOKUP($A701,[1]taxonomy!$1:$1048576,17,0)</f>
        <v xml:space="preserve"> Siluriformes</v>
      </c>
      <c r="U701" t="str">
        <f>VLOOKUP($A701,[1]taxonomy!$1:$1048576,18,0)</f>
        <v>Ictaluridae</v>
      </c>
      <c r="V701">
        <f>VLOOKUP($A701,[1]taxonomy!$1:$1048576,20,0)</f>
        <v>0</v>
      </c>
      <c r="W701">
        <f>VLOOKUP($A701,[1]taxonomy!$1:$1048576,21,0)</f>
        <v>0</v>
      </c>
      <c r="X701">
        <f>VLOOKUP($A701,[1]taxonomy!$1:$1048576,22,0)</f>
        <v>0</v>
      </c>
      <c r="Y701">
        <f>VLOOKUP($A701,[1]taxonomy!$1:$1048576,23,0)</f>
        <v>0</v>
      </c>
      <c r="Z701">
        <f>VLOOKUP($A701,[1]taxonomy!$1:$1048576,24,0)</f>
        <v>0</v>
      </c>
      <c r="AA701">
        <f>VLOOKUP($A701,[1]taxonomy!$1:$1048576,25,0)</f>
        <v>0</v>
      </c>
      <c r="AB701" t="str">
        <f>VLOOKUP($A701,[1]taxonomy!$1:$1048576,3,0)</f>
        <v xml:space="preserve"> Ictalurus punctatus (Channel catfish) (Silurus punctatus).</v>
      </c>
    </row>
    <row r="702" spans="1:28" x14ac:dyDescent="0.25">
      <c r="A702" t="s">
        <v>984</v>
      </c>
      <c r="B702" t="s">
        <v>985</v>
      </c>
      <c r="C702">
        <v>280</v>
      </c>
      <c r="D702" t="s">
        <v>10</v>
      </c>
      <c r="E702">
        <v>145</v>
      </c>
      <c r="F702">
        <v>268</v>
      </c>
      <c r="G702">
        <v>589</v>
      </c>
      <c r="H702" t="s">
        <v>11</v>
      </c>
      <c r="I702">
        <f t="shared" si="10"/>
        <v>124</v>
      </c>
      <c r="J702" t="str">
        <f>VLOOKUP($A702,[1]taxonomy!$1:$1048576,7,0)</f>
        <v>Eukaryota</v>
      </c>
      <c r="K702" t="str">
        <f>VLOOKUP($A702,[1]taxonomy!$1:$1048576,8,0)</f>
        <v xml:space="preserve"> Metazoa</v>
      </c>
      <c r="L702" t="str">
        <f>VLOOKUP($A702,[1]taxonomy!$1:$1048576,9,0)</f>
        <v xml:space="preserve"> Chordata</v>
      </c>
      <c r="M702" t="str">
        <f>VLOOKUP($A702,[1]taxonomy!$1:$1048576,10,0)</f>
        <v xml:space="preserve"> Craniata</v>
      </c>
      <c r="N702" t="str">
        <f>VLOOKUP($A702,[1]taxonomy!$1:$1048576,11,0)</f>
        <v xml:space="preserve"> Vertebrata</v>
      </c>
      <c r="O702" t="str">
        <f>VLOOKUP($A702,[1]taxonomy!$1:$1048576,12,0)</f>
        <v xml:space="preserve"> Euteleostomi</v>
      </c>
      <c r="P702" t="str">
        <f>VLOOKUP($A702,[1]taxonomy!$1:$1048576,13,0)</f>
        <v>Actinopterygii</v>
      </c>
      <c r="Q702" t="str">
        <f>VLOOKUP($A702,[1]taxonomy!$1:$1048576,14,0)</f>
        <v xml:space="preserve"> Neopterygii</v>
      </c>
      <c r="R702" t="str">
        <f>VLOOKUP($A702,[1]taxonomy!$1:$1048576,15,0)</f>
        <v xml:space="preserve"> Teleostei</v>
      </c>
      <c r="S702" t="str">
        <f>VLOOKUP($A702,[1]taxonomy!$1:$1048576,16,0)</f>
        <v xml:space="preserve"> Ostariophysi</v>
      </c>
      <c r="T702" t="str">
        <f>VLOOKUP($A702,[1]taxonomy!$1:$1048576,17,0)</f>
        <v xml:space="preserve"> Siluriformes</v>
      </c>
      <c r="U702" t="str">
        <f>VLOOKUP($A702,[1]taxonomy!$1:$1048576,18,0)</f>
        <v>Ictaluridae</v>
      </c>
      <c r="V702">
        <f>VLOOKUP($A702,[1]taxonomy!$1:$1048576,20,0)</f>
        <v>0</v>
      </c>
      <c r="W702">
        <f>VLOOKUP($A702,[1]taxonomy!$1:$1048576,21,0)</f>
        <v>0</v>
      </c>
      <c r="X702">
        <f>VLOOKUP($A702,[1]taxonomy!$1:$1048576,22,0)</f>
        <v>0</v>
      </c>
      <c r="Y702">
        <f>VLOOKUP($A702,[1]taxonomy!$1:$1048576,23,0)</f>
        <v>0</v>
      </c>
      <c r="Z702">
        <f>VLOOKUP($A702,[1]taxonomy!$1:$1048576,24,0)</f>
        <v>0</v>
      </c>
      <c r="AA702">
        <f>VLOOKUP($A702,[1]taxonomy!$1:$1048576,25,0)</f>
        <v>0</v>
      </c>
      <c r="AB702" t="str">
        <f>VLOOKUP($A702,[1]taxonomy!$1:$1048576,3,0)</f>
        <v xml:space="preserve"> Ictalurus punctatus (Channel catfish) (Silurus punctatus).</v>
      </c>
    </row>
    <row r="703" spans="1:28" x14ac:dyDescent="0.25">
      <c r="A703" t="s">
        <v>986</v>
      </c>
      <c r="B703" t="s">
        <v>987</v>
      </c>
      <c r="C703">
        <v>267</v>
      </c>
      <c r="D703" t="s">
        <v>10</v>
      </c>
      <c r="E703">
        <v>145</v>
      </c>
      <c r="F703">
        <v>262</v>
      </c>
      <c r="G703">
        <v>589</v>
      </c>
      <c r="H703" t="s">
        <v>11</v>
      </c>
      <c r="I703">
        <f t="shared" si="10"/>
        <v>118</v>
      </c>
      <c r="J703" t="str">
        <f>VLOOKUP($A703,[1]taxonomy!$1:$1048576,7,0)</f>
        <v>Eukaryota</v>
      </c>
      <c r="K703" t="str">
        <f>VLOOKUP($A703,[1]taxonomy!$1:$1048576,8,0)</f>
        <v xml:space="preserve"> Metazoa</v>
      </c>
      <c r="L703" t="str">
        <f>VLOOKUP($A703,[1]taxonomy!$1:$1048576,9,0)</f>
        <v xml:space="preserve"> Chordata</v>
      </c>
      <c r="M703" t="str">
        <f>VLOOKUP($A703,[1]taxonomy!$1:$1048576,10,0)</f>
        <v xml:space="preserve"> Craniata</v>
      </c>
      <c r="N703" t="str">
        <f>VLOOKUP($A703,[1]taxonomy!$1:$1048576,11,0)</f>
        <v xml:space="preserve"> Vertebrata</v>
      </c>
      <c r="O703" t="str">
        <f>VLOOKUP($A703,[1]taxonomy!$1:$1048576,12,0)</f>
        <v xml:space="preserve"> Euteleostomi</v>
      </c>
      <c r="P703" t="str">
        <f>VLOOKUP($A703,[1]taxonomy!$1:$1048576,13,0)</f>
        <v>Mammalia</v>
      </c>
      <c r="Q703" t="str">
        <f>VLOOKUP($A703,[1]taxonomy!$1:$1048576,14,0)</f>
        <v xml:space="preserve"> Eutheria</v>
      </c>
      <c r="R703" t="str">
        <f>VLOOKUP($A703,[1]taxonomy!$1:$1048576,15,0)</f>
        <v xml:space="preserve"> Laurasiatheria</v>
      </c>
      <c r="S703" t="str">
        <f>VLOOKUP($A703,[1]taxonomy!$1:$1048576,16,0)</f>
        <v xml:space="preserve"> Cetartiodactyla</v>
      </c>
      <c r="T703" t="str">
        <f>VLOOKUP($A703,[1]taxonomy!$1:$1048576,17,0)</f>
        <v xml:space="preserve"> Suina</v>
      </c>
      <c r="U703" t="str">
        <f>VLOOKUP($A703,[1]taxonomy!$1:$1048576,18,0)</f>
        <v xml:space="preserve"> Suidae</v>
      </c>
      <c r="V703">
        <f>VLOOKUP($A703,[1]taxonomy!$1:$1048576,20,0)</f>
        <v>0</v>
      </c>
      <c r="W703">
        <f>VLOOKUP($A703,[1]taxonomy!$1:$1048576,21,0)</f>
        <v>0</v>
      </c>
      <c r="X703">
        <f>VLOOKUP($A703,[1]taxonomy!$1:$1048576,22,0)</f>
        <v>0</v>
      </c>
      <c r="Y703">
        <f>VLOOKUP($A703,[1]taxonomy!$1:$1048576,23,0)</f>
        <v>0</v>
      </c>
      <c r="Z703">
        <f>VLOOKUP($A703,[1]taxonomy!$1:$1048576,24,0)</f>
        <v>0</v>
      </c>
      <c r="AA703">
        <f>VLOOKUP($A703,[1]taxonomy!$1:$1048576,25,0)</f>
        <v>0</v>
      </c>
      <c r="AB703" t="str">
        <f>VLOOKUP($A703,[1]taxonomy!$1:$1048576,3,0)</f>
        <v xml:space="preserve"> Sus scrofa (Pig).</v>
      </c>
    </row>
    <row r="704" spans="1:28" x14ac:dyDescent="0.25">
      <c r="A704" t="s">
        <v>986</v>
      </c>
      <c r="B704" t="s">
        <v>987</v>
      </c>
      <c r="C704">
        <v>267</v>
      </c>
      <c r="D704" t="s">
        <v>12</v>
      </c>
      <c r="E704">
        <v>1</v>
      </c>
      <c r="F704">
        <v>101</v>
      </c>
      <c r="G704">
        <v>206</v>
      </c>
      <c r="H704" t="s">
        <v>13</v>
      </c>
      <c r="I704">
        <f t="shared" si="10"/>
        <v>101</v>
      </c>
      <c r="J704" t="str">
        <f>VLOOKUP($A704,[1]taxonomy!$1:$1048576,7,0)</f>
        <v>Eukaryota</v>
      </c>
      <c r="K704" t="str">
        <f>VLOOKUP($A704,[1]taxonomy!$1:$1048576,8,0)</f>
        <v xml:space="preserve"> Metazoa</v>
      </c>
      <c r="L704" t="str">
        <f>VLOOKUP($A704,[1]taxonomy!$1:$1048576,9,0)</f>
        <v xml:space="preserve"> Chordata</v>
      </c>
      <c r="M704" t="str">
        <f>VLOOKUP($A704,[1]taxonomy!$1:$1048576,10,0)</f>
        <v xml:space="preserve"> Craniata</v>
      </c>
      <c r="N704" t="str">
        <f>VLOOKUP($A704,[1]taxonomy!$1:$1048576,11,0)</f>
        <v xml:space="preserve"> Vertebrata</v>
      </c>
      <c r="O704" t="str">
        <f>VLOOKUP($A704,[1]taxonomy!$1:$1048576,12,0)</f>
        <v xml:space="preserve"> Euteleostomi</v>
      </c>
      <c r="P704" t="str">
        <f>VLOOKUP($A704,[1]taxonomy!$1:$1048576,13,0)</f>
        <v>Mammalia</v>
      </c>
      <c r="Q704" t="str">
        <f>VLOOKUP($A704,[1]taxonomy!$1:$1048576,14,0)</f>
        <v xml:space="preserve"> Eutheria</v>
      </c>
      <c r="R704" t="str">
        <f>VLOOKUP($A704,[1]taxonomy!$1:$1048576,15,0)</f>
        <v xml:space="preserve"> Laurasiatheria</v>
      </c>
      <c r="S704" t="str">
        <f>VLOOKUP($A704,[1]taxonomy!$1:$1048576,16,0)</f>
        <v xml:space="preserve"> Cetartiodactyla</v>
      </c>
      <c r="T704" t="str">
        <f>VLOOKUP($A704,[1]taxonomy!$1:$1048576,17,0)</f>
        <v xml:space="preserve"> Suina</v>
      </c>
      <c r="U704" t="str">
        <f>VLOOKUP($A704,[1]taxonomy!$1:$1048576,18,0)</f>
        <v xml:space="preserve"> Suidae</v>
      </c>
      <c r="V704">
        <f>VLOOKUP($A704,[1]taxonomy!$1:$1048576,20,0)</f>
        <v>0</v>
      </c>
      <c r="W704">
        <f>VLOOKUP($A704,[1]taxonomy!$1:$1048576,21,0)</f>
        <v>0</v>
      </c>
      <c r="X704">
        <f>VLOOKUP($A704,[1]taxonomy!$1:$1048576,22,0)</f>
        <v>0</v>
      </c>
      <c r="Y704">
        <f>VLOOKUP($A704,[1]taxonomy!$1:$1048576,23,0)</f>
        <v>0</v>
      </c>
      <c r="Z704">
        <f>VLOOKUP($A704,[1]taxonomy!$1:$1048576,24,0)</f>
        <v>0</v>
      </c>
      <c r="AA704">
        <f>VLOOKUP($A704,[1]taxonomy!$1:$1048576,25,0)</f>
        <v>0</v>
      </c>
      <c r="AB704" t="str">
        <f>VLOOKUP($A704,[1]taxonomy!$1:$1048576,3,0)</f>
        <v xml:space="preserve"> Sus scrofa (Pig).</v>
      </c>
    </row>
    <row r="705" spans="1:28" x14ac:dyDescent="0.25">
      <c r="A705" t="s">
        <v>988</v>
      </c>
      <c r="B705" t="s">
        <v>989</v>
      </c>
      <c r="C705">
        <v>269</v>
      </c>
      <c r="D705" t="s">
        <v>10</v>
      </c>
      <c r="E705">
        <v>148</v>
      </c>
      <c r="F705">
        <v>264</v>
      </c>
      <c r="G705">
        <v>589</v>
      </c>
      <c r="H705" t="s">
        <v>11</v>
      </c>
      <c r="I705">
        <f t="shared" si="10"/>
        <v>117</v>
      </c>
      <c r="J705" t="e">
        <f>VLOOKUP($A705,[1]taxonomy!$1:$1048576,7,0)</f>
        <v>#N/A</v>
      </c>
      <c r="K705" t="e">
        <f>VLOOKUP($A705,[1]taxonomy!$1:$1048576,8,0)</f>
        <v>#N/A</v>
      </c>
      <c r="L705" t="e">
        <f>VLOOKUP($A705,[1]taxonomy!$1:$1048576,9,0)</f>
        <v>#N/A</v>
      </c>
      <c r="M705" t="e">
        <f>VLOOKUP($A705,[1]taxonomy!$1:$1048576,10,0)</f>
        <v>#N/A</v>
      </c>
      <c r="N705" t="e">
        <f>VLOOKUP($A705,[1]taxonomy!$1:$1048576,11,0)</f>
        <v>#N/A</v>
      </c>
      <c r="O705" t="e">
        <f>VLOOKUP($A705,[1]taxonomy!$1:$1048576,12,0)</f>
        <v>#N/A</v>
      </c>
      <c r="P705" t="e">
        <f>VLOOKUP($A705,[1]taxonomy!$1:$1048576,13,0)</f>
        <v>#N/A</v>
      </c>
      <c r="Q705" t="e">
        <f>VLOOKUP($A705,[1]taxonomy!$1:$1048576,14,0)</f>
        <v>#N/A</v>
      </c>
      <c r="R705" t="e">
        <f>VLOOKUP($A705,[1]taxonomy!$1:$1048576,15,0)</f>
        <v>#N/A</v>
      </c>
      <c r="S705" t="e">
        <f>VLOOKUP($A705,[1]taxonomy!$1:$1048576,16,0)</f>
        <v>#N/A</v>
      </c>
      <c r="T705" t="e">
        <f>VLOOKUP($A705,[1]taxonomy!$1:$1048576,17,0)</f>
        <v>#N/A</v>
      </c>
      <c r="U705" t="e">
        <f>VLOOKUP($A705,[1]taxonomy!$1:$1048576,18,0)</f>
        <v>#N/A</v>
      </c>
      <c r="V705" t="e">
        <f>VLOOKUP($A705,[1]taxonomy!$1:$1048576,20,0)</f>
        <v>#N/A</v>
      </c>
      <c r="W705" t="e">
        <f>VLOOKUP($A705,[1]taxonomy!$1:$1048576,21,0)</f>
        <v>#N/A</v>
      </c>
      <c r="X705" t="e">
        <f>VLOOKUP($A705,[1]taxonomy!$1:$1048576,22,0)</f>
        <v>#N/A</v>
      </c>
      <c r="Y705" t="e">
        <f>VLOOKUP($A705,[1]taxonomy!$1:$1048576,23,0)</f>
        <v>#N/A</v>
      </c>
      <c r="Z705" t="e">
        <f>VLOOKUP($A705,[1]taxonomy!$1:$1048576,24,0)</f>
        <v>#N/A</v>
      </c>
      <c r="AA705" t="e">
        <f>VLOOKUP($A705,[1]taxonomy!$1:$1048576,25,0)</f>
        <v>#N/A</v>
      </c>
      <c r="AB705" t="e">
        <f>VLOOKUP($A705,[1]taxonomy!$1:$1048576,3,0)</f>
        <v>#N/A</v>
      </c>
    </row>
    <row r="706" spans="1:28" x14ac:dyDescent="0.25">
      <c r="A706" t="s">
        <v>988</v>
      </c>
      <c r="B706" t="s">
        <v>989</v>
      </c>
      <c r="C706">
        <v>269</v>
      </c>
      <c r="D706" t="s">
        <v>12</v>
      </c>
      <c r="E706">
        <v>1</v>
      </c>
      <c r="F706">
        <v>102</v>
      </c>
      <c r="G706">
        <v>206</v>
      </c>
      <c r="H706" t="s">
        <v>13</v>
      </c>
      <c r="I706">
        <f t="shared" si="10"/>
        <v>102</v>
      </c>
      <c r="J706" t="e">
        <f>VLOOKUP($A706,[1]taxonomy!$1:$1048576,7,0)</f>
        <v>#N/A</v>
      </c>
      <c r="K706" t="e">
        <f>VLOOKUP($A706,[1]taxonomy!$1:$1048576,8,0)</f>
        <v>#N/A</v>
      </c>
      <c r="L706" t="e">
        <f>VLOOKUP($A706,[1]taxonomy!$1:$1048576,9,0)</f>
        <v>#N/A</v>
      </c>
      <c r="M706" t="e">
        <f>VLOOKUP($A706,[1]taxonomy!$1:$1048576,10,0)</f>
        <v>#N/A</v>
      </c>
      <c r="N706" t="e">
        <f>VLOOKUP($A706,[1]taxonomy!$1:$1048576,11,0)</f>
        <v>#N/A</v>
      </c>
      <c r="O706" t="e">
        <f>VLOOKUP($A706,[1]taxonomy!$1:$1048576,12,0)</f>
        <v>#N/A</v>
      </c>
      <c r="P706" t="e">
        <f>VLOOKUP($A706,[1]taxonomy!$1:$1048576,13,0)</f>
        <v>#N/A</v>
      </c>
      <c r="Q706" t="e">
        <f>VLOOKUP($A706,[1]taxonomy!$1:$1048576,14,0)</f>
        <v>#N/A</v>
      </c>
      <c r="R706" t="e">
        <f>VLOOKUP($A706,[1]taxonomy!$1:$1048576,15,0)</f>
        <v>#N/A</v>
      </c>
      <c r="S706" t="e">
        <f>VLOOKUP($A706,[1]taxonomy!$1:$1048576,16,0)</f>
        <v>#N/A</v>
      </c>
      <c r="T706" t="e">
        <f>VLOOKUP($A706,[1]taxonomy!$1:$1048576,17,0)</f>
        <v>#N/A</v>
      </c>
      <c r="U706" t="e">
        <f>VLOOKUP($A706,[1]taxonomy!$1:$1048576,18,0)</f>
        <v>#N/A</v>
      </c>
      <c r="V706" t="e">
        <f>VLOOKUP($A706,[1]taxonomy!$1:$1048576,20,0)</f>
        <v>#N/A</v>
      </c>
      <c r="W706" t="e">
        <f>VLOOKUP($A706,[1]taxonomy!$1:$1048576,21,0)</f>
        <v>#N/A</v>
      </c>
      <c r="X706" t="e">
        <f>VLOOKUP($A706,[1]taxonomy!$1:$1048576,22,0)</f>
        <v>#N/A</v>
      </c>
      <c r="Y706" t="e">
        <f>VLOOKUP($A706,[1]taxonomy!$1:$1048576,23,0)</f>
        <v>#N/A</v>
      </c>
      <c r="Z706" t="e">
        <f>VLOOKUP($A706,[1]taxonomy!$1:$1048576,24,0)</f>
        <v>#N/A</v>
      </c>
      <c r="AA706" t="e">
        <f>VLOOKUP($A706,[1]taxonomy!$1:$1048576,25,0)</f>
        <v>#N/A</v>
      </c>
      <c r="AB706" t="e">
        <f>VLOOKUP($A706,[1]taxonomy!$1:$1048576,3,0)</f>
        <v>#N/A</v>
      </c>
    </row>
    <row r="707" spans="1:28" x14ac:dyDescent="0.25">
      <c r="A707" t="s">
        <v>990</v>
      </c>
      <c r="B707" t="s">
        <v>991</v>
      </c>
      <c r="C707">
        <v>266</v>
      </c>
      <c r="D707" t="s">
        <v>10</v>
      </c>
      <c r="E707">
        <v>144</v>
      </c>
      <c r="F707">
        <v>261</v>
      </c>
      <c r="G707">
        <v>589</v>
      </c>
      <c r="H707" t="s">
        <v>11</v>
      </c>
      <c r="I707">
        <f t="shared" ref="I707:I770" si="11">F707-E707+1</f>
        <v>118</v>
      </c>
      <c r="J707" t="str">
        <f>VLOOKUP($A707,[1]taxonomy!$1:$1048576,7,0)</f>
        <v>Eukaryota</v>
      </c>
      <c r="K707" t="str">
        <f>VLOOKUP($A707,[1]taxonomy!$1:$1048576,8,0)</f>
        <v xml:space="preserve"> Metazoa</v>
      </c>
      <c r="L707" t="str">
        <f>VLOOKUP($A707,[1]taxonomy!$1:$1048576,9,0)</f>
        <v xml:space="preserve"> Chordata</v>
      </c>
      <c r="M707" t="str">
        <f>VLOOKUP($A707,[1]taxonomy!$1:$1048576,10,0)</f>
        <v xml:space="preserve"> Craniata</v>
      </c>
      <c r="N707" t="str">
        <f>VLOOKUP($A707,[1]taxonomy!$1:$1048576,11,0)</f>
        <v xml:space="preserve"> Vertebrata</v>
      </c>
      <c r="O707" t="str">
        <f>VLOOKUP($A707,[1]taxonomy!$1:$1048576,12,0)</f>
        <v xml:space="preserve"> Euteleostomi</v>
      </c>
      <c r="P707" t="str">
        <f>VLOOKUP($A707,[1]taxonomy!$1:$1048576,13,0)</f>
        <v>Mammalia</v>
      </c>
      <c r="Q707" t="str">
        <f>VLOOKUP($A707,[1]taxonomy!$1:$1048576,14,0)</f>
        <v xml:space="preserve"> Eutheria</v>
      </c>
      <c r="R707" t="str">
        <f>VLOOKUP($A707,[1]taxonomy!$1:$1048576,15,0)</f>
        <v xml:space="preserve"> Laurasiatheria</v>
      </c>
      <c r="S707" t="str">
        <f>VLOOKUP($A707,[1]taxonomy!$1:$1048576,16,0)</f>
        <v xml:space="preserve"> Cetartiodactyla</v>
      </c>
      <c r="T707" t="str">
        <f>VLOOKUP($A707,[1]taxonomy!$1:$1048576,17,0)</f>
        <v xml:space="preserve"> Ruminantia</v>
      </c>
      <c r="U707" t="str">
        <f>VLOOKUP($A707,[1]taxonomy!$1:$1048576,18,0)</f>
        <v>Pecora</v>
      </c>
      <c r="V707" t="str">
        <f>VLOOKUP($A707,[1]taxonomy!$1:$1048576,20,0)</f>
        <v xml:space="preserve"> Bovinae</v>
      </c>
      <c r="W707" t="str">
        <f>VLOOKUP($A707,[1]taxonomy!$1:$1048576,21,0)</f>
        <v xml:space="preserve"> Bubalus.</v>
      </c>
      <c r="X707">
        <f>VLOOKUP($A707,[1]taxonomy!$1:$1048576,22,0)</f>
        <v>0</v>
      </c>
      <c r="Y707">
        <f>VLOOKUP($A707,[1]taxonomy!$1:$1048576,23,0)</f>
        <v>0</v>
      </c>
      <c r="Z707">
        <f>VLOOKUP($A707,[1]taxonomy!$1:$1048576,24,0)</f>
        <v>0</v>
      </c>
      <c r="AA707">
        <f>VLOOKUP($A707,[1]taxonomy!$1:$1048576,25,0)</f>
        <v>0</v>
      </c>
      <c r="AB707" t="str">
        <f>VLOOKUP($A707,[1]taxonomy!$1:$1048576,3,0)</f>
        <v xml:space="preserve"> Bubalus bubalis x Bubalus carabanensis.</v>
      </c>
    </row>
    <row r="708" spans="1:28" x14ac:dyDescent="0.25">
      <c r="A708" t="s">
        <v>990</v>
      </c>
      <c r="B708" t="s">
        <v>991</v>
      </c>
      <c r="C708">
        <v>266</v>
      </c>
      <c r="D708" t="s">
        <v>12</v>
      </c>
      <c r="E708">
        <v>1</v>
      </c>
      <c r="F708">
        <v>101</v>
      </c>
      <c r="G708">
        <v>206</v>
      </c>
      <c r="H708" t="s">
        <v>13</v>
      </c>
      <c r="I708">
        <f t="shared" si="11"/>
        <v>101</v>
      </c>
      <c r="J708" t="str">
        <f>VLOOKUP($A708,[1]taxonomy!$1:$1048576,7,0)</f>
        <v>Eukaryota</v>
      </c>
      <c r="K708" t="str">
        <f>VLOOKUP($A708,[1]taxonomy!$1:$1048576,8,0)</f>
        <v xml:space="preserve"> Metazoa</v>
      </c>
      <c r="L708" t="str">
        <f>VLOOKUP($A708,[1]taxonomy!$1:$1048576,9,0)</f>
        <v xml:space="preserve"> Chordata</v>
      </c>
      <c r="M708" t="str">
        <f>VLOOKUP($A708,[1]taxonomy!$1:$1048576,10,0)</f>
        <v xml:space="preserve"> Craniata</v>
      </c>
      <c r="N708" t="str">
        <f>VLOOKUP($A708,[1]taxonomy!$1:$1048576,11,0)</f>
        <v xml:space="preserve"> Vertebrata</v>
      </c>
      <c r="O708" t="str">
        <f>VLOOKUP($A708,[1]taxonomy!$1:$1048576,12,0)</f>
        <v xml:space="preserve"> Euteleostomi</v>
      </c>
      <c r="P708" t="str">
        <f>VLOOKUP($A708,[1]taxonomy!$1:$1048576,13,0)</f>
        <v>Mammalia</v>
      </c>
      <c r="Q708" t="str">
        <f>VLOOKUP($A708,[1]taxonomy!$1:$1048576,14,0)</f>
        <v xml:space="preserve"> Eutheria</v>
      </c>
      <c r="R708" t="str">
        <f>VLOOKUP($A708,[1]taxonomy!$1:$1048576,15,0)</f>
        <v xml:space="preserve"> Laurasiatheria</v>
      </c>
      <c r="S708" t="str">
        <f>VLOOKUP($A708,[1]taxonomy!$1:$1048576,16,0)</f>
        <v xml:space="preserve"> Cetartiodactyla</v>
      </c>
      <c r="T708" t="str">
        <f>VLOOKUP($A708,[1]taxonomy!$1:$1048576,17,0)</f>
        <v xml:space="preserve"> Ruminantia</v>
      </c>
      <c r="U708" t="str">
        <f>VLOOKUP($A708,[1]taxonomy!$1:$1048576,18,0)</f>
        <v>Pecora</v>
      </c>
      <c r="V708" t="str">
        <f>VLOOKUP($A708,[1]taxonomy!$1:$1048576,20,0)</f>
        <v xml:space="preserve"> Bovinae</v>
      </c>
      <c r="W708" t="str">
        <f>VLOOKUP($A708,[1]taxonomy!$1:$1048576,21,0)</f>
        <v xml:space="preserve"> Bubalus.</v>
      </c>
      <c r="X708">
        <f>VLOOKUP($A708,[1]taxonomy!$1:$1048576,22,0)</f>
        <v>0</v>
      </c>
      <c r="Y708">
        <f>VLOOKUP($A708,[1]taxonomy!$1:$1048576,23,0)</f>
        <v>0</v>
      </c>
      <c r="Z708">
        <f>VLOOKUP($A708,[1]taxonomy!$1:$1048576,24,0)</f>
        <v>0</v>
      </c>
      <c r="AA708">
        <f>VLOOKUP($A708,[1]taxonomy!$1:$1048576,25,0)</f>
        <v>0</v>
      </c>
      <c r="AB708" t="str">
        <f>VLOOKUP($A708,[1]taxonomy!$1:$1048576,3,0)</f>
        <v xml:space="preserve"> Bubalus bubalis x Bubalus carabanensis.</v>
      </c>
    </row>
    <row r="709" spans="1:28" x14ac:dyDescent="0.25">
      <c r="A709" t="s">
        <v>992</v>
      </c>
      <c r="B709" t="s">
        <v>993</v>
      </c>
      <c r="C709">
        <v>268</v>
      </c>
      <c r="D709" t="s">
        <v>10</v>
      </c>
      <c r="E709">
        <v>156</v>
      </c>
      <c r="F709">
        <v>265</v>
      </c>
      <c r="G709">
        <v>589</v>
      </c>
      <c r="H709" t="s">
        <v>11</v>
      </c>
      <c r="I709">
        <f t="shared" si="11"/>
        <v>110</v>
      </c>
      <c r="J709" t="str">
        <f>VLOOKUP($A709,[1]taxonomy!$1:$1048576,7,0)</f>
        <v>Eukaryota</v>
      </c>
      <c r="K709" t="str">
        <f>VLOOKUP($A709,[1]taxonomy!$1:$1048576,8,0)</f>
        <v xml:space="preserve"> Metazoa</v>
      </c>
      <c r="L709" t="str">
        <f>VLOOKUP($A709,[1]taxonomy!$1:$1048576,9,0)</f>
        <v xml:space="preserve"> Chordata</v>
      </c>
      <c r="M709" t="str">
        <f>VLOOKUP($A709,[1]taxonomy!$1:$1048576,10,0)</f>
        <v xml:space="preserve"> Craniata</v>
      </c>
      <c r="N709" t="str">
        <f>VLOOKUP($A709,[1]taxonomy!$1:$1048576,11,0)</f>
        <v xml:space="preserve"> Vertebrata</v>
      </c>
      <c r="O709" t="str">
        <f>VLOOKUP($A709,[1]taxonomy!$1:$1048576,12,0)</f>
        <v xml:space="preserve"> Euteleostomi</v>
      </c>
      <c r="P709" t="str">
        <f>VLOOKUP($A709,[1]taxonomy!$1:$1048576,13,0)</f>
        <v>Mammalia</v>
      </c>
      <c r="Q709" t="str">
        <f>VLOOKUP($A709,[1]taxonomy!$1:$1048576,14,0)</f>
        <v xml:space="preserve"> Eutheria</v>
      </c>
      <c r="R709" t="str">
        <f>VLOOKUP($A709,[1]taxonomy!$1:$1048576,15,0)</f>
        <v xml:space="preserve"> Laurasiatheria</v>
      </c>
      <c r="S709" t="str">
        <f>VLOOKUP($A709,[1]taxonomy!$1:$1048576,16,0)</f>
        <v xml:space="preserve"> Cetartiodactyla</v>
      </c>
      <c r="T709" t="str">
        <f>VLOOKUP($A709,[1]taxonomy!$1:$1048576,17,0)</f>
        <v xml:space="preserve"> Ruminantia</v>
      </c>
      <c r="U709" t="str">
        <f>VLOOKUP($A709,[1]taxonomy!$1:$1048576,18,0)</f>
        <v>Pecora</v>
      </c>
      <c r="V709" t="str">
        <f>VLOOKUP($A709,[1]taxonomy!$1:$1048576,20,0)</f>
        <v xml:space="preserve"> Bovinae</v>
      </c>
      <c r="W709" t="str">
        <f>VLOOKUP($A709,[1]taxonomy!$1:$1048576,21,0)</f>
        <v xml:space="preserve"> Bubalus.</v>
      </c>
      <c r="X709">
        <f>VLOOKUP($A709,[1]taxonomy!$1:$1048576,22,0)</f>
        <v>0</v>
      </c>
      <c r="Y709">
        <f>VLOOKUP($A709,[1]taxonomy!$1:$1048576,23,0)</f>
        <v>0</v>
      </c>
      <c r="Z709">
        <f>VLOOKUP($A709,[1]taxonomy!$1:$1048576,24,0)</f>
        <v>0</v>
      </c>
      <c r="AA709">
        <f>VLOOKUP($A709,[1]taxonomy!$1:$1048576,25,0)</f>
        <v>0</v>
      </c>
      <c r="AB709" t="str">
        <f>VLOOKUP($A709,[1]taxonomy!$1:$1048576,3,0)</f>
        <v xml:space="preserve"> Bubalus bubalis x Bubalus carabanensis.</v>
      </c>
    </row>
    <row r="710" spans="1:28" x14ac:dyDescent="0.25">
      <c r="A710" t="s">
        <v>992</v>
      </c>
      <c r="B710" t="s">
        <v>993</v>
      </c>
      <c r="C710">
        <v>268</v>
      </c>
      <c r="D710" t="s">
        <v>12</v>
      </c>
      <c r="E710">
        <v>1</v>
      </c>
      <c r="F710">
        <v>109</v>
      </c>
      <c r="G710">
        <v>206</v>
      </c>
      <c r="H710" t="s">
        <v>13</v>
      </c>
      <c r="I710">
        <f t="shared" si="11"/>
        <v>109</v>
      </c>
      <c r="J710" t="str">
        <f>VLOOKUP($A710,[1]taxonomy!$1:$1048576,7,0)</f>
        <v>Eukaryota</v>
      </c>
      <c r="K710" t="str">
        <f>VLOOKUP($A710,[1]taxonomy!$1:$1048576,8,0)</f>
        <v xml:space="preserve"> Metazoa</v>
      </c>
      <c r="L710" t="str">
        <f>VLOOKUP($A710,[1]taxonomy!$1:$1048576,9,0)</f>
        <v xml:space="preserve"> Chordata</v>
      </c>
      <c r="M710" t="str">
        <f>VLOOKUP($A710,[1]taxonomy!$1:$1048576,10,0)</f>
        <v xml:space="preserve"> Craniata</v>
      </c>
      <c r="N710" t="str">
        <f>VLOOKUP($A710,[1]taxonomy!$1:$1048576,11,0)</f>
        <v xml:space="preserve"> Vertebrata</v>
      </c>
      <c r="O710" t="str">
        <f>VLOOKUP($A710,[1]taxonomy!$1:$1048576,12,0)</f>
        <v xml:space="preserve"> Euteleostomi</v>
      </c>
      <c r="P710" t="str">
        <f>VLOOKUP($A710,[1]taxonomy!$1:$1048576,13,0)</f>
        <v>Mammalia</v>
      </c>
      <c r="Q710" t="str">
        <f>VLOOKUP($A710,[1]taxonomy!$1:$1048576,14,0)</f>
        <v xml:space="preserve"> Eutheria</v>
      </c>
      <c r="R710" t="str">
        <f>VLOOKUP($A710,[1]taxonomy!$1:$1048576,15,0)</f>
        <v xml:space="preserve"> Laurasiatheria</v>
      </c>
      <c r="S710" t="str">
        <f>VLOOKUP($A710,[1]taxonomy!$1:$1048576,16,0)</f>
        <v xml:space="preserve"> Cetartiodactyla</v>
      </c>
      <c r="T710" t="str">
        <f>VLOOKUP($A710,[1]taxonomy!$1:$1048576,17,0)</f>
        <v xml:space="preserve"> Ruminantia</v>
      </c>
      <c r="U710" t="str">
        <f>VLOOKUP($A710,[1]taxonomy!$1:$1048576,18,0)</f>
        <v>Pecora</v>
      </c>
      <c r="V710" t="str">
        <f>VLOOKUP($A710,[1]taxonomy!$1:$1048576,20,0)</f>
        <v xml:space="preserve"> Bovinae</v>
      </c>
      <c r="W710" t="str">
        <f>VLOOKUP($A710,[1]taxonomy!$1:$1048576,21,0)</f>
        <v xml:space="preserve"> Bubalus.</v>
      </c>
      <c r="X710">
        <f>VLOOKUP($A710,[1]taxonomy!$1:$1048576,22,0)</f>
        <v>0</v>
      </c>
      <c r="Y710">
        <f>VLOOKUP($A710,[1]taxonomy!$1:$1048576,23,0)</f>
        <v>0</v>
      </c>
      <c r="Z710">
        <f>VLOOKUP($A710,[1]taxonomy!$1:$1048576,24,0)</f>
        <v>0</v>
      </c>
      <c r="AA710">
        <f>VLOOKUP($A710,[1]taxonomy!$1:$1048576,25,0)</f>
        <v>0</v>
      </c>
      <c r="AB710" t="str">
        <f>VLOOKUP($A710,[1]taxonomy!$1:$1048576,3,0)</f>
        <v xml:space="preserve"> Bubalus bubalis x Bubalus carabanensis.</v>
      </c>
    </row>
    <row r="711" spans="1:28" x14ac:dyDescent="0.25">
      <c r="A711" t="s">
        <v>994</v>
      </c>
      <c r="B711" t="s">
        <v>995</v>
      </c>
      <c r="C711">
        <v>268</v>
      </c>
      <c r="D711" t="s">
        <v>10</v>
      </c>
      <c r="E711">
        <v>156</v>
      </c>
      <c r="F711">
        <v>265</v>
      </c>
      <c r="G711">
        <v>589</v>
      </c>
      <c r="H711" t="s">
        <v>11</v>
      </c>
      <c r="I711">
        <f t="shared" si="11"/>
        <v>110</v>
      </c>
      <c r="J711" t="str">
        <f>VLOOKUP($A711,[1]taxonomy!$1:$1048576,7,0)</f>
        <v>Eukaryota</v>
      </c>
      <c r="K711" t="str">
        <f>VLOOKUP($A711,[1]taxonomy!$1:$1048576,8,0)</f>
        <v xml:space="preserve"> Metazoa</v>
      </c>
      <c r="L711" t="str">
        <f>VLOOKUP($A711,[1]taxonomy!$1:$1048576,9,0)</f>
        <v xml:space="preserve"> Chordata</v>
      </c>
      <c r="M711" t="str">
        <f>VLOOKUP($A711,[1]taxonomy!$1:$1048576,10,0)</f>
        <v xml:space="preserve"> Craniata</v>
      </c>
      <c r="N711" t="str">
        <f>VLOOKUP($A711,[1]taxonomy!$1:$1048576,11,0)</f>
        <v xml:space="preserve"> Vertebrata</v>
      </c>
      <c r="O711" t="str">
        <f>VLOOKUP($A711,[1]taxonomy!$1:$1048576,12,0)</f>
        <v xml:space="preserve"> Euteleostomi</v>
      </c>
      <c r="P711" t="str">
        <f>VLOOKUP($A711,[1]taxonomy!$1:$1048576,13,0)</f>
        <v>Mammalia</v>
      </c>
      <c r="Q711" t="str">
        <f>VLOOKUP($A711,[1]taxonomy!$1:$1048576,14,0)</f>
        <v xml:space="preserve"> Eutheria</v>
      </c>
      <c r="R711" t="str">
        <f>VLOOKUP($A711,[1]taxonomy!$1:$1048576,15,0)</f>
        <v xml:space="preserve"> Laurasiatheria</v>
      </c>
      <c r="S711" t="str">
        <f>VLOOKUP($A711,[1]taxonomy!$1:$1048576,16,0)</f>
        <v xml:space="preserve"> Cetartiodactyla</v>
      </c>
      <c r="T711" t="str">
        <f>VLOOKUP($A711,[1]taxonomy!$1:$1048576,17,0)</f>
        <v xml:space="preserve"> Ruminantia</v>
      </c>
      <c r="U711" t="str">
        <f>VLOOKUP($A711,[1]taxonomy!$1:$1048576,18,0)</f>
        <v>Pecora</v>
      </c>
      <c r="V711" t="str">
        <f>VLOOKUP($A711,[1]taxonomy!$1:$1048576,20,0)</f>
        <v xml:space="preserve"> Bovinae</v>
      </c>
      <c r="W711" t="str">
        <f>VLOOKUP($A711,[1]taxonomy!$1:$1048576,21,0)</f>
        <v xml:space="preserve"> Bubalus.</v>
      </c>
      <c r="X711">
        <f>VLOOKUP($A711,[1]taxonomy!$1:$1048576,22,0)</f>
        <v>0</v>
      </c>
      <c r="Y711">
        <f>VLOOKUP($A711,[1]taxonomy!$1:$1048576,23,0)</f>
        <v>0</v>
      </c>
      <c r="Z711">
        <f>VLOOKUP($A711,[1]taxonomy!$1:$1048576,24,0)</f>
        <v>0</v>
      </c>
      <c r="AA711">
        <f>VLOOKUP($A711,[1]taxonomy!$1:$1048576,25,0)</f>
        <v>0</v>
      </c>
      <c r="AB711" t="str">
        <f>VLOOKUP($A711,[1]taxonomy!$1:$1048576,3,0)</f>
        <v xml:space="preserve"> Bubalus bubalis (Domestic water buffalo).</v>
      </c>
    </row>
    <row r="712" spans="1:28" x14ac:dyDescent="0.25">
      <c r="A712" t="s">
        <v>994</v>
      </c>
      <c r="B712" t="s">
        <v>995</v>
      </c>
      <c r="C712">
        <v>268</v>
      </c>
      <c r="D712" t="s">
        <v>12</v>
      </c>
      <c r="E712">
        <v>1</v>
      </c>
      <c r="F712">
        <v>109</v>
      </c>
      <c r="G712">
        <v>206</v>
      </c>
      <c r="H712" t="s">
        <v>13</v>
      </c>
      <c r="I712">
        <f t="shared" si="11"/>
        <v>109</v>
      </c>
      <c r="J712" t="str">
        <f>VLOOKUP($A712,[1]taxonomy!$1:$1048576,7,0)</f>
        <v>Eukaryota</v>
      </c>
      <c r="K712" t="str">
        <f>VLOOKUP($A712,[1]taxonomy!$1:$1048576,8,0)</f>
        <v xml:space="preserve"> Metazoa</v>
      </c>
      <c r="L712" t="str">
        <f>VLOOKUP($A712,[1]taxonomy!$1:$1048576,9,0)</f>
        <v xml:space="preserve"> Chordata</v>
      </c>
      <c r="M712" t="str">
        <f>VLOOKUP($A712,[1]taxonomy!$1:$1048576,10,0)</f>
        <v xml:space="preserve"> Craniata</v>
      </c>
      <c r="N712" t="str">
        <f>VLOOKUP($A712,[1]taxonomy!$1:$1048576,11,0)</f>
        <v xml:space="preserve"> Vertebrata</v>
      </c>
      <c r="O712" t="str">
        <f>VLOOKUP($A712,[1]taxonomy!$1:$1048576,12,0)</f>
        <v xml:space="preserve"> Euteleostomi</v>
      </c>
      <c r="P712" t="str">
        <f>VLOOKUP($A712,[1]taxonomy!$1:$1048576,13,0)</f>
        <v>Mammalia</v>
      </c>
      <c r="Q712" t="str">
        <f>VLOOKUP($A712,[1]taxonomy!$1:$1048576,14,0)</f>
        <v xml:space="preserve"> Eutheria</v>
      </c>
      <c r="R712" t="str">
        <f>VLOOKUP($A712,[1]taxonomy!$1:$1048576,15,0)</f>
        <v xml:space="preserve"> Laurasiatheria</v>
      </c>
      <c r="S712" t="str">
        <f>VLOOKUP($A712,[1]taxonomy!$1:$1048576,16,0)</f>
        <v xml:space="preserve"> Cetartiodactyla</v>
      </c>
      <c r="T712" t="str">
        <f>VLOOKUP($A712,[1]taxonomy!$1:$1048576,17,0)</f>
        <v xml:space="preserve"> Ruminantia</v>
      </c>
      <c r="U712" t="str">
        <f>VLOOKUP($A712,[1]taxonomy!$1:$1048576,18,0)</f>
        <v>Pecora</v>
      </c>
      <c r="V712" t="str">
        <f>VLOOKUP($A712,[1]taxonomy!$1:$1048576,20,0)</f>
        <v xml:space="preserve"> Bovinae</v>
      </c>
      <c r="W712" t="str">
        <f>VLOOKUP($A712,[1]taxonomy!$1:$1048576,21,0)</f>
        <v xml:space="preserve"> Bubalus.</v>
      </c>
      <c r="X712">
        <f>VLOOKUP($A712,[1]taxonomy!$1:$1048576,22,0)</f>
        <v>0</v>
      </c>
      <c r="Y712">
        <f>VLOOKUP($A712,[1]taxonomy!$1:$1048576,23,0)</f>
        <v>0</v>
      </c>
      <c r="Z712">
        <f>VLOOKUP($A712,[1]taxonomy!$1:$1048576,24,0)</f>
        <v>0</v>
      </c>
      <c r="AA712">
        <f>VLOOKUP($A712,[1]taxonomy!$1:$1048576,25,0)</f>
        <v>0</v>
      </c>
      <c r="AB712" t="str">
        <f>VLOOKUP($A712,[1]taxonomy!$1:$1048576,3,0)</f>
        <v xml:space="preserve"> Bubalus bubalis (Domestic water buffalo).</v>
      </c>
    </row>
    <row r="713" spans="1:28" x14ac:dyDescent="0.25">
      <c r="A713" t="s">
        <v>996</v>
      </c>
      <c r="B713" t="s">
        <v>997</v>
      </c>
      <c r="C713">
        <v>268</v>
      </c>
      <c r="D713" t="s">
        <v>10</v>
      </c>
      <c r="E713">
        <v>156</v>
      </c>
      <c r="F713">
        <v>265</v>
      </c>
      <c r="G713">
        <v>589</v>
      </c>
      <c r="H713" t="s">
        <v>11</v>
      </c>
      <c r="I713">
        <f t="shared" si="11"/>
        <v>110</v>
      </c>
      <c r="J713" t="str">
        <f>VLOOKUP($A713,[1]taxonomy!$1:$1048576,7,0)</f>
        <v>Eukaryota</v>
      </c>
      <c r="K713" t="str">
        <f>VLOOKUP($A713,[1]taxonomy!$1:$1048576,8,0)</f>
        <v xml:space="preserve"> Metazoa</v>
      </c>
      <c r="L713" t="str">
        <f>VLOOKUP($A713,[1]taxonomy!$1:$1048576,9,0)</f>
        <v xml:space="preserve"> Chordata</v>
      </c>
      <c r="M713" t="str">
        <f>VLOOKUP($A713,[1]taxonomy!$1:$1048576,10,0)</f>
        <v xml:space="preserve"> Craniata</v>
      </c>
      <c r="N713" t="str">
        <f>VLOOKUP($A713,[1]taxonomy!$1:$1048576,11,0)</f>
        <v xml:space="preserve"> Vertebrata</v>
      </c>
      <c r="O713" t="str">
        <f>VLOOKUP($A713,[1]taxonomy!$1:$1048576,12,0)</f>
        <v xml:space="preserve"> Euteleostomi</v>
      </c>
      <c r="P713" t="str">
        <f>VLOOKUP($A713,[1]taxonomy!$1:$1048576,13,0)</f>
        <v>Mammalia</v>
      </c>
      <c r="Q713" t="str">
        <f>VLOOKUP($A713,[1]taxonomy!$1:$1048576,14,0)</f>
        <v xml:space="preserve"> Eutheria</v>
      </c>
      <c r="R713" t="str">
        <f>VLOOKUP($A713,[1]taxonomy!$1:$1048576,15,0)</f>
        <v xml:space="preserve"> Laurasiatheria</v>
      </c>
      <c r="S713" t="str">
        <f>VLOOKUP($A713,[1]taxonomy!$1:$1048576,16,0)</f>
        <v xml:space="preserve"> Cetartiodactyla</v>
      </c>
      <c r="T713" t="str">
        <f>VLOOKUP($A713,[1]taxonomy!$1:$1048576,17,0)</f>
        <v xml:space="preserve"> Ruminantia</v>
      </c>
      <c r="U713" t="str">
        <f>VLOOKUP($A713,[1]taxonomy!$1:$1048576,18,0)</f>
        <v>Pecora</v>
      </c>
      <c r="V713" t="str">
        <f>VLOOKUP($A713,[1]taxonomy!$1:$1048576,20,0)</f>
        <v xml:space="preserve"> Bovinae</v>
      </c>
      <c r="W713" t="str">
        <f>VLOOKUP($A713,[1]taxonomy!$1:$1048576,21,0)</f>
        <v xml:space="preserve"> Bubalus.</v>
      </c>
      <c r="X713">
        <f>VLOOKUP($A713,[1]taxonomy!$1:$1048576,22,0)</f>
        <v>0</v>
      </c>
      <c r="Y713">
        <f>VLOOKUP($A713,[1]taxonomy!$1:$1048576,23,0)</f>
        <v>0</v>
      </c>
      <c r="Z713">
        <f>VLOOKUP($A713,[1]taxonomy!$1:$1048576,24,0)</f>
        <v>0</v>
      </c>
      <c r="AA713">
        <f>VLOOKUP($A713,[1]taxonomy!$1:$1048576,25,0)</f>
        <v>0</v>
      </c>
      <c r="AB713" t="str">
        <f>VLOOKUP($A713,[1]taxonomy!$1:$1048576,3,0)</f>
        <v xml:space="preserve"> Bubalus carabanensis (Swamp type water buffalo) (Bubalus bubalis carabanensis).</v>
      </c>
    </row>
    <row r="714" spans="1:28" x14ac:dyDescent="0.25">
      <c r="A714" t="s">
        <v>996</v>
      </c>
      <c r="B714" t="s">
        <v>997</v>
      </c>
      <c r="C714">
        <v>268</v>
      </c>
      <c r="D714" t="s">
        <v>12</v>
      </c>
      <c r="E714">
        <v>1</v>
      </c>
      <c r="F714">
        <v>109</v>
      </c>
      <c r="G714">
        <v>206</v>
      </c>
      <c r="H714" t="s">
        <v>13</v>
      </c>
      <c r="I714">
        <f t="shared" si="11"/>
        <v>109</v>
      </c>
      <c r="J714" t="str">
        <f>VLOOKUP($A714,[1]taxonomy!$1:$1048576,7,0)</f>
        <v>Eukaryota</v>
      </c>
      <c r="K714" t="str">
        <f>VLOOKUP($A714,[1]taxonomy!$1:$1048576,8,0)</f>
        <v xml:space="preserve"> Metazoa</v>
      </c>
      <c r="L714" t="str">
        <f>VLOOKUP($A714,[1]taxonomy!$1:$1048576,9,0)</f>
        <v xml:space="preserve"> Chordata</v>
      </c>
      <c r="M714" t="str">
        <f>VLOOKUP($A714,[1]taxonomy!$1:$1048576,10,0)</f>
        <v xml:space="preserve"> Craniata</v>
      </c>
      <c r="N714" t="str">
        <f>VLOOKUP($A714,[1]taxonomy!$1:$1048576,11,0)</f>
        <v xml:space="preserve"> Vertebrata</v>
      </c>
      <c r="O714" t="str">
        <f>VLOOKUP($A714,[1]taxonomy!$1:$1048576,12,0)</f>
        <v xml:space="preserve"> Euteleostomi</v>
      </c>
      <c r="P714" t="str">
        <f>VLOOKUP($A714,[1]taxonomy!$1:$1048576,13,0)</f>
        <v>Mammalia</v>
      </c>
      <c r="Q714" t="str">
        <f>VLOOKUP($A714,[1]taxonomy!$1:$1048576,14,0)</f>
        <v xml:space="preserve"> Eutheria</v>
      </c>
      <c r="R714" t="str">
        <f>VLOOKUP($A714,[1]taxonomy!$1:$1048576,15,0)</f>
        <v xml:space="preserve"> Laurasiatheria</v>
      </c>
      <c r="S714" t="str">
        <f>VLOOKUP($A714,[1]taxonomy!$1:$1048576,16,0)</f>
        <v xml:space="preserve"> Cetartiodactyla</v>
      </c>
      <c r="T714" t="str">
        <f>VLOOKUP($A714,[1]taxonomy!$1:$1048576,17,0)</f>
        <v xml:space="preserve"> Ruminantia</v>
      </c>
      <c r="U714" t="str">
        <f>VLOOKUP($A714,[1]taxonomy!$1:$1048576,18,0)</f>
        <v>Pecora</v>
      </c>
      <c r="V714" t="str">
        <f>VLOOKUP($A714,[1]taxonomy!$1:$1048576,20,0)</f>
        <v xml:space="preserve"> Bovinae</v>
      </c>
      <c r="W714" t="str">
        <f>VLOOKUP($A714,[1]taxonomy!$1:$1048576,21,0)</f>
        <v xml:space="preserve"> Bubalus.</v>
      </c>
      <c r="X714">
        <f>VLOOKUP($A714,[1]taxonomy!$1:$1048576,22,0)</f>
        <v>0</v>
      </c>
      <c r="Y714">
        <f>VLOOKUP($A714,[1]taxonomy!$1:$1048576,23,0)</f>
        <v>0</v>
      </c>
      <c r="Z714">
        <f>VLOOKUP($A714,[1]taxonomy!$1:$1048576,24,0)</f>
        <v>0</v>
      </c>
      <c r="AA714">
        <f>VLOOKUP($A714,[1]taxonomy!$1:$1048576,25,0)</f>
        <v>0</v>
      </c>
      <c r="AB714" t="str">
        <f>VLOOKUP($A714,[1]taxonomy!$1:$1048576,3,0)</f>
        <v xml:space="preserve"> Bubalus carabanensis (Swamp type water buffalo) (Bubalus bubalis carabanensis).</v>
      </c>
    </row>
    <row r="715" spans="1:28" x14ac:dyDescent="0.25">
      <c r="A715" t="s">
        <v>998</v>
      </c>
      <c r="B715" t="s">
        <v>999</v>
      </c>
      <c r="C715">
        <v>192</v>
      </c>
      <c r="D715" t="s">
        <v>10</v>
      </c>
      <c r="E715">
        <v>70</v>
      </c>
      <c r="F715">
        <v>182</v>
      </c>
      <c r="G715">
        <v>589</v>
      </c>
      <c r="H715" t="s">
        <v>11</v>
      </c>
      <c r="I715">
        <f t="shared" si="11"/>
        <v>113</v>
      </c>
      <c r="J715" t="str">
        <f>VLOOKUP($A715,[1]taxonomy!$1:$1048576,7,0)</f>
        <v>Eukaryota</v>
      </c>
      <c r="K715" t="str">
        <f>VLOOKUP($A715,[1]taxonomy!$1:$1048576,8,0)</f>
        <v xml:space="preserve"> Metazoa</v>
      </c>
      <c r="L715" t="str">
        <f>VLOOKUP($A715,[1]taxonomy!$1:$1048576,9,0)</f>
        <v xml:space="preserve"> Chordata</v>
      </c>
      <c r="M715" t="str">
        <f>VLOOKUP($A715,[1]taxonomy!$1:$1048576,10,0)</f>
        <v xml:space="preserve"> Craniata</v>
      </c>
      <c r="N715" t="str">
        <f>VLOOKUP($A715,[1]taxonomy!$1:$1048576,11,0)</f>
        <v xml:space="preserve"> Vertebrata</v>
      </c>
      <c r="O715" t="str">
        <f>VLOOKUP($A715,[1]taxonomy!$1:$1048576,12,0)</f>
        <v xml:space="preserve"> Euteleostomi</v>
      </c>
      <c r="P715" t="str">
        <f>VLOOKUP($A715,[1]taxonomy!$1:$1048576,13,0)</f>
        <v>Mammalia</v>
      </c>
      <c r="Q715" t="str">
        <f>VLOOKUP($A715,[1]taxonomy!$1:$1048576,14,0)</f>
        <v xml:space="preserve"> Eutheria</v>
      </c>
      <c r="R715" t="str">
        <f>VLOOKUP($A715,[1]taxonomy!$1:$1048576,15,0)</f>
        <v xml:space="preserve"> Euarchontoglires</v>
      </c>
      <c r="S715" t="str">
        <f>VLOOKUP($A715,[1]taxonomy!$1:$1048576,16,0)</f>
        <v xml:space="preserve"> Glires</v>
      </c>
      <c r="T715" t="str">
        <f>VLOOKUP($A715,[1]taxonomy!$1:$1048576,17,0)</f>
        <v xml:space="preserve"> Rodentia</v>
      </c>
      <c r="U715" t="str">
        <f>VLOOKUP($A715,[1]taxonomy!$1:$1048576,18,0)</f>
        <v xml:space="preserve"> Sciurognathi</v>
      </c>
      <c r="V715" t="str">
        <f>VLOOKUP($A715,[1]taxonomy!$1:$1048576,20,0)</f>
        <v xml:space="preserve"> Muridae</v>
      </c>
      <c r="W715" t="str">
        <f>VLOOKUP($A715,[1]taxonomy!$1:$1048576,21,0)</f>
        <v xml:space="preserve"> Murinae</v>
      </c>
      <c r="X715" t="str">
        <f>VLOOKUP($A715,[1]taxonomy!$1:$1048576,22,0)</f>
        <v xml:space="preserve"> Mus</v>
      </c>
      <c r="Y715" t="str">
        <f>VLOOKUP($A715,[1]taxonomy!$1:$1048576,23,0)</f>
        <v xml:space="preserve"> Mus.</v>
      </c>
      <c r="Z715">
        <f>VLOOKUP($A715,[1]taxonomy!$1:$1048576,24,0)</f>
        <v>0</v>
      </c>
      <c r="AA715">
        <f>VLOOKUP($A715,[1]taxonomy!$1:$1048576,25,0)</f>
        <v>0</v>
      </c>
      <c r="AB715" t="str">
        <f>VLOOKUP($A715,[1]taxonomy!$1:$1048576,3,0)</f>
        <v xml:space="preserve"> Mus musculus (Mouse).</v>
      </c>
    </row>
    <row r="716" spans="1:28" x14ac:dyDescent="0.25">
      <c r="A716" t="s">
        <v>1000</v>
      </c>
      <c r="B716" t="s">
        <v>1001</v>
      </c>
      <c r="C716">
        <v>265</v>
      </c>
      <c r="D716" t="s">
        <v>10</v>
      </c>
      <c r="E716">
        <v>144</v>
      </c>
      <c r="F716">
        <v>261</v>
      </c>
      <c r="G716">
        <v>589</v>
      </c>
      <c r="H716" t="s">
        <v>11</v>
      </c>
      <c r="I716">
        <f t="shared" si="11"/>
        <v>118</v>
      </c>
      <c r="J716" t="str">
        <f>VLOOKUP($A716,[1]taxonomy!$1:$1048576,7,0)</f>
        <v>Eukaryota</v>
      </c>
      <c r="K716" t="str">
        <f>VLOOKUP($A716,[1]taxonomy!$1:$1048576,8,0)</f>
        <v xml:space="preserve"> Metazoa</v>
      </c>
      <c r="L716" t="str">
        <f>VLOOKUP($A716,[1]taxonomy!$1:$1048576,9,0)</f>
        <v xml:space="preserve"> Chordata</v>
      </c>
      <c r="M716" t="str">
        <f>VLOOKUP($A716,[1]taxonomy!$1:$1048576,10,0)</f>
        <v xml:space="preserve"> Craniata</v>
      </c>
      <c r="N716" t="str">
        <f>VLOOKUP($A716,[1]taxonomy!$1:$1048576,11,0)</f>
        <v xml:space="preserve"> Vertebrata</v>
      </c>
      <c r="O716" t="str">
        <f>VLOOKUP($A716,[1]taxonomy!$1:$1048576,12,0)</f>
        <v xml:space="preserve"> Euteleostomi</v>
      </c>
      <c r="P716" t="str">
        <f>VLOOKUP($A716,[1]taxonomy!$1:$1048576,13,0)</f>
        <v>Mammalia</v>
      </c>
      <c r="Q716" t="str">
        <f>VLOOKUP($A716,[1]taxonomy!$1:$1048576,14,0)</f>
        <v xml:space="preserve"> Eutheria</v>
      </c>
      <c r="R716" t="str">
        <f>VLOOKUP($A716,[1]taxonomy!$1:$1048576,15,0)</f>
        <v xml:space="preserve"> Laurasiatheria</v>
      </c>
      <c r="S716" t="str">
        <f>VLOOKUP($A716,[1]taxonomy!$1:$1048576,16,0)</f>
        <v xml:space="preserve"> Carnivora</v>
      </c>
      <c r="T716" t="str">
        <f>VLOOKUP($A716,[1]taxonomy!$1:$1048576,17,0)</f>
        <v xml:space="preserve"> Caniformia</v>
      </c>
      <c r="U716" t="str">
        <f>VLOOKUP($A716,[1]taxonomy!$1:$1048576,18,0)</f>
        <v xml:space="preserve"> Canidae</v>
      </c>
      <c r="V716">
        <f>VLOOKUP($A716,[1]taxonomy!$1:$1048576,20,0)</f>
        <v>0</v>
      </c>
      <c r="W716">
        <f>VLOOKUP($A716,[1]taxonomy!$1:$1048576,21,0)</f>
        <v>0</v>
      </c>
      <c r="X716">
        <f>VLOOKUP($A716,[1]taxonomy!$1:$1048576,22,0)</f>
        <v>0</v>
      </c>
      <c r="Y716">
        <f>VLOOKUP($A716,[1]taxonomy!$1:$1048576,23,0)</f>
        <v>0</v>
      </c>
      <c r="Z716">
        <f>VLOOKUP($A716,[1]taxonomy!$1:$1048576,24,0)</f>
        <v>0</v>
      </c>
      <c r="AA716">
        <f>VLOOKUP($A716,[1]taxonomy!$1:$1048576,25,0)</f>
        <v>0</v>
      </c>
      <c r="AB716" t="str">
        <f>VLOOKUP($A716,[1]taxonomy!$1:$1048576,3,0)</f>
        <v xml:space="preserve"> Canis familiaris (Dog) (Canis lupus familiaris).</v>
      </c>
    </row>
    <row r="717" spans="1:28" x14ac:dyDescent="0.25">
      <c r="A717" t="s">
        <v>1000</v>
      </c>
      <c r="B717" t="s">
        <v>1001</v>
      </c>
      <c r="C717">
        <v>265</v>
      </c>
      <c r="D717" t="s">
        <v>12</v>
      </c>
      <c r="E717">
        <v>1</v>
      </c>
      <c r="F717">
        <v>101</v>
      </c>
      <c r="G717">
        <v>206</v>
      </c>
      <c r="H717" t="s">
        <v>13</v>
      </c>
      <c r="I717">
        <f t="shared" si="11"/>
        <v>101</v>
      </c>
      <c r="J717" t="str">
        <f>VLOOKUP($A717,[1]taxonomy!$1:$1048576,7,0)</f>
        <v>Eukaryota</v>
      </c>
      <c r="K717" t="str">
        <f>VLOOKUP($A717,[1]taxonomy!$1:$1048576,8,0)</f>
        <v xml:space="preserve"> Metazoa</v>
      </c>
      <c r="L717" t="str">
        <f>VLOOKUP($A717,[1]taxonomy!$1:$1048576,9,0)</f>
        <v xml:space="preserve"> Chordata</v>
      </c>
      <c r="M717" t="str">
        <f>VLOOKUP($A717,[1]taxonomy!$1:$1048576,10,0)</f>
        <v xml:space="preserve"> Craniata</v>
      </c>
      <c r="N717" t="str">
        <f>VLOOKUP($A717,[1]taxonomy!$1:$1048576,11,0)</f>
        <v xml:space="preserve"> Vertebrata</v>
      </c>
      <c r="O717" t="str">
        <f>VLOOKUP($A717,[1]taxonomy!$1:$1048576,12,0)</f>
        <v xml:space="preserve"> Euteleostomi</v>
      </c>
      <c r="P717" t="str">
        <f>VLOOKUP($A717,[1]taxonomy!$1:$1048576,13,0)</f>
        <v>Mammalia</v>
      </c>
      <c r="Q717" t="str">
        <f>VLOOKUP($A717,[1]taxonomy!$1:$1048576,14,0)</f>
        <v xml:space="preserve"> Eutheria</v>
      </c>
      <c r="R717" t="str">
        <f>VLOOKUP($A717,[1]taxonomy!$1:$1048576,15,0)</f>
        <v xml:space="preserve"> Laurasiatheria</v>
      </c>
      <c r="S717" t="str">
        <f>VLOOKUP($A717,[1]taxonomy!$1:$1048576,16,0)</f>
        <v xml:space="preserve"> Carnivora</v>
      </c>
      <c r="T717" t="str">
        <f>VLOOKUP($A717,[1]taxonomy!$1:$1048576,17,0)</f>
        <v xml:space="preserve"> Caniformia</v>
      </c>
      <c r="U717" t="str">
        <f>VLOOKUP($A717,[1]taxonomy!$1:$1048576,18,0)</f>
        <v xml:space="preserve"> Canidae</v>
      </c>
      <c r="V717">
        <f>VLOOKUP($A717,[1]taxonomy!$1:$1048576,20,0)</f>
        <v>0</v>
      </c>
      <c r="W717">
        <f>VLOOKUP($A717,[1]taxonomy!$1:$1048576,21,0)</f>
        <v>0</v>
      </c>
      <c r="X717">
        <f>VLOOKUP($A717,[1]taxonomy!$1:$1048576,22,0)</f>
        <v>0</v>
      </c>
      <c r="Y717">
        <f>VLOOKUP($A717,[1]taxonomy!$1:$1048576,23,0)</f>
        <v>0</v>
      </c>
      <c r="Z717">
        <f>VLOOKUP($A717,[1]taxonomy!$1:$1048576,24,0)</f>
        <v>0</v>
      </c>
      <c r="AA717">
        <f>VLOOKUP($A717,[1]taxonomy!$1:$1048576,25,0)</f>
        <v>0</v>
      </c>
      <c r="AB717" t="str">
        <f>VLOOKUP($A717,[1]taxonomy!$1:$1048576,3,0)</f>
        <v xml:space="preserve"> Canis familiaris (Dog) (Canis lupus familiaris).</v>
      </c>
    </row>
    <row r="718" spans="1:28" x14ac:dyDescent="0.25">
      <c r="A718" t="s">
        <v>1002</v>
      </c>
      <c r="B718" t="s">
        <v>1003</v>
      </c>
      <c r="C718">
        <v>262</v>
      </c>
      <c r="D718" t="s">
        <v>10</v>
      </c>
      <c r="E718">
        <v>140</v>
      </c>
      <c r="F718">
        <v>257</v>
      </c>
      <c r="G718">
        <v>589</v>
      </c>
      <c r="H718" t="s">
        <v>11</v>
      </c>
      <c r="I718">
        <f t="shared" si="11"/>
        <v>118</v>
      </c>
      <c r="J718" t="str">
        <f>VLOOKUP($A718,[1]taxonomy!$1:$1048576,7,0)</f>
        <v>Eukaryota</v>
      </c>
      <c r="K718" t="str">
        <f>VLOOKUP($A718,[1]taxonomy!$1:$1048576,8,0)</f>
        <v xml:space="preserve"> Metazoa</v>
      </c>
      <c r="L718" t="str">
        <f>VLOOKUP($A718,[1]taxonomy!$1:$1048576,9,0)</f>
        <v xml:space="preserve"> Chordata</v>
      </c>
      <c r="M718" t="str">
        <f>VLOOKUP($A718,[1]taxonomy!$1:$1048576,10,0)</f>
        <v xml:space="preserve"> Craniata</v>
      </c>
      <c r="N718" t="str">
        <f>VLOOKUP($A718,[1]taxonomy!$1:$1048576,11,0)</f>
        <v xml:space="preserve"> Vertebrata</v>
      </c>
      <c r="O718" t="str">
        <f>VLOOKUP($A718,[1]taxonomy!$1:$1048576,12,0)</f>
        <v xml:space="preserve"> Euteleostomi</v>
      </c>
      <c r="P718" t="str">
        <f>VLOOKUP($A718,[1]taxonomy!$1:$1048576,13,0)</f>
        <v>Mammalia</v>
      </c>
      <c r="Q718" t="str">
        <f>VLOOKUP($A718,[1]taxonomy!$1:$1048576,14,0)</f>
        <v xml:space="preserve"> Eutheria</v>
      </c>
      <c r="R718" t="str">
        <f>VLOOKUP($A718,[1]taxonomy!$1:$1048576,15,0)</f>
        <v xml:space="preserve"> Afrotheria</v>
      </c>
      <c r="S718" t="str">
        <f>VLOOKUP($A718,[1]taxonomy!$1:$1048576,16,0)</f>
        <v xml:space="preserve"> Sirenia</v>
      </c>
      <c r="T718" t="str">
        <f>VLOOKUP($A718,[1]taxonomy!$1:$1048576,17,0)</f>
        <v xml:space="preserve"> Trichechidae</v>
      </c>
      <c r="U718" t="str">
        <f>VLOOKUP($A718,[1]taxonomy!$1:$1048576,18,0)</f>
        <v xml:space="preserve"> Trichechus.</v>
      </c>
      <c r="V718">
        <f>VLOOKUP($A718,[1]taxonomy!$1:$1048576,20,0)</f>
        <v>0</v>
      </c>
      <c r="W718">
        <f>VLOOKUP($A718,[1]taxonomy!$1:$1048576,21,0)</f>
        <v>0</v>
      </c>
      <c r="X718">
        <f>VLOOKUP($A718,[1]taxonomy!$1:$1048576,22,0)</f>
        <v>0</v>
      </c>
      <c r="Y718">
        <f>VLOOKUP($A718,[1]taxonomy!$1:$1048576,23,0)</f>
        <v>0</v>
      </c>
      <c r="Z718">
        <f>VLOOKUP($A718,[1]taxonomy!$1:$1048576,24,0)</f>
        <v>0</v>
      </c>
      <c r="AA718">
        <f>VLOOKUP($A718,[1]taxonomy!$1:$1048576,25,0)</f>
        <v>0</v>
      </c>
      <c r="AB718" t="str">
        <f>VLOOKUP($A718,[1]taxonomy!$1:$1048576,3,0)</f>
        <v xml:space="preserve"> Trichechus manatus latirostris (Florida manatee).</v>
      </c>
    </row>
    <row r="719" spans="1:28" x14ac:dyDescent="0.25">
      <c r="A719" t="s">
        <v>1002</v>
      </c>
      <c r="B719" t="s">
        <v>1003</v>
      </c>
      <c r="C719">
        <v>262</v>
      </c>
      <c r="D719" t="s">
        <v>12</v>
      </c>
      <c r="E719">
        <v>1</v>
      </c>
      <c r="F719">
        <v>100</v>
      </c>
      <c r="G719">
        <v>206</v>
      </c>
      <c r="H719" t="s">
        <v>13</v>
      </c>
      <c r="I719">
        <f t="shared" si="11"/>
        <v>100</v>
      </c>
      <c r="J719" t="str">
        <f>VLOOKUP($A719,[1]taxonomy!$1:$1048576,7,0)</f>
        <v>Eukaryota</v>
      </c>
      <c r="K719" t="str">
        <f>VLOOKUP($A719,[1]taxonomy!$1:$1048576,8,0)</f>
        <v xml:space="preserve"> Metazoa</v>
      </c>
      <c r="L719" t="str">
        <f>VLOOKUP($A719,[1]taxonomy!$1:$1048576,9,0)</f>
        <v xml:space="preserve"> Chordata</v>
      </c>
      <c r="M719" t="str">
        <f>VLOOKUP($A719,[1]taxonomy!$1:$1048576,10,0)</f>
        <v xml:space="preserve"> Craniata</v>
      </c>
      <c r="N719" t="str">
        <f>VLOOKUP($A719,[1]taxonomy!$1:$1048576,11,0)</f>
        <v xml:space="preserve"> Vertebrata</v>
      </c>
      <c r="O719" t="str">
        <f>VLOOKUP($A719,[1]taxonomy!$1:$1048576,12,0)</f>
        <v xml:space="preserve"> Euteleostomi</v>
      </c>
      <c r="P719" t="str">
        <f>VLOOKUP($A719,[1]taxonomy!$1:$1048576,13,0)</f>
        <v>Mammalia</v>
      </c>
      <c r="Q719" t="str">
        <f>VLOOKUP($A719,[1]taxonomy!$1:$1048576,14,0)</f>
        <v xml:space="preserve"> Eutheria</v>
      </c>
      <c r="R719" t="str">
        <f>VLOOKUP($A719,[1]taxonomy!$1:$1048576,15,0)</f>
        <v xml:space="preserve"> Afrotheria</v>
      </c>
      <c r="S719" t="str">
        <f>VLOOKUP($A719,[1]taxonomy!$1:$1048576,16,0)</f>
        <v xml:space="preserve"> Sirenia</v>
      </c>
      <c r="T719" t="str">
        <f>VLOOKUP($A719,[1]taxonomy!$1:$1048576,17,0)</f>
        <v xml:space="preserve"> Trichechidae</v>
      </c>
      <c r="U719" t="str">
        <f>VLOOKUP($A719,[1]taxonomy!$1:$1048576,18,0)</f>
        <v xml:space="preserve"> Trichechus.</v>
      </c>
      <c r="V719">
        <f>VLOOKUP($A719,[1]taxonomy!$1:$1048576,20,0)</f>
        <v>0</v>
      </c>
      <c r="W719">
        <f>VLOOKUP($A719,[1]taxonomy!$1:$1048576,21,0)</f>
        <v>0</v>
      </c>
      <c r="X719">
        <f>VLOOKUP($A719,[1]taxonomy!$1:$1048576,22,0)</f>
        <v>0</v>
      </c>
      <c r="Y719">
        <f>VLOOKUP($A719,[1]taxonomy!$1:$1048576,23,0)</f>
        <v>0</v>
      </c>
      <c r="Z719">
        <f>VLOOKUP($A719,[1]taxonomy!$1:$1048576,24,0)</f>
        <v>0</v>
      </c>
      <c r="AA719">
        <f>VLOOKUP($A719,[1]taxonomy!$1:$1048576,25,0)</f>
        <v>0</v>
      </c>
      <c r="AB719" t="str">
        <f>VLOOKUP($A719,[1]taxonomy!$1:$1048576,3,0)</f>
        <v xml:space="preserve"> Trichechus manatus latirostris (Florida manatee).</v>
      </c>
    </row>
    <row r="720" spans="1:28" x14ac:dyDescent="0.25">
      <c r="A720" t="s">
        <v>1004</v>
      </c>
      <c r="B720" t="s">
        <v>1005</v>
      </c>
      <c r="C720">
        <v>152</v>
      </c>
      <c r="D720" t="s">
        <v>10</v>
      </c>
      <c r="E720">
        <v>33</v>
      </c>
      <c r="F720">
        <v>148</v>
      </c>
      <c r="G720">
        <v>589</v>
      </c>
      <c r="H720" t="s">
        <v>11</v>
      </c>
      <c r="I720">
        <f t="shared" si="11"/>
        <v>116</v>
      </c>
      <c r="J720" t="str">
        <f>VLOOKUP($A720,[1]taxonomy!$1:$1048576,7,0)</f>
        <v>Eukaryota</v>
      </c>
      <c r="K720" t="str">
        <f>VLOOKUP($A720,[1]taxonomy!$1:$1048576,8,0)</f>
        <v xml:space="preserve"> Metazoa</v>
      </c>
      <c r="L720" t="str">
        <f>VLOOKUP($A720,[1]taxonomy!$1:$1048576,9,0)</f>
        <v xml:space="preserve"> Chordata</v>
      </c>
      <c r="M720" t="str">
        <f>VLOOKUP($A720,[1]taxonomy!$1:$1048576,10,0)</f>
        <v xml:space="preserve"> Craniata</v>
      </c>
      <c r="N720" t="str">
        <f>VLOOKUP($A720,[1]taxonomy!$1:$1048576,11,0)</f>
        <v xml:space="preserve"> Vertebrata</v>
      </c>
      <c r="O720" t="str">
        <f>VLOOKUP($A720,[1]taxonomy!$1:$1048576,12,0)</f>
        <v xml:space="preserve"> Euteleostomi</v>
      </c>
      <c r="P720" t="str">
        <f>VLOOKUP($A720,[1]taxonomy!$1:$1048576,13,0)</f>
        <v>Mammalia</v>
      </c>
      <c r="Q720" t="str">
        <f>VLOOKUP($A720,[1]taxonomy!$1:$1048576,14,0)</f>
        <v xml:space="preserve"> Eutheria</v>
      </c>
      <c r="R720" t="str">
        <f>VLOOKUP($A720,[1]taxonomy!$1:$1048576,15,0)</f>
        <v xml:space="preserve"> Euarchontoglires</v>
      </c>
      <c r="S720" t="str">
        <f>VLOOKUP($A720,[1]taxonomy!$1:$1048576,16,0)</f>
        <v xml:space="preserve"> Glires</v>
      </c>
      <c r="T720" t="str">
        <f>VLOOKUP($A720,[1]taxonomy!$1:$1048576,17,0)</f>
        <v xml:space="preserve"> Rodentia</v>
      </c>
      <c r="U720" t="str">
        <f>VLOOKUP($A720,[1]taxonomy!$1:$1048576,18,0)</f>
        <v xml:space="preserve"> Sciurognathi</v>
      </c>
      <c r="V720" t="str">
        <f>VLOOKUP($A720,[1]taxonomy!$1:$1048576,20,0)</f>
        <v xml:space="preserve"> Muridae</v>
      </c>
      <c r="W720" t="str">
        <f>VLOOKUP($A720,[1]taxonomy!$1:$1048576,21,0)</f>
        <v xml:space="preserve"> Murinae</v>
      </c>
      <c r="X720" t="str">
        <f>VLOOKUP($A720,[1]taxonomy!$1:$1048576,22,0)</f>
        <v xml:space="preserve"> Mus</v>
      </c>
      <c r="Y720" t="str">
        <f>VLOOKUP($A720,[1]taxonomy!$1:$1048576,23,0)</f>
        <v xml:space="preserve"> Mus.</v>
      </c>
      <c r="Z720">
        <f>VLOOKUP($A720,[1]taxonomy!$1:$1048576,24,0)</f>
        <v>0</v>
      </c>
      <c r="AA720">
        <f>VLOOKUP($A720,[1]taxonomy!$1:$1048576,25,0)</f>
        <v>0</v>
      </c>
      <c r="AB720" t="str">
        <f>VLOOKUP($A720,[1]taxonomy!$1:$1048576,3,0)</f>
        <v xml:space="preserve"> Mus musculus (Mouse).</v>
      </c>
    </row>
    <row r="721" spans="1:28" x14ac:dyDescent="0.25">
      <c r="A721" t="s">
        <v>1006</v>
      </c>
      <c r="B721" t="s">
        <v>1007</v>
      </c>
      <c r="C721">
        <v>162</v>
      </c>
      <c r="D721" t="s">
        <v>10</v>
      </c>
      <c r="E721">
        <v>45</v>
      </c>
      <c r="F721">
        <v>158</v>
      </c>
      <c r="G721">
        <v>589</v>
      </c>
      <c r="H721" t="s">
        <v>11</v>
      </c>
      <c r="I721">
        <f t="shared" si="11"/>
        <v>114</v>
      </c>
      <c r="J721" t="str">
        <f>VLOOKUP($A721,[1]taxonomy!$1:$1048576,7,0)</f>
        <v>Eukaryota</v>
      </c>
      <c r="K721" t="str">
        <f>VLOOKUP($A721,[1]taxonomy!$1:$1048576,8,0)</f>
        <v xml:space="preserve"> Metazoa</v>
      </c>
      <c r="L721" t="str">
        <f>VLOOKUP($A721,[1]taxonomy!$1:$1048576,9,0)</f>
        <v xml:space="preserve"> Chordata</v>
      </c>
      <c r="M721" t="str">
        <f>VLOOKUP($A721,[1]taxonomy!$1:$1048576,10,0)</f>
        <v xml:space="preserve"> Craniata</v>
      </c>
      <c r="N721" t="str">
        <f>VLOOKUP($A721,[1]taxonomy!$1:$1048576,11,0)</f>
        <v xml:space="preserve"> Vertebrata</v>
      </c>
      <c r="O721" t="str">
        <f>VLOOKUP($A721,[1]taxonomy!$1:$1048576,12,0)</f>
        <v xml:space="preserve"> Euteleostomi</v>
      </c>
      <c r="P721" t="str">
        <f>VLOOKUP($A721,[1]taxonomy!$1:$1048576,13,0)</f>
        <v>Mammalia</v>
      </c>
      <c r="Q721" t="str">
        <f>VLOOKUP($A721,[1]taxonomy!$1:$1048576,14,0)</f>
        <v xml:space="preserve"> Eutheria</v>
      </c>
      <c r="R721" t="str">
        <f>VLOOKUP($A721,[1]taxonomy!$1:$1048576,15,0)</f>
        <v xml:space="preserve"> Euarchontoglires</v>
      </c>
      <c r="S721" t="str">
        <f>VLOOKUP($A721,[1]taxonomy!$1:$1048576,16,0)</f>
        <v xml:space="preserve"> Glires</v>
      </c>
      <c r="T721" t="str">
        <f>VLOOKUP($A721,[1]taxonomy!$1:$1048576,17,0)</f>
        <v xml:space="preserve"> Rodentia</v>
      </c>
      <c r="U721" t="str">
        <f>VLOOKUP($A721,[1]taxonomy!$1:$1048576,18,0)</f>
        <v xml:space="preserve"> Sciurognathi</v>
      </c>
      <c r="V721" t="str">
        <f>VLOOKUP($A721,[1]taxonomy!$1:$1048576,20,0)</f>
        <v xml:space="preserve"> Muridae</v>
      </c>
      <c r="W721" t="str">
        <f>VLOOKUP($A721,[1]taxonomy!$1:$1048576,21,0)</f>
        <v xml:space="preserve"> Murinae</v>
      </c>
      <c r="X721" t="str">
        <f>VLOOKUP($A721,[1]taxonomy!$1:$1048576,22,0)</f>
        <v xml:space="preserve"> Mus</v>
      </c>
      <c r="Y721" t="str">
        <f>VLOOKUP($A721,[1]taxonomy!$1:$1048576,23,0)</f>
        <v xml:space="preserve"> Mus.</v>
      </c>
      <c r="Z721">
        <f>VLOOKUP($A721,[1]taxonomy!$1:$1048576,24,0)</f>
        <v>0</v>
      </c>
      <c r="AA721">
        <f>VLOOKUP($A721,[1]taxonomy!$1:$1048576,25,0)</f>
        <v>0</v>
      </c>
      <c r="AB721" t="str">
        <f>VLOOKUP($A721,[1]taxonomy!$1:$1048576,3,0)</f>
        <v xml:space="preserve"> Mus musculus (Mouse).</v>
      </c>
    </row>
    <row r="722" spans="1:28" x14ac:dyDescent="0.25">
      <c r="A722" t="s">
        <v>1008</v>
      </c>
      <c r="B722" t="s">
        <v>1009</v>
      </c>
      <c r="C722">
        <v>208</v>
      </c>
      <c r="D722" t="s">
        <v>10</v>
      </c>
      <c r="E722">
        <v>148</v>
      </c>
      <c r="F722">
        <v>208</v>
      </c>
      <c r="G722">
        <v>589</v>
      </c>
      <c r="H722" t="s">
        <v>11</v>
      </c>
      <c r="I722">
        <f t="shared" si="11"/>
        <v>61</v>
      </c>
      <c r="J722" t="str">
        <f>VLOOKUP($A722,[1]taxonomy!$1:$1048576,7,0)</f>
        <v>Eukaryota</v>
      </c>
      <c r="K722" t="str">
        <f>VLOOKUP($A722,[1]taxonomy!$1:$1048576,8,0)</f>
        <v xml:space="preserve"> Metazoa</v>
      </c>
      <c r="L722" t="str">
        <f>VLOOKUP($A722,[1]taxonomy!$1:$1048576,9,0)</f>
        <v xml:space="preserve"> Chordata</v>
      </c>
      <c r="M722" t="str">
        <f>VLOOKUP($A722,[1]taxonomy!$1:$1048576,10,0)</f>
        <v xml:space="preserve"> Craniata</v>
      </c>
      <c r="N722" t="str">
        <f>VLOOKUP($A722,[1]taxonomy!$1:$1048576,11,0)</f>
        <v xml:space="preserve"> Vertebrata</v>
      </c>
      <c r="O722" t="str">
        <f>VLOOKUP($A722,[1]taxonomy!$1:$1048576,12,0)</f>
        <v xml:space="preserve"> Euteleostomi</v>
      </c>
      <c r="P722" t="str">
        <f>VLOOKUP($A722,[1]taxonomy!$1:$1048576,13,0)</f>
        <v>Mammalia</v>
      </c>
      <c r="Q722" t="str">
        <f>VLOOKUP($A722,[1]taxonomy!$1:$1048576,14,0)</f>
        <v xml:space="preserve"> Eutheria</v>
      </c>
      <c r="R722" t="str">
        <f>VLOOKUP($A722,[1]taxonomy!$1:$1048576,15,0)</f>
        <v xml:space="preserve"> Euarchontoglires</v>
      </c>
      <c r="S722" t="str">
        <f>VLOOKUP($A722,[1]taxonomy!$1:$1048576,16,0)</f>
        <v xml:space="preserve"> Glires</v>
      </c>
      <c r="T722" t="str">
        <f>VLOOKUP($A722,[1]taxonomy!$1:$1048576,17,0)</f>
        <v xml:space="preserve"> Rodentia</v>
      </c>
      <c r="U722" t="str">
        <f>VLOOKUP($A722,[1]taxonomy!$1:$1048576,18,0)</f>
        <v xml:space="preserve"> Sciurognathi</v>
      </c>
      <c r="V722" t="str">
        <f>VLOOKUP($A722,[1]taxonomy!$1:$1048576,20,0)</f>
        <v xml:space="preserve"> Muridae</v>
      </c>
      <c r="W722" t="str">
        <f>VLOOKUP($A722,[1]taxonomy!$1:$1048576,21,0)</f>
        <v xml:space="preserve"> Murinae</v>
      </c>
      <c r="X722" t="str">
        <f>VLOOKUP($A722,[1]taxonomy!$1:$1048576,22,0)</f>
        <v xml:space="preserve"> Mus</v>
      </c>
      <c r="Y722" t="str">
        <f>VLOOKUP($A722,[1]taxonomy!$1:$1048576,23,0)</f>
        <v xml:space="preserve"> Mus.</v>
      </c>
      <c r="Z722">
        <f>VLOOKUP($A722,[1]taxonomy!$1:$1048576,24,0)</f>
        <v>0</v>
      </c>
      <c r="AA722">
        <f>VLOOKUP($A722,[1]taxonomy!$1:$1048576,25,0)</f>
        <v>0</v>
      </c>
      <c r="AB722" t="str">
        <f>VLOOKUP($A722,[1]taxonomy!$1:$1048576,3,0)</f>
        <v xml:space="preserve"> Mus musculus (Mouse).</v>
      </c>
    </row>
    <row r="723" spans="1:28" x14ac:dyDescent="0.25">
      <c r="A723" t="s">
        <v>1008</v>
      </c>
      <c r="B723" t="s">
        <v>1009</v>
      </c>
      <c r="C723">
        <v>208</v>
      </c>
      <c r="D723" t="s">
        <v>12</v>
      </c>
      <c r="E723">
        <v>1</v>
      </c>
      <c r="F723">
        <v>102</v>
      </c>
      <c r="G723">
        <v>206</v>
      </c>
      <c r="H723" t="s">
        <v>13</v>
      </c>
      <c r="I723">
        <f t="shared" si="11"/>
        <v>102</v>
      </c>
      <c r="J723" t="str">
        <f>VLOOKUP($A723,[1]taxonomy!$1:$1048576,7,0)</f>
        <v>Eukaryota</v>
      </c>
      <c r="K723" t="str">
        <f>VLOOKUP($A723,[1]taxonomy!$1:$1048576,8,0)</f>
        <v xml:space="preserve"> Metazoa</v>
      </c>
      <c r="L723" t="str">
        <f>VLOOKUP($A723,[1]taxonomy!$1:$1048576,9,0)</f>
        <v xml:space="preserve"> Chordata</v>
      </c>
      <c r="M723" t="str">
        <f>VLOOKUP($A723,[1]taxonomy!$1:$1048576,10,0)</f>
        <v xml:space="preserve"> Craniata</v>
      </c>
      <c r="N723" t="str">
        <f>VLOOKUP($A723,[1]taxonomy!$1:$1048576,11,0)</f>
        <v xml:space="preserve"> Vertebrata</v>
      </c>
      <c r="O723" t="str">
        <f>VLOOKUP($A723,[1]taxonomy!$1:$1048576,12,0)</f>
        <v xml:space="preserve"> Euteleostomi</v>
      </c>
      <c r="P723" t="str">
        <f>VLOOKUP($A723,[1]taxonomy!$1:$1048576,13,0)</f>
        <v>Mammalia</v>
      </c>
      <c r="Q723" t="str">
        <f>VLOOKUP($A723,[1]taxonomy!$1:$1048576,14,0)</f>
        <v xml:space="preserve"> Eutheria</v>
      </c>
      <c r="R723" t="str">
        <f>VLOOKUP($A723,[1]taxonomy!$1:$1048576,15,0)</f>
        <v xml:space="preserve"> Euarchontoglires</v>
      </c>
      <c r="S723" t="str">
        <f>VLOOKUP($A723,[1]taxonomy!$1:$1048576,16,0)</f>
        <v xml:space="preserve"> Glires</v>
      </c>
      <c r="T723" t="str">
        <f>VLOOKUP($A723,[1]taxonomy!$1:$1048576,17,0)</f>
        <v xml:space="preserve"> Rodentia</v>
      </c>
      <c r="U723" t="str">
        <f>VLOOKUP($A723,[1]taxonomy!$1:$1048576,18,0)</f>
        <v xml:space="preserve"> Sciurognathi</v>
      </c>
      <c r="V723" t="str">
        <f>VLOOKUP($A723,[1]taxonomy!$1:$1048576,20,0)</f>
        <v xml:space="preserve"> Muridae</v>
      </c>
      <c r="W723" t="str">
        <f>VLOOKUP($A723,[1]taxonomy!$1:$1048576,21,0)</f>
        <v xml:space="preserve"> Murinae</v>
      </c>
      <c r="X723" t="str">
        <f>VLOOKUP($A723,[1]taxonomy!$1:$1048576,22,0)</f>
        <v xml:space="preserve"> Mus</v>
      </c>
      <c r="Y723" t="str">
        <f>VLOOKUP($A723,[1]taxonomy!$1:$1048576,23,0)</f>
        <v xml:space="preserve"> Mus.</v>
      </c>
      <c r="Z723">
        <f>VLOOKUP($A723,[1]taxonomy!$1:$1048576,24,0)</f>
        <v>0</v>
      </c>
      <c r="AA723">
        <f>VLOOKUP($A723,[1]taxonomy!$1:$1048576,25,0)</f>
        <v>0</v>
      </c>
      <c r="AB723" t="str">
        <f>VLOOKUP($A723,[1]taxonomy!$1:$1048576,3,0)</f>
        <v xml:space="preserve"> Mus musculus (Mouse).</v>
      </c>
    </row>
    <row r="724" spans="1:28" x14ac:dyDescent="0.25">
      <c r="A724" t="s">
        <v>1010</v>
      </c>
      <c r="B724" t="s">
        <v>1011</v>
      </c>
      <c r="C724">
        <v>193</v>
      </c>
      <c r="D724" t="s">
        <v>10</v>
      </c>
      <c r="E724">
        <v>80</v>
      </c>
      <c r="F724">
        <v>189</v>
      </c>
      <c r="G724">
        <v>589</v>
      </c>
      <c r="H724" t="s">
        <v>11</v>
      </c>
      <c r="I724">
        <f t="shared" si="11"/>
        <v>110</v>
      </c>
      <c r="J724" t="str">
        <f>VLOOKUP($A724,[1]taxonomy!$1:$1048576,7,0)</f>
        <v>Eukaryota</v>
      </c>
      <c r="K724" t="str">
        <f>VLOOKUP($A724,[1]taxonomy!$1:$1048576,8,0)</f>
        <v xml:space="preserve"> Metazoa</v>
      </c>
      <c r="L724" t="str">
        <f>VLOOKUP($A724,[1]taxonomy!$1:$1048576,9,0)</f>
        <v xml:space="preserve"> Chordata</v>
      </c>
      <c r="M724" t="str">
        <f>VLOOKUP($A724,[1]taxonomy!$1:$1048576,10,0)</f>
        <v xml:space="preserve"> Craniata</v>
      </c>
      <c r="N724" t="str">
        <f>VLOOKUP($A724,[1]taxonomy!$1:$1048576,11,0)</f>
        <v xml:space="preserve"> Vertebrata</v>
      </c>
      <c r="O724" t="str">
        <f>VLOOKUP($A724,[1]taxonomy!$1:$1048576,12,0)</f>
        <v xml:space="preserve"> Euteleostomi</v>
      </c>
      <c r="P724" t="str">
        <f>VLOOKUP($A724,[1]taxonomy!$1:$1048576,13,0)</f>
        <v>Mammalia</v>
      </c>
      <c r="Q724" t="str">
        <f>VLOOKUP($A724,[1]taxonomy!$1:$1048576,14,0)</f>
        <v xml:space="preserve"> Eutheria</v>
      </c>
      <c r="R724" t="str">
        <f>VLOOKUP($A724,[1]taxonomy!$1:$1048576,15,0)</f>
        <v xml:space="preserve"> Euarchontoglires</v>
      </c>
      <c r="S724" t="str">
        <f>VLOOKUP($A724,[1]taxonomy!$1:$1048576,16,0)</f>
        <v xml:space="preserve"> Glires</v>
      </c>
      <c r="T724" t="str">
        <f>VLOOKUP($A724,[1]taxonomy!$1:$1048576,17,0)</f>
        <v xml:space="preserve"> Rodentia</v>
      </c>
      <c r="U724" t="str">
        <f>VLOOKUP($A724,[1]taxonomy!$1:$1048576,18,0)</f>
        <v xml:space="preserve"> Sciurognathi</v>
      </c>
      <c r="V724" t="str">
        <f>VLOOKUP($A724,[1]taxonomy!$1:$1048576,20,0)</f>
        <v xml:space="preserve"> Muridae</v>
      </c>
      <c r="W724" t="str">
        <f>VLOOKUP($A724,[1]taxonomy!$1:$1048576,21,0)</f>
        <v xml:space="preserve"> Murinae</v>
      </c>
      <c r="X724" t="str">
        <f>VLOOKUP($A724,[1]taxonomy!$1:$1048576,22,0)</f>
        <v xml:space="preserve"> Mus</v>
      </c>
      <c r="Y724" t="str">
        <f>VLOOKUP($A724,[1]taxonomy!$1:$1048576,23,0)</f>
        <v xml:space="preserve"> Mus.</v>
      </c>
      <c r="Z724">
        <f>VLOOKUP($A724,[1]taxonomy!$1:$1048576,24,0)</f>
        <v>0</v>
      </c>
      <c r="AA724">
        <f>VLOOKUP($A724,[1]taxonomy!$1:$1048576,25,0)</f>
        <v>0</v>
      </c>
      <c r="AB724" t="str">
        <f>VLOOKUP($A724,[1]taxonomy!$1:$1048576,3,0)</f>
        <v xml:space="preserve"> Mus musculus (Mouse).</v>
      </c>
    </row>
    <row r="725" spans="1:28" x14ac:dyDescent="0.25">
      <c r="A725" t="s">
        <v>1012</v>
      </c>
      <c r="B725" t="s">
        <v>1013</v>
      </c>
      <c r="C725">
        <v>270</v>
      </c>
      <c r="D725" t="s">
        <v>10</v>
      </c>
      <c r="E725">
        <v>158</v>
      </c>
      <c r="F725">
        <v>269</v>
      </c>
      <c r="G725">
        <v>589</v>
      </c>
      <c r="H725" t="s">
        <v>11</v>
      </c>
      <c r="I725">
        <f t="shared" si="11"/>
        <v>112</v>
      </c>
      <c r="J725" t="str">
        <f>VLOOKUP($A725,[1]taxonomy!$1:$1048576,7,0)</f>
        <v>Eukaryota</v>
      </c>
      <c r="K725" t="str">
        <f>VLOOKUP($A725,[1]taxonomy!$1:$1048576,8,0)</f>
        <v xml:space="preserve"> Metazoa</v>
      </c>
      <c r="L725" t="str">
        <f>VLOOKUP($A725,[1]taxonomy!$1:$1048576,9,0)</f>
        <v xml:space="preserve"> Chordata</v>
      </c>
      <c r="M725" t="str">
        <f>VLOOKUP($A725,[1]taxonomy!$1:$1048576,10,0)</f>
        <v xml:space="preserve"> Craniata</v>
      </c>
      <c r="N725" t="str">
        <f>VLOOKUP($A725,[1]taxonomy!$1:$1048576,11,0)</f>
        <v xml:space="preserve"> Vertebrata</v>
      </c>
      <c r="O725" t="str">
        <f>VLOOKUP($A725,[1]taxonomy!$1:$1048576,12,0)</f>
        <v xml:space="preserve"> Euteleostomi</v>
      </c>
      <c r="P725" t="str">
        <f>VLOOKUP($A725,[1]taxonomy!$1:$1048576,13,0)</f>
        <v>Mammalia</v>
      </c>
      <c r="Q725" t="str">
        <f>VLOOKUP($A725,[1]taxonomy!$1:$1048576,14,0)</f>
        <v xml:space="preserve"> Eutheria</v>
      </c>
      <c r="R725" t="str">
        <f>VLOOKUP($A725,[1]taxonomy!$1:$1048576,15,0)</f>
        <v xml:space="preserve"> Euarchontoglires</v>
      </c>
      <c r="S725" t="str">
        <f>VLOOKUP($A725,[1]taxonomy!$1:$1048576,16,0)</f>
        <v xml:space="preserve"> Glires</v>
      </c>
      <c r="T725" t="str">
        <f>VLOOKUP($A725,[1]taxonomy!$1:$1048576,17,0)</f>
        <v xml:space="preserve"> Rodentia</v>
      </c>
      <c r="U725" t="str">
        <f>VLOOKUP($A725,[1]taxonomy!$1:$1048576,18,0)</f>
        <v xml:space="preserve"> Sciurognathi</v>
      </c>
      <c r="V725" t="str">
        <f>VLOOKUP($A725,[1]taxonomy!$1:$1048576,20,0)</f>
        <v xml:space="preserve"> Muridae</v>
      </c>
      <c r="W725" t="str">
        <f>VLOOKUP($A725,[1]taxonomy!$1:$1048576,21,0)</f>
        <v xml:space="preserve"> Murinae</v>
      </c>
      <c r="X725" t="str">
        <f>VLOOKUP($A725,[1]taxonomy!$1:$1048576,22,0)</f>
        <v xml:space="preserve"> Mus</v>
      </c>
      <c r="Y725" t="str">
        <f>VLOOKUP($A725,[1]taxonomy!$1:$1048576,23,0)</f>
        <v xml:space="preserve"> Mus.</v>
      </c>
      <c r="Z725">
        <f>VLOOKUP($A725,[1]taxonomy!$1:$1048576,24,0)</f>
        <v>0</v>
      </c>
      <c r="AA725">
        <f>VLOOKUP($A725,[1]taxonomy!$1:$1048576,25,0)</f>
        <v>0</v>
      </c>
      <c r="AB725" t="str">
        <f>VLOOKUP($A725,[1]taxonomy!$1:$1048576,3,0)</f>
        <v xml:space="preserve"> Mus musculus (Mouse).</v>
      </c>
    </row>
    <row r="726" spans="1:28" x14ac:dyDescent="0.25">
      <c r="A726" t="s">
        <v>1012</v>
      </c>
      <c r="B726" t="s">
        <v>1013</v>
      </c>
      <c r="C726">
        <v>270</v>
      </c>
      <c r="D726" t="s">
        <v>12</v>
      </c>
      <c r="E726">
        <v>1</v>
      </c>
      <c r="F726">
        <v>111</v>
      </c>
      <c r="G726">
        <v>206</v>
      </c>
      <c r="H726" t="s">
        <v>13</v>
      </c>
      <c r="I726">
        <f t="shared" si="11"/>
        <v>111</v>
      </c>
      <c r="J726" t="str">
        <f>VLOOKUP($A726,[1]taxonomy!$1:$1048576,7,0)</f>
        <v>Eukaryota</v>
      </c>
      <c r="K726" t="str">
        <f>VLOOKUP($A726,[1]taxonomy!$1:$1048576,8,0)</f>
        <v xml:space="preserve"> Metazoa</v>
      </c>
      <c r="L726" t="str">
        <f>VLOOKUP($A726,[1]taxonomy!$1:$1048576,9,0)</f>
        <v xml:space="preserve"> Chordata</v>
      </c>
      <c r="M726" t="str">
        <f>VLOOKUP($A726,[1]taxonomy!$1:$1048576,10,0)</f>
        <v xml:space="preserve"> Craniata</v>
      </c>
      <c r="N726" t="str">
        <f>VLOOKUP($A726,[1]taxonomy!$1:$1048576,11,0)</f>
        <v xml:space="preserve"> Vertebrata</v>
      </c>
      <c r="O726" t="str">
        <f>VLOOKUP($A726,[1]taxonomy!$1:$1048576,12,0)</f>
        <v xml:space="preserve"> Euteleostomi</v>
      </c>
      <c r="P726" t="str">
        <f>VLOOKUP($A726,[1]taxonomy!$1:$1048576,13,0)</f>
        <v>Mammalia</v>
      </c>
      <c r="Q726" t="str">
        <f>VLOOKUP($A726,[1]taxonomy!$1:$1048576,14,0)</f>
        <v xml:space="preserve"> Eutheria</v>
      </c>
      <c r="R726" t="str">
        <f>VLOOKUP($A726,[1]taxonomy!$1:$1048576,15,0)</f>
        <v xml:space="preserve"> Euarchontoglires</v>
      </c>
      <c r="S726" t="str">
        <f>VLOOKUP($A726,[1]taxonomy!$1:$1048576,16,0)</f>
        <v xml:space="preserve"> Glires</v>
      </c>
      <c r="T726" t="str">
        <f>VLOOKUP($A726,[1]taxonomy!$1:$1048576,17,0)</f>
        <v xml:space="preserve"> Rodentia</v>
      </c>
      <c r="U726" t="str">
        <f>VLOOKUP($A726,[1]taxonomy!$1:$1048576,18,0)</f>
        <v xml:space="preserve"> Sciurognathi</v>
      </c>
      <c r="V726" t="str">
        <f>VLOOKUP($A726,[1]taxonomy!$1:$1048576,20,0)</f>
        <v xml:space="preserve"> Muridae</v>
      </c>
      <c r="W726" t="str">
        <f>VLOOKUP($A726,[1]taxonomy!$1:$1048576,21,0)</f>
        <v xml:space="preserve"> Murinae</v>
      </c>
      <c r="X726" t="str">
        <f>VLOOKUP($A726,[1]taxonomy!$1:$1048576,22,0)</f>
        <v xml:space="preserve"> Mus</v>
      </c>
      <c r="Y726" t="str">
        <f>VLOOKUP($A726,[1]taxonomy!$1:$1048576,23,0)</f>
        <v xml:space="preserve"> Mus.</v>
      </c>
      <c r="Z726">
        <f>VLOOKUP($A726,[1]taxonomy!$1:$1048576,24,0)</f>
        <v>0</v>
      </c>
      <c r="AA726">
        <f>VLOOKUP($A726,[1]taxonomy!$1:$1048576,25,0)</f>
        <v>0</v>
      </c>
      <c r="AB726" t="str">
        <f>VLOOKUP($A726,[1]taxonomy!$1:$1048576,3,0)</f>
        <v xml:space="preserve"> Mus musculus (Mouse).</v>
      </c>
    </row>
    <row r="727" spans="1:28" x14ac:dyDescent="0.25">
      <c r="A727" t="s">
        <v>1014</v>
      </c>
      <c r="B727" t="s">
        <v>1015</v>
      </c>
      <c r="C727">
        <v>272</v>
      </c>
      <c r="D727" t="s">
        <v>10</v>
      </c>
      <c r="E727">
        <v>143</v>
      </c>
      <c r="F727">
        <v>266</v>
      </c>
      <c r="G727">
        <v>589</v>
      </c>
      <c r="H727" t="s">
        <v>11</v>
      </c>
      <c r="I727">
        <f t="shared" si="11"/>
        <v>124</v>
      </c>
      <c r="J727" t="str">
        <f>VLOOKUP($A727,[1]taxonomy!$1:$1048576,7,0)</f>
        <v>Eukaryota</v>
      </c>
      <c r="K727" t="str">
        <f>VLOOKUP($A727,[1]taxonomy!$1:$1048576,8,0)</f>
        <v xml:space="preserve"> Metazoa</v>
      </c>
      <c r="L727" t="str">
        <f>VLOOKUP($A727,[1]taxonomy!$1:$1048576,9,0)</f>
        <v xml:space="preserve"> Chordata</v>
      </c>
      <c r="M727" t="str">
        <f>VLOOKUP($A727,[1]taxonomy!$1:$1048576,10,0)</f>
        <v xml:space="preserve"> Craniata</v>
      </c>
      <c r="N727" t="str">
        <f>VLOOKUP($A727,[1]taxonomy!$1:$1048576,11,0)</f>
        <v xml:space="preserve"> Vertebrata</v>
      </c>
      <c r="O727" t="str">
        <f>VLOOKUP($A727,[1]taxonomy!$1:$1048576,12,0)</f>
        <v xml:space="preserve"> Euteleostomi</v>
      </c>
      <c r="P727" t="str">
        <f>VLOOKUP($A727,[1]taxonomy!$1:$1048576,13,0)</f>
        <v>Actinopterygii</v>
      </c>
      <c r="Q727" t="str">
        <f>VLOOKUP($A727,[1]taxonomy!$1:$1048576,14,0)</f>
        <v xml:space="preserve"> Neopterygii</v>
      </c>
      <c r="R727" t="str">
        <f>VLOOKUP($A727,[1]taxonomy!$1:$1048576,15,0)</f>
        <v xml:space="preserve"> Teleostei</v>
      </c>
      <c r="S727" t="str">
        <f>VLOOKUP($A727,[1]taxonomy!$1:$1048576,16,0)</f>
        <v xml:space="preserve"> Ostariophysi</v>
      </c>
      <c r="T727" t="str">
        <f>VLOOKUP($A727,[1]taxonomy!$1:$1048576,17,0)</f>
        <v xml:space="preserve"> Cypriniformes</v>
      </c>
      <c r="U727" t="str">
        <f>VLOOKUP($A727,[1]taxonomy!$1:$1048576,18,0)</f>
        <v>Cyprinidae</v>
      </c>
      <c r="V727">
        <f>VLOOKUP($A727,[1]taxonomy!$1:$1048576,20,0)</f>
        <v>0</v>
      </c>
      <c r="W727">
        <f>VLOOKUP($A727,[1]taxonomy!$1:$1048576,21,0)</f>
        <v>0</v>
      </c>
      <c r="X727">
        <f>VLOOKUP($A727,[1]taxonomy!$1:$1048576,22,0)</f>
        <v>0</v>
      </c>
      <c r="Y727">
        <f>VLOOKUP($A727,[1]taxonomy!$1:$1048576,23,0)</f>
        <v>0</v>
      </c>
      <c r="Z727">
        <f>VLOOKUP($A727,[1]taxonomy!$1:$1048576,24,0)</f>
        <v>0</v>
      </c>
      <c r="AA727">
        <f>VLOOKUP($A727,[1]taxonomy!$1:$1048576,25,0)</f>
        <v>0</v>
      </c>
      <c r="AB727" t="str">
        <f>VLOOKUP($A727,[1]taxonomy!$1:$1048576,3,0)</f>
        <v xml:space="preserve"> Danio rerio (Zebrafish) (Brachydanio rerio).</v>
      </c>
    </row>
    <row r="728" spans="1:28" x14ac:dyDescent="0.25">
      <c r="A728" t="s">
        <v>1014</v>
      </c>
      <c r="B728" t="s">
        <v>1015</v>
      </c>
      <c r="C728">
        <v>272</v>
      </c>
      <c r="D728" t="s">
        <v>55</v>
      </c>
      <c r="E728">
        <v>107</v>
      </c>
      <c r="F728">
        <v>140</v>
      </c>
      <c r="G728">
        <v>52</v>
      </c>
      <c r="H728" t="s">
        <v>55</v>
      </c>
      <c r="I728">
        <f t="shared" si="11"/>
        <v>34</v>
      </c>
      <c r="J728" t="str">
        <f>VLOOKUP($A728,[1]taxonomy!$1:$1048576,7,0)</f>
        <v>Eukaryota</v>
      </c>
      <c r="K728" t="str">
        <f>VLOOKUP($A728,[1]taxonomy!$1:$1048576,8,0)</f>
        <v xml:space="preserve"> Metazoa</v>
      </c>
      <c r="L728" t="str">
        <f>VLOOKUP($A728,[1]taxonomy!$1:$1048576,9,0)</f>
        <v xml:space="preserve"> Chordata</v>
      </c>
      <c r="M728" t="str">
        <f>VLOOKUP($A728,[1]taxonomy!$1:$1048576,10,0)</f>
        <v xml:space="preserve"> Craniata</v>
      </c>
      <c r="N728" t="str">
        <f>VLOOKUP($A728,[1]taxonomy!$1:$1048576,11,0)</f>
        <v xml:space="preserve"> Vertebrata</v>
      </c>
      <c r="O728" t="str">
        <f>VLOOKUP($A728,[1]taxonomy!$1:$1048576,12,0)</f>
        <v xml:space="preserve"> Euteleostomi</v>
      </c>
      <c r="P728" t="str">
        <f>VLOOKUP($A728,[1]taxonomy!$1:$1048576,13,0)</f>
        <v>Actinopterygii</v>
      </c>
      <c r="Q728" t="str">
        <f>VLOOKUP($A728,[1]taxonomy!$1:$1048576,14,0)</f>
        <v xml:space="preserve"> Neopterygii</v>
      </c>
      <c r="R728" t="str">
        <f>VLOOKUP($A728,[1]taxonomy!$1:$1048576,15,0)</f>
        <v xml:space="preserve"> Teleostei</v>
      </c>
      <c r="S728" t="str">
        <f>VLOOKUP($A728,[1]taxonomy!$1:$1048576,16,0)</f>
        <v xml:space="preserve"> Ostariophysi</v>
      </c>
      <c r="T728" t="str">
        <f>VLOOKUP($A728,[1]taxonomy!$1:$1048576,17,0)</f>
        <v xml:space="preserve"> Cypriniformes</v>
      </c>
      <c r="U728" t="str">
        <f>VLOOKUP($A728,[1]taxonomy!$1:$1048576,18,0)</f>
        <v>Cyprinidae</v>
      </c>
      <c r="V728">
        <f>VLOOKUP($A728,[1]taxonomy!$1:$1048576,20,0)</f>
        <v>0</v>
      </c>
      <c r="W728">
        <f>VLOOKUP($A728,[1]taxonomy!$1:$1048576,21,0)</f>
        <v>0</v>
      </c>
      <c r="X728">
        <f>VLOOKUP($A728,[1]taxonomy!$1:$1048576,22,0)</f>
        <v>0</v>
      </c>
      <c r="Y728">
        <f>VLOOKUP($A728,[1]taxonomy!$1:$1048576,23,0)</f>
        <v>0</v>
      </c>
      <c r="Z728">
        <f>VLOOKUP($A728,[1]taxonomy!$1:$1048576,24,0)</f>
        <v>0</v>
      </c>
      <c r="AA728">
        <f>VLOOKUP($A728,[1]taxonomy!$1:$1048576,25,0)</f>
        <v>0</v>
      </c>
      <c r="AB728" t="str">
        <f>VLOOKUP($A728,[1]taxonomy!$1:$1048576,3,0)</f>
        <v xml:space="preserve"> Danio rerio (Zebrafish) (Brachydanio rerio).</v>
      </c>
    </row>
    <row r="729" spans="1:28" x14ac:dyDescent="0.25">
      <c r="A729" t="s">
        <v>1016</v>
      </c>
      <c r="B729" t="s">
        <v>1017</v>
      </c>
      <c r="C729">
        <v>138</v>
      </c>
      <c r="D729" t="s">
        <v>10</v>
      </c>
      <c r="E729">
        <v>16</v>
      </c>
      <c r="F729">
        <v>134</v>
      </c>
      <c r="G729">
        <v>589</v>
      </c>
      <c r="H729" t="s">
        <v>11</v>
      </c>
      <c r="I729">
        <f t="shared" si="11"/>
        <v>119</v>
      </c>
      <c r="J729" t="str">
        <f>VLOOKUP($A729,[1]taxonomy!$1:$1048576,7,0)</f>
        <v>Eukaryota</v>
      </c>
      <c r="K729" t="str">
        <f>VLOOKUP($A729,[1]taxonomy!$1:$1048576,8,0)</f>
        <v xml:space="preserve"> Metazoa</v>
      </c>
      <c r="L729" t="str">
        <f>VLOOKUP($A729,[1]taxonomy!$1:$1048576,9,0)</f>
        <v xml:space="preserve"> Chordata</v>
      </c>
      <c r="M729" t="str">
        <f>VLOOKUP($A729,[1]taxonomy!$1:$1048576,10,0)</f>
        <v xml:space="preserve"> Craniata</v>
      </c>
      <c r="N729" t="str">
        <f>VLOOKUP($A729,[1]taxonomy!$1:$1048576,11,0)</f>
        <v xml:space="preserve"> Vertebrata</v>
      </c>
      <c r="O729" t="str">
        <f>VLOOKUP($A729,[1]taxonomy!$1:$1048576,12,0)</f>
        <v xml:space="preserve"> Euteleostomi</v>
      </c>
      <c r="P729" t="str">
        <f>VLOOKUP($A729,[1]taxonomy!$1:$1048576,13,0)</f>
        <v>Mammalia</v>
      </c>
      <c r="Q729" t="str">
        <f>VLOOKUP($A729,[1]taxonomy!$1:$1048576,14,0)</f>
        <v xml:space="preserve"> Eutheria</v>
      </c>
      <c r="R729" t="str">
        <f>VLOOKUP($A729,[1]taxonomy!$1:$1048576,15,0)</f>
        <v xml:space="preserve"> Euarchontoglires</v>
      </c>
      <c r="S729" t="str">
        <f>VLOOKUP($A729,[1]taxonomy!$1:$1048576,16,0)</f>
        <v xml:space="preserve"> Primates</v>
      </c>
      <c r="T729" t="str">
        <f>VLOOKUP($A729,[1]taxonomy!$1:$1048576,17,0)</f>
        <v xml:space="preserve"> Haplorrhini</v>
      </c>
      <c r="U729" t="str">
        <f>VLOOKUP($A729,[1]taxonomy!$1:$1048576,18,0)</f>
        <v>Catarrhini</v>
      </c>
      <c r="V729" t="str">
        <f>VLOOKUP($A729,[1]taxonomy!$1:$1048576,20,0)</f>
        <v xml:space="preserve"> Cercopithecinae</v>
      </c>
      <c r="W729" t="str">
        <f>VLOOKUP($A729,[1]taxonomy!$1:$1048576,21,0)</f>
        <v xml:space="preserve"> Macaca.</v>
      </c>
      <c r="X729">
        <f>VLOOKUP($A729,[1]taxonomy!$1:$1048576,22,0)</f>
        <v>0</v>
      </c>
      <c r="Y729">
        <f>VLOOKUP($A729,[1]taxonomy!$1:$1048576,23,0)</f>
        <v>0</v>
      </c>
      <c r="Z729">
        <f>VLOOKUP($A729,[1]taxonomy!$1:$1048576,24,0)</f>
        <v>0</v>
      </c>
      <c r="AA729">
        <f>VLOOKUP($A729,[1]taxonomy!$1:$1048576,25,0)</f>
        <v>0</v>
      </c>
      <c r="AB729" t="str">
        <f>VLOOKUP($A729,[1]taxonomy!$1:$1048576,3,0)</f>
        <v xml:space="preserve"> Macaca fascicularis (Crab-eating macaque) (Cynomolgus monkey).</v>
      </c>
    </row>
    <row r="730" spans="1:28" x14ac:dyDescent="0.25">
      <c r="A730" t="s">
        <v>1018</v>
      </c>
      <c r="B730" t="s">
        <v>1019</v>
      </c>
      <c r="C730">
        <v>271</v>
      </c>
      <c r="D730" t="s">
        <v>10</v>
      </c>
      <c r="E730">
        <v>155</v>
      </c>
      <c r="F730">
        <v>266</v>
      </c>
      <c r="G730">
        <v>589</v>
      </c>
      <c r="H730" t="s">
        <v>11</v>
      </c>
      <c r="I730">
        <f t="shared" si="11"/>
        <v>112</v>
      </c>
      <c r="J730" t="str">
        <f>VLOOKUP($A730,[1]taxonomy!$1:$1048576,7,0)</f>
        <v>Eukaryota</v>
      </c>
      <c r="K730" t="str">
        <f>VLOOKUP($A730,[1]taxonomy!$1:$1048576,8,0)</f>
        <v xml:space="preserve"> Metazoa</v>
      </c>
      <c r="L730" t="str">
        <f>VLOOKUP($A730,[1]taxonomy!$1:$1048576,9,0)</f>
        <v xml:space="preserve"> Chordata</v>
      </c>
      <c r="M730" t="str">
        <f>VLOOKUP($A730,[1]taxonomy!$1:$1048576,10,0)</f>
        <v xml:space="preserve"> Craniata</v>
      </c>
      <c r="N730" t="str">
        <f>VLOOKUP($A730,[1]taxonomy!$1:$1048576,11,0)</f>
        <v xml:space="preserve"> Vertebrata</v>
      </c>
      <c r="O730" t="str">
        <f>VLOOKUP($A730,[1]taxonomy!$1:$1048576,12,0)</f>
        <v xml:space="preserve"> Euteleostomi</v>
      </c>
      <c r="P730" t="str">
        <f>VLOOKUP($A730,[1]taxonomy!$1:$1048576,13,0)</f>
        <v>Mammalia</v>
      </c>
      <c r="Q730" t="str">
        <f>VLOOKUP($A730,[1]taxonomy!$1:$1048576,14,0)</f>
        <v xml:space="preserve"> Eutheria</v>
      </c>
      <c r="R730" t="str">
        <f>VLOOKUP($A730,[1]taxonomy!$1:$1048576,15,0)</f>
        <v xml:space="preserve"> Euarchontoglires</v>
      </c>
      <c r="S730" t="str">
        <f>VLOOKUP($A730,[1]taxonomy!$1:$1048576,16,0)</f>
        <v xml:space="preserve"> Primates</v>
      </c>
      <c r="T730" t="str">
        <f>VLOOKUP($A730,[1]taxonomy!$1:$1048576,17,0)</f>
        <v xml:space="preserve"> Haplorrhini</v>
      </c>
      <c r="U730" t="str">
        <f>VLOOKUP($A730,[1]taxonomy!$1:$1048576,18,0)</f>
        <v>Catarrhini</v>
      </c>
      <c r="V730" t="str">
        <f>VLOOKUP($A730,[1]taxonomy!$1:$1048576,20,0)</f>
        <v xml:space="preserve"> Cercopithecinae</v>
      </c>
      <c r="W730" t="str">
        <f>VLOOKUP($A730,[1]taxonomy!$1:$1048576,21,0)</f>
        <v xml:space="preserve"> Macaca.</v>
      </c>
      <c r="X730">
        <f>VLOOKUP($A730,[1]taxonomy!$1:$1048576,22,0)</f>
        <v>0</v>
      </c>
      <c r="Y730">
        <f>VLOOKUP($A730,[1]taxonomy!$1:$1048576,23,0)</f>
        <v>0</v>
      </c>
      <c r="Z730">
        <f>VLOOKUP($A730,[1]taxonomy!$1:$1048576,24,0)</f>
        <v>0</v>
      </c>
      <c r="AA730">
        <f>VLOOKUP($A730,[1]taxonomy!$1:$1048576,25,0)</f>
        <v>0</v>
      </c>
      <c r="AB730" t="str">
        <f>VLOOKUP($A730,[1]taxonomy!$1:$1048576,3,0)</f>
        <v xml:space="preserve"> Macaca fascicularis (Crab-eating macaque) (Cynomolgus monkey).</v>
      </c>
    </row>
    <row r="731" spans="1:28" x14ac:dyDescent="0.25">
      <c r="A731" t="s">
        <v>1018</v>
      </c>
      <c r="B731" t="s">
        <v>1019</v>
      </c>
      <c r="C731">
        <v>271</v>
      </c>
      <c r="D731" t="s">
        <v>12</v>
      </c>
      <c r="E731">
        <v>1</v>
      </c>
      <c r="F731">
        <v>109</v>
      </c>
      <c r="G731">
        <v>206</v>
      </c>
      <c r="H731" t="s">
        <v>13</v>
      </c>
      <c r="I731">
        <f t="shared" si="11"/>
        <v>109</v>
      </c>
      <c r="J731" t="str">
        <f>VLOOKUP($A731,[1]taxonomy!$1:$1048576,7,0)</f>
        <v>Eukaryota</v>
      </c>
      <c r="K731" t="str">
        <f>VLOOKUP($A731,[1]taxonomy!$1:$1048576,8,0)</f>
        <v xml:space="preserve"> Metazoa</v>
      </c>
      <c r="L731" t="str">
        <f>VLOOKUP($A731,[1]taxonomy!$1:$1048576,9,0)</f>
        <v xml:space="preserve"> Chordata</v>
      </c>
      <c r="M731" t="str">
        <f>VLOOKUP($A731,[1]taxonomy!$1:$1048576,10,0)</f>
        <v xml:space="preserve"> Craniata</v>
      </c>
      <c r="N731" t="str">
        <f>VLOOKUP($A731,[1]taxonomy!$1:$1048576,11,0)</f>
        <v xml:space="preserve"> Vertebrata</v>
      </c>
      <c r="O731" t="str">
        <f>VLOOKUP($A731,[1]taxonomy!$1:$1048576,12,0)</f>
        <v xml:space="preserve"> Euteleostomi</v>
      </c>
      <c r="P731" t="str">
        <f>VLOOKUP($A731,[1]taxonomy!$1:$1048576,13,0)</f>
        <v>Mammalia</v>
      </c>
      <c r="Q731" t="str">
        <f>VLOOKUP($A731,[1]taxonomy!$1:$1048576,14,0)</f>
        <v xml:space="preserve"> Eutheria</v>
      </c>
      <c r="R731" t="str">
        <f>VLOOKUP($A731,[1]taxonomy!$1:$1048576,15,0)</f>
        <v xml:space="preserve"> Euarchontoglires</v>
      </c>
      <c r="S731" t="str">
        <f>VLOOKUP($A731,[1]taxonomy!$1:$1048576,16,0)</f>
        <v xml:space="preserve"> Primates</v>
      </c>
      <c r="T731" t="str">
        <f>VLOOKUP($A731,[1]taxonomy!$1:$1048576,17,0)</f>
        <v xml:space="preserve"> Haplorrhini</v>
      </c>
      <c r="U731" t="str">
        <f>VLOOKUP($A731,[1]taxonomy!$1:$1048576,18,0)</f>
        <v>Catarrhini</v>
      </c>
      <c r="V731" t="str">
        <f>VLOOKUP($A731,[1]taxonomy!$1:$1048576,20,0)</f>
        <v xml:space="preserve"> Cercopithecinae</v>
      </c>
      <c r="W731" t="str">
        <f>VLOOKUP($A731,[1]taxonomy!$1:$1048576,21,0)</f>
        <v xml:space="preserve"> Macaca.</v>
      </c>
      <c r="X731">
        <f>VLOOKUP($A731,[1]taxonomy!$1:$1048576,22,0)</f>
        <v>0</v>
      </c>
      <c r="Y731">
        <f>VLOOKUP($A731,[1]taxonomy!$1:$1048576,23,0)</f>
        <v>0</v>
      </c>
      <c r="Z731">
        <f>VLOOKUP($A731,[1]taxonomy!$1:$1048576,24,0)</f>
        <v>0</v>
      </c>
      <c r="AA731">
        <f>VLOOKUP($A731,[1]taxonomy!$1:$1048576,25,0)</f>
        <v>0</v>
      </c>
      <c r="AB731" t="str">
        <f>VLOOKUP($A731,[1]taxonomy!$1:$1048576,3,0)</f>
        <v xml:space="preserve"> Macaca fascicularis (Crab-eating macaque) (Cynomolgus monkey).</v>
      </c>
    </row>
    <row r="732" spans="1:28" x14ac:dyDescent="0.25">
      <c r="A732" t="s">
        <v>1020</v>
      </c>
      <c r="B732" t="s">
        <v>1021</v>
      </c>
      <c r="C732">
        <v>117</v>
      </c>
      <c r="D732" t="s">
        <v>10</v>
      </c>
      <c r="E732">
        <v>4</v>
      </c>
      <c r="F732">
        <v>116</v>
      </c>
      <c r="G732">
        <v>589</v>
      </c>
      <c r="H732" t="s">
        <v>11</v>
      </c>
      <c r="I732">
        <f t="shared" si="11"/>
        <v>113</v>
      </c>
      <c r="J732" t="str">
        <f>VLOOKUP($A732,[1]taxonomy!$1:$1048576,7,0)</f>
        <v>Eukaryota</v>
      </c>
      <c r="K732" t="str">
        <f>VLOOKUP($A732,[1]taxonomy!$1:$1048576,8,0)</f>
        <v xml:space="preserve"> Metazoa</v>
      </c>
      <c r="L732" t="str">
        <f>VLOOKUP($A732,[1]taxonomy!$1:$1048576,9,0)</f>
        <v xml:space="preserve"> Chordata</v>
      </c>
      <c r="M732" t="str">
        <f>VLOOKUP($A732,[1]taxonomy!$1:$1048576,10,0)</f>
        <v xml:space="preserve"> Craniata</v>
      </c>
      <c r="N732" t="str">
        <f>VLOOKUP($A732,[1]taxonomy!$1:$1048576,11,0)</f>
        <v xml:space="preserve"> Vertebrata</v>
      </c>
      <c r="O732" t="str">
        <f>VLOOKUP($A732,[1]taxonomy!$1:$1048576,12,0)</f>
        <v xml:space="preserve"> Euteleostomi</v>
      </c>
      <c r="P732" t="str">
        <f>VLOOKUP($A732,[1]taxonomy!$1:$1048576,13,0)</f>
        <v>Actinopterygii</v>
      </c>
      <c r="Q732" t="str">
        <f>VLOOKUP($A732,[1]taxonomy!$1:$1048576,14,0)</f>
        <v xml:space="preserve"> Neopterygii</v>
      </c>
      <c r="R732" t="str">
        <f>VLOOKUP($A732,[1]taxonomy!$1:$1048576,15,0)</f>
        <v xml:space="preserve"> Teleostei</v>
      </c>
      <c r="S732" t="str">
        <f>VLOOKUP($A732,[1]taxonomy!$1:$1048576,16,0)</f>
        <v xml:space="preserve"> Euteleostei</v>
      </c>
      <c r="T732" t="str">
        <f>VLOOKUP($A732,[1]taxonomy!$1:$1048576,17,0)</f>
        <v>Protacanthopterygii</v>
      </c>
      <c r="U732" t="str">
        <f>VLOOKUP($A732,[1]taxonomy!$1:$1048576,18,0)</f>
        <v xml:space="preserve"> Salmoniformes</v>
      </c>
      <c r="V732" t="str">
        <f>VLOOKUP($A732,[1]taxonomy!$1:$1048576,20,0)</f>
        <v xml:space="preserve"> Salmoninae</v>
      </c>
      <c r="W732" t="str">
        <f>VLOOKUP($A732,[1]taxonomy!$1:$1048576,21,0)</f>
        <v xml:space="preserve"> Salmo.</v>
      </c>
      <c r="X732">
        <f>VLOOKUP($A732,[1]taxonomy!$1:$1048576,22,0)</f>
        <v>0</v>
      </c>
      <c r="Y732">
        <f>VLOOKUP($A732,[1]taxonomy!$1:$1048576,23,0)</f>
        <v>0</v>
      </c>
      <c r="Z732">
        <f>VLOOKUP($A732,[1]taxonomy!$1:$1048576,24,0)</f>
        <v>0</v>
      </c>
      <c r="AA732">
        <f>VLOOKUP($A732,[1]taxonomy!$1:$1048576,25,0)</f>
        <v>0</v>
      </c>
      <c r="AB732" t="str">
        <f>VLOOKUP($A732,[1]taxonomy!$1:$1048576,3,0)</f>
        <v xml:space="preserve"> Salmo trutta fario.</v>
      </c>
    </row>
    <row r="733" spans="1:28" x14ac:dyDescent="0.25">
      <c r="A733" t="s">
        <v>1022</v>
      </c>
      <c r="B733" t="s">
        <v>1023</v>
      </c>
      <c r="C733">
        <v>96</v>
      </c>
      <c r="D733" t="s">
        <v>10</v>
      </c>
      <c r="E733">
        <v>51</v>
      </c>
      <c r="F733">
        <v>96</v>
      </c>
      <c r="G733">
        <v>589</v>
      </c>
      <c r="H733" t="s">
        <v>11</v>
      </c>
      <c r="I733">
        <f t="shared" si="11"/>
        <v>46</v>
      </c>
      <c r="J733" t="str">
        <f>VLOOKUP($A733,[1]taxonomy!$1:$1048576,7,0)</f>
        <v>Eukaryota</v>
      </c>
      <c r="K733" t="str">
        <f>VLOOKUP($A733,[1]taxonomy!$1:$1048576,8,0)</f>
        <v xml:space="preserve"> Metazoa</v>
      </c>
      <c r="L733" t="str">
        <f>VLOOKUP($A733,[1]taxonomy!$1:$1048576,9,0)</f>
        <v xml:space="preserve"> Chordata</v>
      </c>
      <c r="M733" t="str">
        <f>VLOOKUP($A733,[1]taxonomy!$1:$1048576,10,0)</f>
        <v xml:space="preserve"> Craniata</v>
      </c>
      <c r="N733" t="str">
        <f>VLOOKUP($A733,[1]taxonomy!$1:$1048576,11,0)</f>
        <v xml:space="preserve"> Vertebrata</v>
      </c>
      <c r="O733" t="str">
        <f>VLOOKUP($A733,[1]taxonomy!$1:$1048576,12,0)</f>
        <v xml:space="preserve"> Euteleostomi</v>
      </c>
      <c r="P733" t="str">
        <f>VLOOKUP($A733,[1]taxonomy!$1:$1048576,13,0)</f>
        <v>Mammalia</v>
      </c>
      <c r="Q733" t="str">
        <f>VLOOKUP($A733,[1]taxonomy!$1:$1048576,14,0)</f>
        <v xml:space="preserve"> Eutheria</v>
      </c>
      <c r="R733" t="str">
        <f>VLOOKUP($A733,[1]taxonomy!$1:$1048576,15,0)</f>
        <v xml:space="preserve"> Euarchontoglires</v>
      </c>
      <c r="S733" t="str">
        <f>VLOOKUP($A733,[1]taxonomy!$1:$1048576,16,0)</f>
        <v xml:space="preserve"> Glires</v>
      </c>
      <c r="T733" t="str">
        <f>VLOOKUP($A733,[1]taxonomy!$1:$1048576,17,0)</f>
        <v xml:space="preserve"> Rodentia</v>
      </c>
      <c r="U733" t="str">
        <f>VLOOKUP($A733,[1]taxonomy!$1:$1048576,18,0)</f>
        <v xml:space="preserve"> Sciurognathi</v>
      </c>
      <c r="V733" t="str">
        <f>VLOOKUP($A733,[1]taxonomy!$1:$1048576,20,0)</f>
        <v xml:space="preserve"> Muridae</v>
      </c>
      <c r="W733" t="str">
        <f>VLOOKUP($A733,[1]taxonomy!$1:$1048576,21,0)</f>
        <v xml:space="preserve"> Gerbillinae</v>
      </c>
      <c r="X733" t="str">
        <f>VLOOKUP($A733,[1]taxonomy!$1:$1048576,22,0)</f>
        <v xml:space="preserve"> Meriones.</v>
      </c>
      <c r="Y733">
        <f>VLOOKUP($A733,[1]taxonomy!$1:$1048576,23,0)</f>
        <v>0</v>
      </c>
      <c r="Z733">
        <f>VLOOKUP($A733,[1]taxonomy!$1:$1048576,24,0)</f>
        <v>0</v>
      </c>
      <c r="AA733">
        <f>VLOOKUP($A733,[1]taxonomy!$1:$1048576,25,0)</f>
        <v>0</v>
      </c>
      <c r="AB733" t="str">
        <f>VLOOKUP($A733,[1]taxonomy!$1:$1048576,3,0)</f>
        <v xml:space="preserve"> Meriones unguiculatus (Mongolian jird) (Mongolian gerbil).</v>
      </c>
    </row>
    <row r="734" spans="1:28" x14ac:dyDescent="0.25">
      <c r="A734" t="s">
        <v>1024</v>
      </c>
      <c r="B734" t="s">
        <v>1025</v>
      </c>
      <c r="C734">
        <v>271</v>
      </c>
      <c r="D734" t="s">
        <v>10</v>
      </c>
      <c r="E734">
        <v>155</v>
      </c>
      <c r="F734">
        <v>266</v>
      </c>
      <c r="G734">
        <v>589</v>
      </c>
      <c r="H734" t="s">
        <v>11</v>
      </c>
      <c r="I734">
        <f t="shared" si="11"/>
        <v>112</v>
      </c>
      <c r="J734" t="e">
        <f>VLOOKUP($A734,[1]taxonomy!$1:$1048576,7,0)</f>
        <v>#N/A</v>
      </c>
      <c r="K734" t="e">
        <f>VLOOKUP($A734,[1]taxonomy!$1:$1048576,8,0)</f>
        <v>#N/A</v>
      </c>
      <c r="L734" t="e">
        <f>VLOOKUP($A734,[1]taxonomy!$1:$1048576,9,0)</f>
        <v>#N/A</v>
      </c>
      <c r="M734" t="e">
        <f>VLOOKUP($A734,[1]taxonomy!$1:$1048576,10,0)</f>
        <v>#N/A</v>
      </c>
      <c r="N734" t="e">
        <f>VLOOKUP($A734,[1]taxonomy!$1:$1048576,11,0)</f>
        <v>#N/A</v>
      </c>
      <c r="O734" t="e">
        <f>VLOOKUP($A734,[1]taxonomy!$1:$1048576,12,0)</f>
        <v>#N/A</v>
      </c>
      <c r="P734" t="e">
        <f>VLOOKUP($A734,[1]taxonomy!$1:$1048576,13,0)</f>
        <v>#N/A</v>
      </c>
      <c r="Q734" t="e">
        <f>VLOOKUP($A734,[1]taxonomy!$1:$1048576,14,0)</f>
        <v>#N/A</v>
      </c>
      <c r="R734" t="e">
        <f>VLOOKUP($A734,[1]taxonomy!$1:$1048576,15,0)</f>
        <v>#N/A</v>
      </c>
      <c r="S734" t="e">
        <f>VLOOKUP($A734,[1]taxonomy!$1:$1048576,16,0)</f>
        <v>#N/A</v>
      </c>
      <c r="T734" t="e">
        <f>VLOOKUP($A734,[1]taxonomy!$1:$1048576,17,0)</f>
        <v>#N/A</v>
      </c>
      <c r="U734" t="e">
        <f>VLOOKUP($A734,[1]taxonomy!$1:$1048576,18,0)</f>
        <v>#N/A</v>
      </c>
      <c r="V734" t="e">
        <f>VLOOKUP($A734,[1]taxonomy!$1:$1048576,20,0)</f>
        <v>#N/A</v>
      </c>
      <c r="W734" t="e">
        <f>VLOOKUP($A734,[1]taxonomy!$1:$1048576,21,0)</f>
        <v>#N/A</v>
      </c>
      <c r="X734" t="e">
        <f>VLOOKUP($A734,[1]taxonomy!$1:$1048576,22,0)</f>
        <v>#N/A</v>
      </c>
      <c r="Y734" t="e">
        <f>VLOOKUP($A734,[1]taxonomy!$1:$1048576,23,0)</f>
        <v>#N/A</v>
      </c>
      <c r="Z734" t="e">
        <f>VLOOKUP($A734,[1]taxonomy!$1:$1048576,24,0)</f>
        <v>#N/A</v>
      </c>
      <c r="AA734" t="e">
        <f>VLOOKUP($A734,[1]taxonomy!$1:$1048576,25,0)</f>
        <v>#N/A</v>
      </c>
      <c r="AB734" t="e">
        <f>VLOOKUP($A734,[1]taxonomy!$1:$1048576,3,0)</f>
        <v>#N/A</v>
      </c>
    </row>
    <row r="735" spans="1:28" x14ac:dyDescent="0.25">
      <c r="A735" t="s">
        <v>1024</v>
      </c>
      <c r="B735" t="s">
        <v>1025</v>
      </c>
      <c r="C735">
        <v>271</v>
      </c>
      <c r="D735" t="s">
        <v>12</v>
      </c>
      <c r="E735">
        <v>1</v>
      </c>
      <c r="F735">
        <v>109</v>
      </c>
      <c r="G735">
        <v>206</v>
      </c>
      <c r="H735" t="s">
        <v>13</v>
      </c>
      <c r="I735">
        <f t="shared" si="11"/>
        <v>109</v>
      </c>
      <c r="J735" t="e">
        <f>VLOOKUP($A735,[1]taxonomy!$1:$1048576,7,0)</f>
        <v>#N/A</v>
      </c>
      <c r="K735" t="e">
        <f>VLOOKUP($A735,[1]taxonomy!$1:$1048576,8,0)</f>
        <v>#N/A</v>
      </c>
      <c r="L735" t="e">
        <f>VLOOKUP($A735,[1]taxonomy!$1:$1048576,9,0)</f>
        <v>#N/A</v>
      </c>
      <c r="M735" t="e">
        <f>VLOOKUP($A735,[1]taxonomy!$1:$1048576,10,0)</f>
        <v>#N/A</v>
      </c>
      <c r="N735" t="e">
        <f>VLOOKUP($A735,[1]taxonomy!$1:$1048576,11,0)</f>
        <v>#N/A</v>
      </c>
      <c r="O735" t="e">
        <f>VLOOKUP($A735,[1]taxonomy!$1:$1048576,12,0)</f>
        <v>#N/A</v>
      </c>
      <c r="P735" t="e">
        <f>VLOOKUP($A735,[1]taxonomy!$1:$1048576,13,0)</f>
        <v>#N/A</v>
      </c>
      <c r="Q735" t="e">
        <f>VLOOKUP($A735,[1]taxonomy!$1:$1048576,14,0)</f>
        <v>#N/A</v>
      </c>
      <c r="R735" t="e">
        <f>VLOOKUP($A735,[1]taxonomy!$1:$1048576,15,0)</f>
        <v>#N/A</v>
      </c>
      <c r="S735" t="e">
        <f>VLOOKUP($A735,[1]taxonomy!$1:$1048576,16,0)</f>
        <v>#N/A</v>
      </c>
      <c r="T735" t="e">
        <f>VLOOKUP($A735,[1]taxonomy!$1:$1048576,17,0)</f>
        <v>#N/A</v>
      </c>
      <c r="U735" t="e">
        <f>VLOOKUP($A735,[1]taxonomy!$1:$1048576,18,0)</f>
        <v>#N/A</v>
      </c>
      <c r="V735" t="e">
        <f>VLOOKUP($A735,[1]taxonomy!$1:$1048576,20,0)</f>
        <v>#N/A</v>
      </c>
      <c r="W735" t="e">
        <f>VLOOKUP($A735,[1]taxonomy!$1:$1048576,21,0)</f>
        <v>#N/A</v>
      </c>
      <c r="X735" t="e">
        <f>VLOOKUP($A735,[1]taxonomy!$1:$1048576,22,0)</f>
        <v>#N/A</v>
      </c>
      <c r="Y735" t="e">
        <f>VLOOKUP($A735,[1]taxonomy!$1:$1048576,23,0)</f>
        <v>#N/A</v>
      </c>
      <c r="Z735" t="e">
        <f>VLOOKUP($A735,[1]taxonomy!$1:$1048576,24,0)</f>
        <v>#N/A</v>
      </c>
      <c r="AA735" t="e">
        <f>VLOOKUP($A735,[1]taxonomy!$1:$1048576,25,0)</f>
        <v>#N/A</v>
      </c>
      <c r="AB735" t="e">
        <f>VLOOKUP($A735,[1]taxonomy!$1:$1048576,3,0)</f>
        <v>#N/A</v>
      </c>
    </row>
    <row r="736" spans="1:28" x14ac:dyDescent="0.25">
      <c r="A736" t="s">
        <v>1026</v>
      </c>
      <c r="B736" t="s">
        <v>1027</v>
      </c>
      <c r="C736">
        <v>180</v>
      </c>
      <c r="D736" t="s">
        <v>10</v>
      </c>
      <c r="E736">
        <v>63</v>
      </c>
      <c r="F736">
        <v>176</v>
      </c>
      <c r="G736">
        <v>589</v>
      </c>
      <c r="H736" t="s">
        <v>11</v>
      </c>
      <c r="I736">
        <f t="shared" si="11"/>
        <v>114</v>
      </c>
      <c r="J736" t="e">
        <f>VLOOKUP($A736,[1]taxonomy!$1:$1048576,7,0)</f>
        <v>#N/A</v>
      </c>
      <c r="K736" t="e">
        <f>VLOOKUP($A736,[1]taxonomy!$1:$1048576,8,0)</f>
        <v>#N/A</v>
      </c>
      <c r="L736" t="e">
        <f>VLOOKUP($A736,[1]taxonomy!$1:$1048576,9,0)</f>
        <v>#N/A</v>
      </c>
      <c r="M736" t="e">
        <f>VLOOKUP($A736,[1]taxonomy!$1:$1048576,10,0)</f>
        <v>#N/A</v>
      </c>
      <c r="N736" t="e">
        <f>VLOOKUP($A736,[1]taxonomy!$1:$1048576,11,0)</f>
        <v>#N/A</v>
      </c>
      <c r="O736" t="e">
        <f>VLOOKUP($A736,[1]taxonomy!$1:$1048576,12,0)</f>
        <v>#N/A</v>
      </c>
      <c r="P736" t="e">
        <f>VLOOKUP($A736,[1]taxonomy!$1:$1048576,13,0)</f>
        <v>#N/A</v>
      </c>
      <c r="Q736" t="e">
        <f>VLOOKUP($A736,[1]taxonomy!$1:$1048576,14,0)</f>
        <v>#N/A</v>
      </c>
      <c r="R736" t="e">
        <f>VLOOKUP($A736,[1]taxonomy!$1:$1048576,15,0)</f>
        <v>#N/A</v>
      </c>
      <c r="S736" t="e">
        <f>VLOOKUP($A736,[1]taxonomy!$1:$1048576,16,0)</f>
        <v>#N/A</v>
      </c>
      <c r="T736" t="e">
        <f>VLOOKUP($A736,[1]taxonomy!$1:$1048576,17,0)</f>
        <v>#N/A</v>
      </c>
      <c r="U736" t="e">
        <f>VLOOKUP($A736,[1]taxonomy!$1:$1048576,18,0)</f>
        <v>#N/A</v>
      </c>
      <c r="V736" t="e">
        <f>VLOOKUP($A736,[1]taxonomy!$1:$1048576,20,0)</f>
        <v>#N/A</v>
      </c>
      <c r="W736" t="e">
        <f>VLOOKUP($A736,[1]taxonomy!$1:$1048576,21,0)</f>
        <v>#N/A</v>
      </c>
      <c r="X736" t="e">
        <f>VLOOKUP($A736,[1]taxonomy!$1:$1048576,22,0)</f>
        <v>#N/A</v>
      </c>
      <c r="Y736" t="e">
        <f>VLOOKUP($A736,[1]taxonomy!$1:$1048576,23,0)</f>
        <v>#N/A</v>
      </c>
      <c r="Z736" t="e">
        <f>VLOOKUP($A736,[1]taxonomy!$1:$1048576,24,0)</f>
        <v>#N/A</v>
      </c>
      <c r="AA736" t="e">
        <f>VLOOKUP($A736,[1]taxonomy!$1:$1048576,25,0)</f>
        <v>#N/A</v>
      </c>
      <c r="AB736" t="e">
        <f>VLOOKUP($A736,[1]taxonomy!$1:$1048576,3,0)</f>
        <v>#N/A</v>
      </c>
    </row>
    <row r="737" spans="1:28" x14ac:dyDescent="0.25">
      <c r="A737" t="s">
        <v>1028</v>
      </c>
      <c r="B737" t="s">
        <v>1029</v>
      </c>
      <c r="C737">
        <v>178</v>
      </c>
      <c r="D737" t="s">
        <v>10</v>
      </c>
      <c r="E737">
        <v>61</v>
      </c>
      <c r="F737">
        <v>174</v>
      </c>
      <c r="G737">
        <v>589</v>
      </c>
      <c r="H737" t="s">
        <v>11</v>
      </c>
      <c r="I737">
        <f t="shared" si="11"/>
        <v>114</v>
      </c>
      <c r="J737" t="str">
        <f>VLOOKUP($A737,[1]taxonomy!$1:$1048576,7,0)</f>
        <v>Eukaryota</v>
      </c>
      <c r="K737" t="str">
        <f>VLOOKUP($A737,[1]taxonomy!$1:$1048576,8,0)</f>
        <v xml:space="preserve"> Metazoa</v>
      </c>
      <c r="L737" t="str">
        <f>VLOOKUP($A737,[1]taxonomy!$1:$1048576,9,0)</f>
        <v xml:space="preserve"> Chordata</v>
      </c>
      <c r="M737" t="str">
        <f>VLOOKUP($A737,[1]taxonomy!$1:$1048576,10,0)</f>
        <v xml:space="preserve"> Craniata</v>
      </c>
      <c r="N737" t="str">
        <f>VLOOKUP($A737,[1]taxonomy!$1:$1048576,11,0)</f>
        <v xml:space="preserve"> Vertebrata</v>
      </c>
      <c r="O737" t="str">
        <f>VLOOKUP($A737,[1]taxonomy!$1:$1048576,12,0)</f>
        <v xml:space="preserve"> Euteleostomi</v>
      </c>
      <c r="P737" t="str">
        <f>VLOOKUP($A737,[1]taxonomy!$1:$1048576,13,0)</f>
        <v>Mammalia</v>
      </c>
      <c r="Q737" t="str">
        <f>VLOOKUP($A737,[1]taxonomy!$1:$1048576,14,0)</f>
        <v xml:space="preserve"> Eutheria</v>
      </c>
      <c r="R737" t="str">
        <f>VLOOKUP($A737,[1]taxonomy!$1:$1048576,15,0)</f>
        <v xml:space="preserve"> Euarchontoglires</v>
      </c>
      <c r="S737" t="str">
        <f>VLOOKUP($A737,[1]taxonomy!$1:$1048576,16,0)</f>
        <v xml:space="preserve"> Glires</v>
      </c>
      <c r="T737" t="str">
        <f>VLOOKUP($A737,[1]taxonomy!$1:$1048576,17,0)</f>
        <v xml:space="preserve"> Rodentia</v>
      </c>
      <c r="U737" t="str">
        <f>VLOOKUP($A737,[1]taxonomy!$1:$1048576,18,0)</f>
        <v xml:space="preserve"> Sciurognathi</v>
      </c>
      <c r="V737" t="str">
        <f>VLOOKUP($A737,[1]taxonomy!$1:$1048576,20,0)</f>
        <v xml:space="preserve"> Muridae</v>
      </c>
      <c r="W737" t="str">
        <f>VLOOKUP($A737,[1]taxonomy!$1:$1048576,21,0)</f>
        <v xml:space="preserve"> Murinae</v>
      </c>
      <c r="X737" t="str">
        <f>VLOOKUP($A737,[1]taxonomy!$1:$1048576,22,0)</f>
        <v xml:space="preserve"> Mus</v>
      </c>
      <c r="Y737" t="str">
        <f>VLOOKUP($A737,[1]taxonomy!$1:$1048576,23,0)</f>
        <v xml:space="preserve"> Mus.</v>
      </c>
      <c r="Z737">
        <f>VLOOKUP($A737,[1]taxonomy!$1:$1048576,24,0)</f>
        <v>0</v>
      </c>
      <c r="AA737">
        <f>VLOOKUP($A737,[1]taxonomy!$1:$1048576,25,0)</f>
        <v>0</v>
      </c>
      <c r="AB737" t="str">
        <f>VLOOKUP($A737,[1]taxonomy!$1:$1048576,3,0)</f>
        <v xml:space="preserve"> Mus musculus (Mouse).</v>
      </c>
    </row>
    <row r="738" spans="1:28" x14ac:dyDescent="0.25">
      <c r="A738" t="s">
        <v>1030</v>
      </c>
      <c r="B738" t="s">
        <v>1031</v>
      </c>
      <c r="C738">
        <v>159</v>
      </c>
      <c r="D738" t="s">
        <v>10</v>
      </c>
      <c r="E738">
        <v>42</v>
      </c>
      <c r="F738">
        <v>155</v>
      </c>
      <c r="G738">
        <v>589</v>
      </c>
      <c r="H738" t="s">
        <v>11</v>
      </c>
      <c r="I738">
        <f t="shared" si="11"/>
        <v>114</v>
      </c>
      <c r="J738" t="str">
        <f>VLOOKUP($A738,[1]taxonomy!$1:$1048576,7,0)</f>
        <v>Eukaryota</v>
      </c>
      <c r="K738" t="str">
        <f>VLOOKUP($A738,[1]taxonomy!$1:$1048576,8,0)</f>
        <v xml:space="preserve"> Metazoa</v>
      </c>
      <c r="L738" t="str">
        <f>VLOOKUP($A738,[1]taxonomy!$1:$1048576,9,0)</f>
        <v xml:space="preserve"> Chordata</v>
      </c>
      <c r="M738" t="str">
        <f>VLOOKUP($A738,[1]taxonomy!$1:$1048576,10,0)</f>
        <v xml:space="preserve"> Craniata</v>
      </c>
      <c r="N738" t="str">
        <f>VLOOKUP($A738,[1]taxonomy!$1:$1048576,11,0)</f>
        <v xml:space="preserve"> Vertebrata</v>
      </c>
      <c r="O738" t="str">
        <f>VLOOKUP($A738,[1]taxonomy!$1:$1048576,12,0)</f>
        <v xml:space="preserve"> Euteleostomi</v>
      </c>
      <c r="P738" t="str">
        <f>VLOOKUP($A738,[1]taxonomy!$1:$1048576,13,0)</f>
        <v>Mammalia</v>
      </c>
      <c r="Q738" t="str">
        <f>VLOOKUP($A738,[1]taxonomy!$1:$1048576,14,0)</f>
        <v xml:space="preserve"> Eutheria</v>
      </c>
      <c r="R738" t="str">
        <f>VLOOKUP($A738,[1]taxonomy!$1:$1048576,15,0)</f>
        <v xml:space="preserve"> Euarchontoglires</v>
      </c>
      <c r="S738" t="str">
        <f>VLOOKUP($A738,[1]taxonomy!$1:$1048576,16,0)</f>
        <v xml:space="preserve"> Glires</v>
      </c>
      <c r="T738" t="str">
        <f>VLOOKUP($A738,[1]taxonomy!$1:$1048576,17,0)</f>
        <v xml:space="preserve"> Rodentia</v>
      </c>
      <c r="U738" t="str">
        <f>VLOOKUP($A738,[1]taxonomy!$1:$1048576,18,0)</f>
        <v xml:space="preserve"> Sciurognathi</v>
      </c>
      <c r="V738" t="str">
        <f>VLOOKUP($A738,[1]taxonomy!$1:$1048576,20,0)</f>
        <v xml:space="preserve"> Muridae</v>
      </c>
      <c r="W738" t="str">
        <f>VLOOKUP($A738,[1]taxonomy!$1:$1048576,21,0)</f>
        <v xml:space="preserve"> Murinae</v>
      </c>
      <c r="X738" t="str">
        <f>VLOOKUP($A738,[1]taxonomy!$1:$1048576,22,0)</f>
        <v xml:space="preserve"> Mus</v>
      </c>
      <c r="Y738" t="str">
        <f>VLOOKUP($A738,[1]taxonomy!$1:$1048576,23,0)</f>
        <v xml:space="preserve"> Mus.</v>
      </c>
      <c r="Z738">
        <f>VLOOKUP($A738,[1]taxonomy!$1:$1048576,24,0)</f>
        <v>0</v>
      </c>
      <c r="AA738">
        <f>VLOOKUP($A738,[1]taxonomy!$1:$1048576,25,0)</f>
        <v>0</v>
      </c>
      <c r="AB738" t="str">
        <f>VLOOKUP($A738,[1]taxonomy!$1:$1048576,3,0)</f>
        <v xml:space="preserve"> Mus musculus (Mouse).</v>
      </c>
    </row>
    <row r="739" spans="1:28" x14ac:dyDescent="0.25">
      <c r="A739" t="s">
        <v>1032</v>
      </c>
      <c r="B739" t="s">
        <v>1033</v>
      </c>
      <c r="C739">
        <v>296</v>
      </c>
      <c r="D739" t="s">
        <v>10</v>
      </c>
      <c r="E739">
        <v>166</v>
      </c>
      <c r="F739">
        <v>292</v>
      </c>
      <c r="G739">
        <v>589</v>
      </c>
      <c r="H739" t="s">
        <v>11</v>
      </c>
      <c r="I739">
        <f t="shared" si="11"/>
        <v>127</v>
      </c>
      <c r="J739" t="str">
        <f>VLOOKUP($A739,[1]taxonomy!$1:$1048576,7,0)</f>
        <v>Eukaryota</v>
      </c>
      <c r="K739" t="str">
        <f>VLOOKUP($A739,[1]taxonomy!$1:$1048576,8,0)</f>
        <v xml:space="preserve"> Metazoa</v>
      </c>
      <c r="L739" t="str">
        <f>VLOOKUP($A739,[1]taxonomy!$1:$1048576,9,0)</f>
        <v xml:space="preserve"> Chordata</v>
      </c>
      <c r="M739" t="str">
        <f>VLOOKUP($A739,[1]taxonomy!$1:$1048576,10,0)</f>
        <v xml:space="preserve"> Craniata</v>
      </c>
      <c r="N739" t="str">
        <f>VLOOKUP($A739,[1]taxonomy!$1:$1048576,11,0)</f>
        <v xml:space="preserve"> Vertebrata</v>
      </c>
      <c r="O739" t="str">
        <f>VLOOKUP($A739,[1]taxonomy!$1:$1048576,12,0)</f>
        <v xml:space="preserve"> Euteleostomi</v>
      </c>
      <c r="P739" t="str">
        <f>VLOOKUP($A739,[1]taxonomy!$1:$1048576,13,0)</f>
        <v>Amphibia</v>
      </c>
      <c r="Q739" t="str">
        <f>VLOOKUP($A739,[1]taxonomy!$1:$1048576,14,0)</f>
        <v xml:space="preserve"> Batrachia</v>
      </c>
      <c r="R739" t="str">
        <f>VLOOKUP($A739,[1]taxonomy!$1:$1048576,15,0)</f>
        <v xml:space="preserve"> Anura</v>
      </c>
      <c r="S739" t="str">
        <f>VLOOKUP($A739,[1]taxonomy!$1:$1048576,16,0)</f>
        <v xml:space="preserve"> Pipoidea</v>
      </c>
      <c r="T739" t="str">
        <f>VLOOKUP($A739,[1]taxonomy!$1:$1048576,17,0)</f>
        <v xml:space="preserve"> Pipidae</v>
      </c>
      <c r="U739" t="str">
        <f>VLOOKUP($A739,[1]taxonomy!$1:$1048576,18,0)</f>
        <v xml:space="preserve"> Xenopodinae</v>
      </c>
      <c r="V739" t="str">
        <f>VLOOKUP($A739,[1]taxonomy!$1:$1048576,20,0)</f>
        <v>Xenopus.</v>
      </c>
      <c r="W739">
        <f>VLOOKUP($A739,[1]taxonomy!$1:$1048576,21,0)</f>
        <v>0</v>
      </c>
      <c r="X739">
        <f>VLOOKUP($A739,[1]taxonomy!$1:$1048576,22,0)</f>
        <v>0</v>
      </c>
      <c r="Y739">
        <f>VLOOKUP($A739,[1]taxonomy!$1:$1048576,23,0)</f>
        <v>0</v>
      </c>
      <c r="Z739">
        <f>VLOOKUP($A739,[1]taxonomy!$1:$1048576,24,0)</f>
        <v>0</v>
      </c>
      <c r="AA739">
        <f>VLOOKUP($A739,[1]taxonomy!$1:$1048576,25,0)</f>
        <v>0</v>
      </c>
      <c r="AB739" t="str">
        <f>VLOOKUP($A739,[1]taxonomy!$1:$1048576,3,0)</f>
        <v xml:space="preserve"> Xenopus laevis (African clawed frog).</v>
      </c>
    </row>
    <row r="740" spans="1:28" x14ac:dyDescent="0.25">
      <c r="A740" t="s">
        <v>1032</v>
      </c>
      <c r="B740" t="s">
        <v>1033</v>
      </c>
      <c r="C740">
        <v>296</v>
      </c>
      <c r="D740" t="s">
        <v>12</v>
      </c>
      <c r="E740">
        <v>14</v>
      </c>
      <c r="F740">
        <v>117</v>
      </c>
      <c r="G740">
        <v>206</v>
      </c>
      <c r="H740" t="s">
        <v>13</v>
      </c>
      <c r="I740">
        <f t="shared" si="11"/>
        <v>104</v>
      </c>
      <c r="J740" t="str">
        <f>VLOOKUP($A740,[1]taxonomy!$1:$1048576,7,0)</f>
        <v>Eukaryota</v>
      </c>
      <c r="K740" t="str">
        <f>VLOOKUP($A740,[1]taxonomy!$1:$1048576,8,0)</f>
        <v xml:space="preserve"> Metazoa</v>
      </c>
      <c r="L740" t="str">
        <f>VLOOKUP($A740,[1]taxonomy!$1:$1048576,9,0)</f>
        <v xml:space="preserve"> Chordata</v>
      </c>
      <c r="M740" t="str">
        <f>VLOOKUP($A740,[1]taxonomy!$1:$1048576,10,0)</f>
        <v xml:space="preserve"> Craniata</v>
      </c>
      <c r="N740" t="str">
        <f>VLOOKUP($A740,[1]taxonomy!$1:$1048576,11,0)</f>
        <v xml:space="preserve"> Vertebrata</v>
      </c>
      <c r="O740" t="str">
        <f>VLOOKUP($A740,[1]taxonomy!$1:$1048576,12,0)</f>
        <v xml:space="preserve"> Euteleostomi</v>
      </c>
      <c r="P740" t="str">
        <f>VLOOKUP($A740,[1]taxonomy!$1:$1048576,13,0)</f>
        <v>Amphibia</v>
      </c>
      <c r="Q740" t="str">
        <f>VLOOKUP($A740,[1]taxonomy!$1:$1048576,14,0)</f>
        <v xml:space="preserve"> Batrachia</v>
      </c>
      <c r="R740" t="str">
        <f>VLOOKUP($A740,[1]taxonomy!$1:$1048576,15,0)</f>
        <v xml:space="preserve"> Anura</v>
      </c>
      <c r="S740" t="str">
        <f>VLOOKUP($A740,[1]taxonomy!$1:$1048576,16,0)</f>
        <v xml:space="preserve"> Pipoidea</v>
      </c>
      <c r="T740" t="str">
        <f>VLOOKUP($A740,[1]taxonomy!$1:$1048576,17,0)</f>
        <v xml:space="preserve"> Pipidae</v>
      </c>
      <c r="U740" t="str">
        <f>VLOOKUP($A740,[1]taxonomy!$1:$1048576,18,0)</f>
        <v xml:space="preserve"> Xenopodinae</v>
      </c>
      <c r="V740" t="str">
        <f>VLOOKUP($A740,[1]taxonomy!$1:$1048576,20,0)</f>
        <v>Xenopus.</v>
      </c>
      <c r="W740">
        <f>VLOOKUP($A740,[1]taxonomy!$1:$1048576,21,0)</f>
        <v>0</v>
      </c>
      <c r="X740">
        <f>VLOOKUP($A740,[1]taxonomy!$1:$1048576,22,0)</f>
        <v>0</v>
      </c>
      <c r="Y740">
        <f>VLOOKUP($A740,[1]taxonomy!$1:$1048576,23,0)</f>
        <v>0</v>
      </c>
      <c r="Z740">
        <f>VLOOKUP($A740,[1]taxonomy!$1:$1048576,24,0)</f>
        <v>0</v>
      </c>
      <c r="AA740">
        <f>VLOOKUP($A740,[1]taxonomy!$1:$1048576,25,0)</f>
        <v>0</v>
      </c>
      <c r="AB740" t="str">
        <f>VLOOKUP($A740,[1]taxonomy!$1:$1048576,3,0)</f>
        <v xml:space="preserve"> Xenopus laevis (African clawed frog).</v>
      </c>
    </row>
    <row r="741" spans="1:28" x14ac:dyDescent="0.25">
      <c r="A741" t="s">
        <v>1034</v>
      </c>
      <c r="B741" t="s">
        <v>1035</v>
      </c>
      <c r="C741">
        <v>365</v>
      </c>
      <c r="D741" t="s">
        <v>10</v>
      </c>
      <c r="E741">
        <v>242</v>
      </c>
      <c r="F741">
        <v>359</v>
      </c>
      <c r="G741">
        <v>589</v>
      </c>
      <c r="H741" t="s">
        <v>11</v>
      </c>
      <c r="I741">
        <f t="shared" si="11"/>
        <v>118</v>
      </c>
      <c r="J741" t="str">
        <f>VLOOKUP($A741,[1]taxonomy!$1:$1048576,7,0)</f>
        <v>Eukaryota</v>
      </c>
      <c r="K741" t="str">
        <f>VLOOKUP($A741,[1]taxonomy!$1:$1048576,8,0)</f>
        <v xml:space="preserve"> Metazoa</v>
      </c>
      <c r="L741" t="str">
        <f>VLOOKUP($A741,[1]taxonomy!$1:$1048576,9,0)</f>
        <v xml:space="preserve"> Chordata</v>
      </c>
      <c r="M741" t="str">
        <f>VLOOKUP($A741,[1]taxonomy!$1:$1048576,10,0)</f>
        <v xml:space="preserve"> Craniata</v>
      </c>
      <c r="N741" t="str">
        <f>VLOOKUP($A741,[1]taxonomy!$1:$1048576,11,0)</f>
        <v xml:space="preserve"> Vertebrata</v>
      </c>
      <c r="O741" t="str">
        <f>VLOOKUP($A741,[1]taxonomy!$1:$1048576,12,0)</f>
        <v xml:space="preserve"> Euteleostomi</v>
      </c>
      <c r="P741" t="str">
        <f>VLOOKUP($A741,[1]taxonomy!$1:$1048576,13,0)</f>
        <v>Actinopterygii</v>
      </c>
      <c r="Q741" t="str">
        <f>VLOOKUP($A741,[1]taxonomy!$1:$1048576,14,0)</f>
        <v xml:space="preserve"> Neopterygii</v>
      </c>
      <c r="R741" t="str">
        <f>VLOOKUP($A741,[1]taxonomy!$1:$1048576,15,0)</f>
        <v xml:space="preserve"> Teleostei</v>
      </c>
      <c r="S741" t="str">
        <f>VLOOKUP($A741,[1]taxonomy!$1:$1048576,16,0)</f>
        <v xml:space="preserve"> Euteleostei</v>
      </c>
      <c r="T741" t="str">
        <f>VLOOKUP($A741,[1]taxonomy!$1:$1048576,17,0)</f>
        <v>Protacanthopterygii</v>
      </c>
      <c r="U741" t="str">
        <f>VLOOKUP($A741,[1]taxonomy!$1:$1048576,18,0)</f>
        <v xml:space="preserve"> Salmoniformes</v>
      </c>
      <c r="V741" t="str">
        <f>VLOOKUP($A741,[1]taxonomy!$1:$1048576,20,0)</f>
        <v xml:space="preserve"> Salmoninae</v>
      </c>
      <c r="W741" t="str">
        <f>VLOOKUP($A741,[1]taxonomy!$1:$1048576,21,0)</f>
        <v>Oncorhynchus.</v>
      </c>
      <c r="X741">
        <f>VLOOKUP($A741,[1]taxonomy!$1:$1048576,22,0)</f>
        <v>0</v>
      </c>
      <c r="Y741">
        <f>VLOOKUP($A741,[1]taxonomy!$1:$1048576,23,0)</f>
        <v>0</v>
      </c>
      <c r="Z741">
        <f>VLOOKUP($A741,[1]taxonomy!$1:$1048576,24,0)</f>
        <v>0</v>
      </c>
      <c r="AA741">
        <f>VLOOKUP($A741,[1]taxonomy!$1:$1048576,25,0)</f>
        <v>0</v>
      </c>
      <c r="AB741" t="str">
        <f>VLOOKUP($A741,[1]taxonomy!$1:$1048576,3,0)</f>
        <v xml:space="preserve"> Oncorhynchus mykiss (Rainbow trout) (Salmo gairdneri).</v>
      </c>
    </row>
    <row r="742" spans="1:28" x14ac:dyDescent="0.25">
      <c r="A742" t="s">
        <v>1036</v>
      </c>
      <c r="B742" t="s">
        <v>1037</v>
      </c>
      <c r="C742">
        <v>268</v>
      </c>
      <c r="D742" t="s">
        <v>10</v>
      </c>
      <c r="E742">
        <v>147</v>
      </c>
      <c r="F742">
        <v>263</v>
      </c>
      <c r="G742">
        <v>589</v>
      </c>
      <c r="H742" t="s">
        <v>11</v>
      </c>
      <c r="I742">
        <f t="shared" si="11"/>
        <v>117</v>
      </c>
      <c r="J742" t="str">
        <f>VLOOKUP($A742,[1]taxonomy!$1:$1048576,7,0)</f>
        <v>Eukaryota</v>
      </c>
      <c r="K742" t="str">
        <f>VLOOKUP($A742,[1]taxonomy!$1:$1048576,8,0)</f>
        <v xml:space="preserve"> Metazoa</v>
      </c>
      <c r="L742" t="str">
        <f>VLOOKUP($A742,[1]taxonomy!$1:$1048576,9,0)</f>
        <v xml:space="preserve"> Chordata</v>
      </c>
      <c r="M742" t="str">
        <f>VLOOKUP($A742,[1]taxonomy!$1:$1048576,10,0)</f>
        <v xml:space="preserve"> Craniata</v>
      </c>
      <c r="N742" t="str">
        <f>VLOOKUP($A742,[1]taxonomy!$1:$1048576,11,0)</f>
        <v xml:space="preserve"> Vertebrata</v>
      </c>
      <c r="O742" t="str">
        <f>VLOOKUP($A742,[1]taxonomy!$1:$1048576,12,0)</f>
        <v xml:space="preserve"> Euteleostomi</v>
      </c>
      <c r="P742" t="str">
        <f>VLOOKUP($A742,[1]taxonomy!$1:$1048576,13,0)</f>
        <v>Mammalia</v>
      </c>
      <c r="Q742" t="str">
        <f>VLOOKUP($A742,[1]taxonomy!$1:$1048576,14,0)</f>
        <v xml:space="preserve"> Eutheria</v>
      </c>
      <c r="R742" t="str">
        <f>VLOOKUP($A742,[1]taxonomy!$1:$1048576,15,0)</f>
        <v xml:space="preserve"> Euarchontoglires</v>
      </c>
      <c r="S742" t="str">
        <f>VLOOKUP($A742,[1]taxonomy!$1:$1048576,16,0)</f>
        <v xml:space="preserve"> Glires</v>
      </c>
      <c r="T742" t="str">
        <f>VLOOKUP($A742,[1]taxonomy!$1:$1048576,17,0)</f>
        <v xml:space="preserve"> Rodentia</v>
      </c>
      <c r="U742" t="str">
        <f>VLOOKUP($A742,[1]taxonomy!$1:$1048576,18,0)</f>
        <v xml:space="preserve"> Sciurognathi</v>
      </c>
      <c r="V742" t="str">
        <f>VLOOKUP($A742,[1]taxonomy!$1:$1048576,20,0)</f>
        <v xml:space="preserve"> Muridae</v>
      </c>
      <c r="W742" t="str">
        <f>VLOOKUP($A742,[1]taxonomy!$1:$1048576,21,0)</f>
        <v xml:space="preserve"> Murinae</v>
      </c>
      <c r="X742" t="str">
        <f>VLOOKUP($A742,[1]taxonomy!$1:$1048576,22,0)</f>
        <v xml:space="preserve"> Rattus.</v>
      </c>
      <c r="Y742">
        <f>VLOOKUP($A742,[1]taxonomy!$1:$1048576,23,0)</f>
        <v>0</v>
      </c>
      <c r="Z742">
        <f>VLOOKUP($A742,[1]taxonomy!$1:$1048576,24,0)</f>
        <v>0</v>
      </c>
      <c r="AA742">
        <f>VLOOKUP($A742,[1]taxonomy!$1:$1048576,25,0)</f>
        <v>0</v>
      </c>
      <c r="AB742" t="str">
        <f>VLOOKUP($A742,[1]taxonomy!$1:$1048576,3,0)</f>
        <v xml:space="preserve"> Rattus norvegicus (Rat).</v>
      </c>
    </row>
    <row r="743" spans="1:28" x14ac:dyDescent="0.25">
      <c r="A743" t="s">
        <v>1036</v>
      </c>
      <c r="B743" t="s">
        <v>1037</v>
      </c>
      <c r="C743">
        <v>268</v>
      </c>
      <c r="D743" t="s">
        <v>12</v>
      </c>
      <c r="E743">
        <v>1</v>
      </c>
      <c r="F743">
        <v>102</v>
      </c>
      <c r="G743">
        <v>206</v>
      </c>
      <c r="H743" t="s">
        <v>13</v>
      </c>
      <c r="I743">
        <f t="shared" si="11"/>
        <v>102</v>
      </c>
      <c r="J743" t="str">
        <f>VLOOKUP($A743,[1]taxonomy!$1:$1048576,7,0)</f>
        <v>Eukaryota</v>
      </c>
      <c r="K743" t="str">
        <f>VLOOKUP($A743,[1]taxonomy!$1:$1048576,8,0)</f>
        <v xml:space="preserve"> Metazoa</v>
      </c>
      <c r="L743" t="str">
        <f>VLOOKUP($A743,[1]taxonomy!$1:$1048576,9,0)</f>
        <v xml:space="preserve"> Chordata</v>
      </c>
      <c r="M743" t="str">
        <f>VLOOKUP($A743,[1]taxonomy!$1:$1048576,10,0)</f>
        <v xml:space="preserve"> Craniata</v>
      </c>
      <c r="N743" t="str">
        <f>VLOOKUP($A743,[1]taxonomy!$1:$1048576,11,0)</f>
        <v xml:space="preserve"> Vertebrata</v>
      </c>
      <c r="O743" t="str">
        <f>VLOOKUP($A743,[1]taxonomy!$1:$1048576,12,0)</f>
        <v xml:space="preserve"> Euteleostomi</v>
      </c>
      <c r="P743" t="str">
        <f>VLOOKUP($A743,[1]taxonomy!$1:$1048576,13,0)</f>
        <v>Mammalia</v>
      </c>
      <c r="Q743" t="str">
        <f>VLOOKUP($A743,[1]taxonomy!$1:$1048576,14,0)</f>
        <v xml:space="preserve"> Eutheria</v>
      </c>
      <c r="R743" t="str">
        <f>VLOOKUP($A743,[1]taxonomy!$1:$1048576,15,0)</f>
        <v xml:space="preserve"> Euarchontoglires</v>
      </c>
      <c r="S743" t="str">
        <f>VLOOKUP($A743,[1]taxonomy!$1:$1048576,16,0)</f>
        <v xml:space="preserve"> Glires</v>
      </c>
      <c r="T743" t="str">
        <f>VLOOKUP($A743,[1]taxonomy!$1:$1048576,17,0)</f>
        <v xml:space="preserve"> Rodentia</v>
      </c>
      <c r="U743" t="str">
        <f>VLOOKUP($A743,[1]taxonomy!$1:$1048576,18,0)</f>
        <v xml:space="preserve"> Sciurognathi</v>
      </c>
      <c r="V743" t="str">
        <f>VLOOKUP($A743,[1]taxonomy!$1:$1048576,20,0)</f>
        <v xml:space="preserve"> Muridae</v>
      </c>
      <c r="W743" t="str">
        <f>VLOOKUP($A743,[1]taxonomy!$1:$1048576,21,0)</f>
        <v xml:space="preserve"> Murinae</v>
      </c>
      <c r="X743" t="str">
        <f>VLOOKUP($A743,[1]taxonomy!$1:$1048576,22,0)</f>
        <v xml:space="preserve"> Rattus.</v>
      </c>
      <c r="Y743">
        <f>VLOOKUP($A743,[1]taxonomy!$1:$1048576,23,0)</f>
        <v>0</v>
      </c>
      <c r="Z743">
        <f>VLOOKUP($A743,[1]taxonomy!$1:$1048576,24,0)</f>
        <v>0</v>
      </c>
      <c r="AA743">
        <f>VLOOKUP($A743,[1]taxonomy!$1:$1048576,25,0)</f>
        <v>0</v>
      </c>
      <c r="AB743" t="str">
        <f>VLOOKUP($A743,[1]taxonomy!$1:$1048576,3,0)</f>
        <v xml:space="preserve"> Rattus norvegicus (Rat).</v>
      </c>
    </row>
    <row r="744" spans="1:28" x14ac:dyDescent="0.25">
      <c r="A744" t="s">
        <v>1038</v>
      </c>
      <c r="B744" t="s">
        <v>1039</v>
      </c>
      <c r="C744">
        <v>163</v>
      </c>
      <c r="D744" t="s">
        <v>10</v>
      </c>
      <c r="E744">
        <v>88</v>
      </c>
      <c r="F744">
        <v>163</v>
      </c>
      <c r="G744">
        <v>589</v>
      </c>
      <c r="H744" t="s">
        <v>11</v>
      </c>
      <c r="I744">
        <f t="shared" si="11"/>
        <v>76</v>
      </c>
      <c r="J744" t="str">
        <f>VLOOKUP($A744,[1]taxonomy!$1:$1048576,7,0)</f>
        <v>Eukaryota</v>
      </c>
      <c r="K744" t="str">
        <f>VLOOKUP($A744,[1]taxonomy!$1:$1048576,8,0)</f>
        <v xml:space="preserve"> Metazoa</v>
      </c>
      <c r="L744" t="str">
        <f>VLOOKUP($A744,[1]taxonomy!$1:$1048576,9,0)</f>
        <v xml:space="preserve"> Chordata</v>
      </c>
      <c r="M744" t="str">
        <f>VLOOKUP($A744,[1]taxonomy!$1:$1048576,10,0)</f>
        <v xml:space="preserve"> Craniata</v>
      </c>
      <c r="N744" t="str">
        <f>VLOOKUP($A744,[1]taxonomy!$1:$1048576,11,0)</f>
        <v xml:space="preserve"> Vertebrata</v>
      </c>
      <c r="O744" t="str">
        <f>VLOOKUP($A744,[1]taxonomy!$1:$1048576,12,0)</f>
        <v xml:space="preserve"> Euteleostomi</v>
      </c>
      <c r="P744" t="str">
        <f>VLOOKUP($A744,[1]taxonomy!$1:$1048576,13,0)</f>
        <v>Mammalia</v>
      </c>
      <c r="Q744" t="str">
        <f>VLOOKUP($A744,[1]taxonomy!$1:$1048576,14,0)</f>
        <v xml:space="preserve"> Eutheria</v>
      </c>
      <c r="R744" t="str">
        <f>VLOOKUP($A744,[1]taxonomy!$1:$1048576,15,0)</f>
        <v xml:space="preserve"> Xenarthra</v>
      </c>
      <c r="S744" t="str">
        <f>VLOOKUP($A744,[1]taxonomy!$1:$1048576,16,0)</f>
        <v xml:space="preserve"> Cingulata</v>
      </c>
      <c r="T744" t="str">
        <f>VLOOKUP($A744,[1]taxonomy!$1:$1048576,17,0)</f>
        <v xml:space="preserve"> Dasypodidae</v>
      </c>
      <c r="U744" t="str">
        <f>VLOOKUP($A744,[1]taxonomy!$1:$1048576,18,0)</f>
        <v xml:space="preserve"> Dasypus.</v>
      </c>
      <c r="V744">
        <f>VLOOKUP($A744,[1]taxonomy!$1:$1048576,20,0)</f>
        <v>0</v>
      </c>
      <c r="W744">
        <f>VLOOKUP($A744,[1]taxonomy!$1:$1048576,21,0)</f>
        <v>0</v>
      </c>
      <c r="X744">
        <f>VLOOKUP($A744,[1]taxonomy!$1:$1048576,22,0)</f>
        <v>0</v>
      </c>
      <c r="Y744">
        <f>VLOOKUP($A744,[1]taxonomy!$1:$1048576,23,0)</f>
        <v>0</v>
      </c>
      <c r="Z744">
        <f>VLOOKUP($A744,[1]taxonomy!$1:$1048576,24,0)</f>
        <v>0</v>
      </c>
      <c r="AA744">
        <f>VLOOKUP($A744,[1]taxonomy!$1:$1048576,25,0)</f>
        <v>0</v>
      </c>
      <c r="AB744" t="str">
        <f>VLOOKUP($A744,[1]taxonomy!$1:$1048576,3,0)</f>
        <v xml:space="preserve"> Dasypus novemcinctus (Nine-banded armadillo).</v>
      </c>
    </row>
    <row r="745" spans="1:28" x14ac:dyDescent="0.25">
      <c r="A745" t="s">
        <v>1038</v>
      </c>
      <c r="B745" t="s">
        <v>1039</v>
      </c>
      <c r="C745">
        <v>163</v>
      </c>
      <c r="D745" t="s">
        <v>12</v>
      </c>
      <c r="E745">
        <v>1</v>
      </c>
      <c r="F745">
        <v>42</v>
      </c>
      <c r="G745">
        <v>206</v>
      </c>
      <c r="H745" t="s">
        <v>13</v>
      </c>
      <c r="I745">
        <f t="shared" si="11"/>
        <v>42</v>
      </c>
      <c r="J745" t="str">
        <f>VLOOKUP($A745,[1]taxonomy!$1:$1048576,7,0)</f>
        <v>Eukaryota</v>
      </c>
      <c r="K745" t="str">
        <f>VLOOKUP($A745,[1]taxonomy!$1:$1048576,8,0)</f>
        <v xml:space="preserve"> Metazoa</v>
      </c>
      <c r="L745" t="str">
        <f>VLOOKUP($A745,[1]taxonomy!$1:$1048576,9,0)</f>
        <v xml:space="preserve"> Chordata</v>
      </c>
      <c r="M745" t="str">
        <f>VLOOKUP($A745,[1]taxonomy!$1:$1048576,10,0)</f>
        <v xml:space="preserve"> Craniata</v>
      </c>
      <c r="N745" t="str">
        <f>VLOOKUP($A745,[1]taxonomy!$1:$1048576,11,0)</f>
        <v xml:space="preserve"> Vertebrata</v>
      </c>
      <c r="O745" t="str">
        <f>VLOOKUP($A745,[1]taxonomy!$1:$1048576,12,0)</f>
        <v xml:space="preserve"> Euteleostomi</v>
      </c>
      <c r="P745" t="str">
        <f>VLOOKUP($A745,[1]taxonomy!$1:$1048576,13,0)</f>
        <v>Mammalia</v>
      </c>
      <c r="Q745" t="str">
        <f>VLOOKUP($A745,[1]taxonomy!$1:$1048576,14,0)</f>
        <v xml:space="preserve"> Eutheria</v>
      </c>
      <c r="R745" t="str">
        <f>VLOOKUP($A745,[1]taxonomy!$1:$1048576,15,0)</f>
        <v xml:space="preserve"> Xenarthra</v>
      </c>
      <c r="S745" t="str">
        <f>VLOOKUP($A745,[1]taxonomy!$1:$1048576,16,0)</f>
        <v xml:space="preserve"> Cingulata</v>
      </c>
      <c r="T745" t="str">
        <f>VLOOKUP($A745,[1]taxonomy!$1:$1048576,17,0)</f>
        <v xml:space="preserve"> Dasypodidae</v>
      </c>
      <c r="U745" t="str">
        <f>VLOOKUP($A745,[1]taxonomy!$1:$1048576,18,0)</f>
        <v xml:space="preserve"> Dasypus.</v>
      </c>
      <c r="V745">
        <f>VLOOKUP($A745,[1]taxonomy!$1:$1048576,20,0)</f>
        <v>0</v>
      </c>
      <c r="W745">
        <f>VLOOKUP($A745,[1]taxonomy!$1:$1048576,21,0)</f>
        <v>0</v>
      </c>
      <c r="X745">
        <f>VLOOKUP($A745,[1]taxonomy!$1:$1048576,22,0)</f>
        <v>0</v>
      </c>
      <c r="Y745">
        <f>VLOOKUP($A745,[1]taxonomy!$1:$1048576,23,0)</f>
        <v>0</v>
      </c>
      <c r="Z745">
        <f>VLOOKUP($A745,[1]taxonomy!$1:$1048576,24,0)</f>
        <v>0</v>
      </c>
      <c r="AA745">
        <f>VLOOKUP($A745,[1]taxonomy!$1:$1048576,25,0)</f>
        <v>0</v>
      </c>
      <c r="AB745" t="str">
        <f>VLOOKUP($A745,[1]taxonomy!$1:$1048576,3,0)</f>
        <v xml:space="preserve"> Dasypus novemcinctus (Nine-banded armadillo).</v>
      </c>
    </row>
    <row r="746" spans="1:28" x14ac:dyDescent="0.25">
      <c r="A746" t="s">
        <v>1040</v>
      </c>
      <c r="B746" t="s">
        <v>1041</v>
      </c>
      <c r="C746">
        <v>253</v>
      </c>
      <c r="D746" t="s">
        <v>10</v>
      </c>
      <c r="E746">
        <v>128</v>
      </c>
      <c r="F746">
        <v>250</v>
      </c>
      <c r="G746">
        <v>589</v>
      </c>
      <c r="H746" t="s">
        <v>11</v>
      </c>
      <c r="I746">
        <f t="shared" si="11"/>
        <v>123</v>
      </c>
      <c r="J746" t="str">
        <f>VLOOKUP($A746,[1]taxonomy!$1:$1048576,7,0)</f>
        <v>Eukaryota</v>
      </c>
      <c r="K746" t="str">
        <f>VLOOKUP($A746,[1]taxonomy!$1:$1048576,8,0)</f>
        <v xml:space="preserve"> Metazoa</v>
      </c>
      <c r="L746" t="str">
        <f>VLOOKUP($A746,[1]taxonomy!$1:$1048576,9,0)</f>
        <v xml:space="preserve"> Chordata</v>
      </c>
      <c r="M746" t="str">
        <f>VLOOKUP($A746,[1]taxonomy!$1:$1048576,10,0)</f>
        <v xml:space="preserve"> Craniata</v>
      </c>
      <c r="N746" t="str">
        <f>VLOOKUP($A746,[1]taxonomy!$1:$1048576,11,0)</f>
        <v xml:space="preserve"> Vertebrata</v>
      </c>
      <c r="O746" t="str">
        <f>VLOOKUP($A746,[1]taxonomy!$1:$1048576,12,0)</f>
        <v xml:space="preserve"> Euteleostomi</v>
      </c>
      <c r="P746" t="str">
        <f>VLOOKUP($A746,[1]taxonomy!$1:$1048576,13,0)</f>
        <v>Actinopterygii</v>
      </c>
      <c r="Q746" t="str">
        <f>VLOOKUP($A746,[1]taxonomy!$1:$1048576,14,0)</f>
        <v xml:space="preserve"> Neopterygii</v>
      </c>
      <c r="R746" t="str">
        <f>VLOOKUP($A746,[1]taxonomy!$1:$1048576,15,0)</f>
        <v xml:space="preserve"> Teleostei</v>
      </c>
      <c r="S746" t="str">
        <f>VLOOKUP($A746,[1]taxonomy!$1:$1048576,16,0)</f>
        <v xml:space="preserve"> Euteleostei</v>
      </c>
      <c r="T746" t="str">
        <f>VLOOKUP($A746,[1]taxonomy!$1:$1048576,17,0)</f>
        <v xml:space="preserve"> Neoteleostei</v>
      </c>
      <c r="U746" t="str">
        <f>VLOOKUP($A746,[1]taxonomy!$1:$1048576,18,0)</f>
        <v>Acanthomorpha</v>
      </c>
      <c r="V746" t="str">
        <f>VLOOKUP($A746,[1]taxonomy!$1:$1048576,20,0)</f>
        <v xml:space="preserve"> Gadiformes</v>
      </c>
      <c r="W746" t="str">
        <f>VLOOKUP($A746,[1]taxonomy!$1:$1048576,21,0)</f>
        <v xml:space="preserve"> Gadidae</v>
      </c>
      <c r="X746" t="str">
        <f>VLOOKUP($A746,[1]taxonomy!$1:$1048576,22,0)</f>
        <v xml:space="preserve"> Gadus.</v>
      </c>
      <c r="Y746">
        <f>VLOOKUP($A746,[1]taxonomy!$1:$1048576,23,0)</f>
        <v>0</v>
      </c>
      <c r="Z746">
        <f>VLOOKUP($A746,[1]taxonomy!$1:$1048576,24,0)</f>
        <v>0</v>
      </c>
      <c r="AA746">
        <f>VLOOKUP($A746,[1]taxonomy!$1:$1048576,25,0)</f>
        <v>0</v>
      </c>
      <c r="AB746" t="str">
        <f>VLOOKUP($A746,[1]taxonomy!$1:$1048576,3,0)</f>
        <v xml:space="preserve"> Gadus morhua (Atlantic cod).</v>
      </c>
    </row>
    <row r="747" spans="1:28" x14ac:dyDescent="0.25">
      <c r="A747" t="s">
        <v>1040</v>
      </c>
      <c r="B747" t="s">
        <v>1041</v>
      </c>
      <c r="C747">
        <v>253</v>
      </c>
      <c r="D747" t="s">
        <v>44</v>
      </c>
      <c r="E747">
        <v>1</v>
      </c>
      <c r="F747">
        <v>59</v>
      </c>
      <c r="G747">
        <v>2</v>
      </c>
      <c r="H747" t="s">
        <v>44</v>
      </c>
      <c r="I747">
        <f t="shared" si="11"/>
        <v>59</v>
      </c>
      <c r="J747" t="str">
        <f>VLOOKUP($A747,[1]taxonomy!$1:$1048576,7,0)</f>
        <v>Eukaryota</v>
      </c>
      <c r="K747" t="str">
        <f>VLOOKUP($A747,[1]taxonomy!$1:$1048576,8,0)</f>
        <v xml:space="preserve"> Metazoa</v>
      </c>
      <c r="L747" t="str">
        <f>VLOOKUP($A747,[1]taxonomy!$1:$1048576,9,0)</f>
        <v xml:space="preserve"> Chordata</v>
      </c>
      <c r="M747" t="str">
        <f>VLOOKUP($A747,[1]taxonomy!$1:$1048576,10,0)</f>
        <v xml:space="preserve"> Craniata</v>
      </c>
      <c r="N747" t="str">
        <f>VLOOKUP($A747,[1]taxonomy!$1:$1048576,11,0)</f>
        <v xml:space="preserve"> Vertebrata</v>
      </c>
      <c r="O747" t="str">
        <f>VLOOKUP($A747,[1]taxonomy!$1:$1048576,12,0)</f>
        <v xml:space="preserve"> Euteleostomi</v>
      </c>
      <c r="P747" t="str">
        <f>VLOOKUP($A747,[1]taxonomy!$1:$1048576,13,0)</f>
        <v>Actinopterygii</v>
      </c>
      <c r="Q747" t="str">
        <f>VLOOKUP($A747,[1]taxonomy!$1:$1048576,14,0)</f>
        <v xml:space="preserve"> Neopterygii</v>
      </c>
      <c r="R747" t="str">
        <f>VLOOKUP($A747,[1]taxonomy!$1:$1048576,15,0)</f>
        <v xml:space="preserve"> Teleostei</v>
      </c>
      <c r="S747" t="str">
        <f>VLOOKUP($A747,[1]taxonomy!$1:$1048576,16,0)</f>
        <v xml:space="preserve"> Euteleostei</v>
      </c>
      <c r="T747" t="str">
        <f>VLOOKUP($A747,[1]taxonomy!$1:$1048576,17,0)</f>
        <v xml:space="preserve"> Neoteleostei</v>
      </c>
      <c r="U747" t="str">
        <f>VLOOKUP($A747,[1]taxonomy!$1:$1048576,18,0)</f>
        <v>Acanthomorpha</v>
      </c>
      <c r="V747" t="str">
        <f>VLOOKUP($A747,[1]taxonomy!$1:$1048576,20,0)</f>
        <v xml:space="preserve"> Gadiformes</v>
      </c>
      <c r="W747" t="str">
        <f>VLOOKUP($A747,[1]taxonomy!$1:$1048576,21,0)</f>
        <v xml:space="preserve"> Gadidae</v>
      </c>
      <c r="X747" t="str">
        <f>VLOOKUP($A747,[1]taxonomy!$1:$1048576,22,0)</f>
        <v xml:space="preserve"> Gadus.</v>
      </c>
      <c r="Y747">
        <f>VLOOKUP($A747,[1]taxonomy!$1:$1048576,23,0)</f>
        <v>0</v>
      </c>
      <c r="Z747">
        <f>VLOOKUP($A747,[1]taxonomy!$1:$1048576,24,0)</f>
        <v>0</v>
      </c>
      <c r="AA747">
        <f>VLOOKUP($A747,[1]taxonomy!$1:$1048576,25,0)</f>
        <v>0</v>
      </c>
      <c r="AB747" t="str">
        <f>VLOOKUP($A747,[1]taxonomy!$1:$1048576,3,0)</f>
        <v xml:space="preserve"> Gadus morhua (Atlantic cod).</v>
      </c>
    </row>
    <row r="748" spans="1:28" x14ac:dyDescent="0.25">
      <c r="A748" t="s">
        <v>1042</v>
      </c>
      <c r="B748" t="s">
        <v>1043</v>
      </c>
      <c r="C748">
        <v>113</v>
      </c>
      <c r="D748" t="s">
        <v>10</v>
      </c>
      <c r="E748">
        <v>1</v>
      </c>
      <c r="F748">
        <v>108</v>
      </c>
      <c r="G748">
        <v>589</v>
      </c>
      <c r="H748" t="s">
        <v>11</v>
      </c>
      <c r="I748">
        <f t="shared" si="11"/>
        <v>108</v>
      </c>
      <c r="J748" t="str">
        <f>VLOOKUP($A748,[1]taxonomy!$1:$1048576,7,0)</f>
        <v>Eukaryota</v>
      </c>
      <c r="K748" t="str">
        <f>VLOOKUP($A748,[1]taxonomy!$1:$1048576,8,0)</f>
        <v xml:space="preserve"> Metazoa</v>
      </c>
      <c r="L748" t="str">
        <f>VLOOKUP($A748,[1]taxonomy!$1:$1048576,9,0)</f>
        <v xml:space="preserve"> Chordata</v>
      </c>
      <c r="M748" t="str">
        <f>VLOOKUP($A748,[1]taxonomy!$1:$1048576,10,0)</f>
        <v xml:space="preserve"> Craniata</v>
      </c>
      <c r="N748" t="str">
        <f>VLOOKUP($A748,[1]taxonomy!$1:$1048576,11,0)</f>
        <v xml:space="preserve"> Vertebrata</v>
      </c>
      <c r="O748" t="str">
        <f>VLOOKUP($A748,[1]taxonomy!$1:$1048576,12,0)</f>
        <v xml:space="preserve"> Euteleostomi</v>
      </c>
      <c r="P748" t="str">
        <f>VLOOKUP($A748,[1]taxonomy!$1:$1048576,13,0)</f>
        <v>Mammalia</v>
      </c>
      <c r="Q748" t="str">
        <f>VLOOKUP($A748,[1]taxonomy!$1:$1048576,14,0)</f>
        <v xml:space="preserve"> Eutheria</v>
      </c>
      <c r="R748" t="str">
        <f>VLOOKUP($A748,[1]taxonomy!$1:$1048576,15,0)</f>
        <v xml:space="preserve"> Laurasiatheria</v>
      </c>
      <c r="S748" t="str">
        <f>VLOOKUP($A748,[1]taxonomy!$1:$1048576,16,0)</f>
        <v xml:space="preserve"> Cetartiodactyla</v>
      </c>
      <c r="T748" t="str">
        <f>VLOOKUP($A748,[1]taxonomy!$1:$1048576,17,0)</f>
        <v xml:space="preserve"> Ruminantia</v>
      </c>
      <c r="U748" t="str">
        <f>VLOOKUP($A748,[1]taxonomy!$1:$1048576,18,0)</f>
        <v>Pecora</v>
      </c>
      <c r="V748" t="str">
        <f>VLOOKUP($A748,[1]taxonomy!$1:$1048576,20,0)</f>
        <v xml:space="preserve"> Bovinae</v>
      </c>
      <c r="W748" t="str">
        <f>VLOOKUP($A748,[1]taxonomy!$1:$1048576,21,0)</f>
        <v xml:space="preserve"> Bos.</v>
      </c>
      <c r="X748">
        <f>VLOOKUP($A748,[1]taxonomy!$1:$1048576,22,0)</f>
        <v>0</v>
      </c>
      <c r="Y748">
        <f>VLOOKUP($A748,[1]taxonomy!$1:$1048576,23,0)</f>
        <v>0</v>
      </c>
      <c r="Z748">
        <f>VLOOKUP($A748,[1]taxonomy!$1:$1048576,24,0)</f>
        <v>0</v>
      </c>
      <c r="AA748">
        <f>VLOOKUP($A748,[1]taxonomy!$1:$1048576,25,0)</f>
        <v>0</v>
      </c>
      <c r="AB748" t="str">
        <f>VLOOKUP($A748,[1]taxonomy!$1:$1048576,3,0)</f>
        <v xml:space="preserve"> Bos taurus (Bovine).</v>
      </c>
    </row>
    <row r="749" spans="1:28" x14ac:dyDescent="0.25">
      <c r="A749" t="s">
        <v>1044</v>
      </c>
      <c r="B749" t="s">
        <v>1045</v>
      </c>
      <c r="C749">
        <v>253</v>
      </c>
      <c r="D749" t="s">
        <v>10</v>
      </c>
      <c r="E749">
        <v>119</v>
      </c>
      <c r="F749">
        <v>242</v>
      </c>
      <c r="G749">
        <v>589</v>
      </c>
      <c r="H749" t="s">
        <v>11</v>
      </c>
      <c r="I749">
        <f t="shared" si="11"/>
        <v>124</v>
      </c>
      <c r="J749" t="str">
        <f>VLOOKUP($A749,[1]taxonomy!$1:$1048576,7,0)</f>
        <v>Eukaryota</v>
      </c>
      <c r="K749" t="str">
        <f>VLOOKUP($A749,[1]taxonomy!$1:$1048576,8,0)</f>
        <v xml:space="preserve"> Metazoa</v>
      </c>
      <c r="L749" t="str">
        <f>VLOOKUP($A749,[1]taxonomy!$1:$1048576,9,0)</f>
        <v xml:space="preserve"> Chordata</v>
      </c>
      <c r="M749" t="str">
        <f>VLOOKUP($A749,[1]taxonomy!$1:$1048576,10,0)</f>
        <v xml:space="preserve"> Craniata</v>
      </c>
      <c r="N749" t="str">
        <f>VLOOKUP($A749,[1]taxonomy!$1:$1048576,11,0)</f>
        <v xml:space="preserve"> Vertebrata</v>
      </c>
      <c r="O749" t="str">
        <f>VLOOKUP($A749,[1]taxonomy!$1:$1048576,12,0)</f>
        <v xml:space="preserve"> Euteleostomi</v>
      </c>
      <c r="P749" t="str">
        <f>VLOOKUP($A749,[1]taxonomy!$1:$1048576,13,0)</f>
        <v>Actinopterygii</v>
      </c>
      <c r="Q749" t="str">
        <f>VLOOKUP($A749,[1]taxonomy!$1:$1048576,14,0)</f>
        <v xml:space="preserve"> Neopterygii</v>
      </c>
      <c r="R749" t="str">
        <f>VLOOKUP($A749,[1]taxonomy!$1:$1048576,15,0)</f>
        <v xml:space="preserve"> Teleostei</v>
      </c>
      <c r="S749" t="str">
        <f>VLOOKUP($A749,[1]taxonomy!$1:$1048576,16,0)</f>
        <v xml:space="preserve"> Euteleostei</v>
      </c>
      <c r="T749" t="str">
        <f>VLOOKUP($A749,[1]taxonomy!$1:$1048576,17,0)</f>
        <v xml:space="preserve"> Neoteleostei</v>
      </c>
      <c r="U749" t="str">
        <f>VLOOKUP($A749,[1]taxonomy!$1:$1048576,18,0)</f>
        <v>Acanthomorpha</v>
      </c>
      <c r="V749" t="str">
        <f>VLOOKUP($A749,[1]taxonomy!$1:$1048576,20,0)</f>
        <v xml:space="preserve"> Percomorpha</v>
      </c>
      <c r="W749" t="str">
        <f>VLOOKUP($A749,[1]taxonomy!$1:$1048576,21,0)</f>
        <v xml:space="preserve"> Perciformes</v>
      </c>
      <c r="X749" t="str">
        <f>VLOOKUP($A749,[1]taxonomy!$1:$1048576,22,0)</f>
        <v xml:space="preserve"> Percoidei</v>
      </c>
      <c r="Y749" t="str">
        <f>VLOOKUP($A749,[1]taxonomy!$1:$1048576,23,0)</f>
        <v>Sparidae</v>
      </c>
      <c r="Z749" t="str">
        <f>VLOOKUP($A749,[1]taxonomy!$1:$1048576,24,0)</f>
        <v xml:space="preserve"> Acanthopagrus.</v>
      </c>
      <c r="AA749">
        <f>VLOOKUP($A749,[1]taxonomy!$1:$1048576,25,0)</f>
        <v>0</v>
      </c>
      <c r="AB749" t="str">
        <f>VLOOKUP($A749,[1]taxonomy!$1:$1048576,3,0)</f>
        <v xml:space="preserve"> Acanthopagrus latus (Yellowfin seabream) (Sparus latus).</v>
      </c>
    </row>
    <row r="750" spans="1:28" x14ac:dyDescent="0.25">
      <c r="A750" t="s">
        <v>1046</v>
      </c>
      <c r="B750" t="s">
        <v>1047</v>
      </c>
      <c r="C750">
        <v>251</v>
      </c>
      <c r="D750" t="s">
        <v>10</v>
      </c>
      <c r="E750">
        <v>118</v>
      </c>
      <c r="F750">
        <v>240</v>
      </c>
      <c r="G750">
        <v>589</v>
      </c>
      <c r="H750" t="s">
        <v>11</v>
      </c>
      <c r="I750">
        <f t="shared" si="11"/>
        <v>123</v>
      </c>
      <c r="J750" t="str">
        <f>VLOOKUP($A750,[1]taxonomy!$1:$1048576,7,0)</f>
        <v>Eukaryota</v>
      </c>
      <c r="K750" t="str">
        <f>VLOOKUP($A750,[1]taxonomy!$1:$1048576,8,0)</f>
        <v xml:space="preserve"> Metazoa</v>
      </c>
      <c r="L750" t="str">
        <f>VLOOKUP($A750,[1]taxonomy!$1:$1048576,9,0)</f>
        <v xml:space="preserve"> Chordata</v>
      </c>
      <c r="M750" t="str">
        <f>VLOOKUP($A750,[1]taxonomy!$1:$1048576,10,0)</f>
        <v xml:space="preserve"> Craniata</v>
      </c>
      <c r="N750" t="str">
        <f>VLOOKUP($A750,[1]taxonomy!$1:$1048576,11,0)</f>
        <v xml:space="preserve"> Vertebrata</v>
      </c>
      <c r="O750" t="str">
        <f>VLOOKUP($A750,[1]taxonomy!$1:$1048576,12,0)</f>
        <v xml:space="preserve"> Euteleostomi</v>
      </c>
      <c r="P750" t="str">
        <f>VLOOKUP($A750,[1]taxonomy!$1:$1048576,13,0)</f>
        <v>Actinopterygii</v>
      </c>
      <c r="Q750" t="str">
        <f>VLOOKUP($A750,[1]taxonomy!$1:$1048576,14,0)</f>
        <v xml:space="preserve"> Neopterygii</v>
      </c>
      <c r="R750" t="str">
        <f>VLOOKUP($A750,[1]taxonomy!$1:$1048576,15,0)</f>
        <v xml:space="preserve"> Teleostei</v>
      </c>
      <c r="S750" t="str">
        <f>VLOOKUP($A750,[1]taxonomy!$1:$1048576,16,0)</f>
        <v xml:space="preserve"> Euteleostei</v>
      </c>
      <c r="T750" t="str">
        <f>VLOOKUP($A750,[1]taxonomy!$1:$1048576,17,0)</f>
        <v xml:space="preserve"> Neoteleostei</v>
      </c>
      <c r="U750" t="str">
        <f>VLOOKUP($A750,[1]taxonomy!$1:$1048576,18,0)</f>
        <v>Acanthomorpha</v>
      </c>
      <c r="V750" t="str">
        <f>VLOOKUP($A750,[1]taxonomy!$1:$1048576,20,0)</f>
        <v xml:space="preserve"> Percomorpha</v>
      </c>
      <c r="W750" t="str">
        <f>VLOOKUP($A750,[1]taxonomy!$1:$1048576,21,0)</f>
        <v xml:space="preserve"> Perciformes</v>
      </c>
      <c r="X750" t="str">
        <f>VLOOKUP($A750,[1]taxonomy!$1:$1048576,22,0)</f>
        <v xml:space="preserve"> Percoidei</v>
      </c>
      <c r="Y750" t="str">
        <f>VLOOKUP($A750,[1]taxonomy!$1:$1048576,23,0)</f>
        <v>Sinipercidae</v>
      </c>
      <c r="Z750" t="str">
        <f>VLOOKUP($A750,[1]taxonomy!$1:$1048576,24,0)</f>
        <v xml:space="preserve"> Siniperca.</v>
      </c>
      <c r="AA750">
        <f>VLOOKUP($A750,[1]taxonomy!$1:$1048576,25,0)</f>
        <v>0</v>
      </c>
      <c r="AB750" t="str">
        <f>VLOOKUP($A750,[1]taxonomy!$1:$1048576,3,0)</f>
        <v xml:space="preserve"> Siniperca chuatsi (Chinese perch).</v>
      </c>
    </row>
    <row r="751" spans="1:28" x14ac:dyDescent="0.25">
      <c r="A751" t="s">
        <v>1046</v>
      </c>
      <c r="B751" t="s">
        <v>1047</v>
      </c>
      <c r="C751">
        <v>251</v>
      </c>
      <c r="D751" t="s">
        <v>12</v>
      </c>
      <c r="E751">
        <v>2</v>
      </c>
      <c r="F751">
        <v>75</v>
      </c>
      <c r="G751">
        <v>206</v>
      </c>
      <c r="H751" t="s">
        <v>13</v>
      </c>
      <c r="I751">
        <f t="shared" si="11"/>
        <v>74</v>
      </c>
      <c r="J751" t="str">
        <f>VLOOKUP($A751,[1]taxonomy!$1:$1048576,7,0)</f>
        <v>Eukaryota</v>
      </c>
      <c r="K751" t="str">
        <f>VLOOKUP($A751,[1]taxonomy!$1:$1048576,8,0)</f>
        <v xml:space="preserve"> Metazoa</v>
      </c>
      <c r="L751" t="str">
        <f>VLOOKUP($A751,[1]taxonomy!$1:$1048576,9,0)</f>
        <v xml:space="preserve"> Chordata</v>
      </c>
      <c r="M751" t="str">
        <f>VLOOKUP($A751,[1]taxonomy!$1:$1048576,10,0)</f>
        <v xml:space="preserve"> Craniata</v>
      </c>
      <c r="N751" t="str">
        <f>VLOOKUP($A751,[1]taxonomy!$1:$1048576,11,0)</f>
        <v xml:space="preserve"> Vertebrata</v>
      </c>
      <c r="O751" t="str">
        <f>VLOOKUP($A751,[1]taxonomy!$1:$1048576,12,0)</f>
        <v xml:space="preserve"> Euteleostomi</v>
      </c>
      <c r="P751" t="str">
        <f>VLOOKUP($A751,[1]taxonomy!$1:$1048576,13,0)</f>
        <v>Actinopterygii</v>
      </c>
      <c r="Q751" t="str">
        <f>VLOOKUP($A751,[1]taxonomy!$1:$1048576,14,0)</f>
        <v xml:space="preserve"> Neopterygii</v>
      </c>
      <c r="R751" t="str">
        <f>VLOOKUP($A751,[1]taxonomy!$1:$1048576,15,0)</f>
        <v xml:space="preserve"> Teleostei</v>
      </c>
      <c r="S751" t="str">
        <f>VLOOKUP($A751,[1]taxonomy!$1:$1048576,16,0)</f>
        <v xml:space="preserve"> Euteleostei</v>
      </c>
      <c r="T751" t="str">
        <f>VLOOKUP($A751,[1]taxonomy!$1:$1048576,17,0)</f>
        <v xml:space="preserve"> Neoteleostei</v>
      </c>
      <c r="U751" t="str">
        <f>VLOOKUP($A751,[1]taxonomy!$1:$1048576,18,0)</f>
        <v>Acanthomorpha</v>
      </c>
      <c r="V751" t="str">
        <f>VLOOKUP($A751,[1]taxonomy!$1:$1048576,20,0)</f>
        <v xml:space="preserve"> Percomorpha</v>
      </c>
      <c r="W751" t="str">
        <f>VLOOKUP($A751,[1]taxonomy!$1:$1048576,21,0)</f>
        <v xml:space="preserve"> Perciformes</v>
      </c>
      <c r="X751" t="str">
        <f>VLOOKUP($A751,[1]taxonomy!$1:$1048576,22,0)</f>
        <v xml:space="preserve"> Percoidei</v>
      </c>
      <c r="Y751" t="str">
        <f>VLOOKUP($A751,[1]taxonomy!$1:$1048576,23,0)</f>
        <v>Sinipercidae</v>
      </c>
      <c r="Z751" t="str">
        <f>VLOOKUP($A751,[1]taxonomy!$1:$1048576,24,0)</f>
        <v xml:space="preserve"> Siniperca.</v>
      </c>
      <c r="AA751">
        <f>VLOOKUP($A751,[1]taxonomy!$1:$1048576,25,0)</f>
        <v>0</v>
      </c>
      <c r="AB751" t="str">
        <f>VLOOKUP($A751,[1]taxonomy!$1:$1048576,3,0)</f>
        <v xml:space="preserve"> Siniperca chuatsi (Chinese perch).</v>
      </c>
    </row>
    <row r="752" spans="1:28" x14ac:dyDescent="0.25">
      <c r="A752" t="s">
        <v>1048</v>
      </c>
      <c r="B752" t="s">
        <v>1049</v>
      </c>
      <c r="C752">
        <v>198</v>
      </c>
      <c r="D752" t="s">
        <v>10</v>
      </c>
      <c r="E752">
        <v>66</v>
      </c>
      <c r="F752">
        <v>187</v>
      </c>
      <c r="G752">
        <v>589</v>
      </c>
      <c r="H752" t="s">
        <v>11</v>
      </c>
      <c r="I752">
        <f t="shared" si="11"/>
        <v>122</v>
      </c>
      <c r="J752" t="str">
        <f>VLOOKUP($A752,[1]taxonomy!$1:$1048576,7,0)</f>
        <v>Eukaryota</v>
      </c>
      <c r="K752" t="str">
        <f>VLOOKUP($A752,[1]taxonomy!$1:$1048576,8,0)</f>
        <v xml:space="preserve"> Metazoa</v>
      </c>
      <c r="L752" t="str">
        <f>VLOOKUP($A752,[1]taxonomy!$1:$1048576,9,0)</f>
        <v xml:space="preserve"> Chordata</v>
      </c>
      <c r="M752" t="str">
        <f>VLOOKUP($A752,[1]taxonomy!$1:$1048576,10,0)</f>
        <v xml:space="preserve"> Craniata</v>
      </c>
      <c r="N752" t="str">
        <f>VLOOKUP($A752,[1]taxonomy!$1:$1048576,11,0)</f>
        <v xml:space="preserve"> Vertebrata</v>
      </c>
      <c r="O752" t="str">
        <f>VLOOKUP($A752,[1]taxonomy!$1:$1048576,12,0)</f>
        <v xml:space="preserve"> Euteleostomi</v>
      </c>
      <c r="P752" t="str">
        <f>VLOOKUP($A752,[1]taxonomy!$1:$1048576,13,0)</f>
        <v>Testudines + Archosauria group</v>
      </c>
      <c r="Q752" t="str">
        <f>VLOOKUP($A752,[1]taxonomy!$1:$1048576,14,0)</f>
        <v xml:space="preserve"> Archosauria</v>
      </c>
      <c r="R752" t="str">
        <f>VLOOKUP($A752,[1]taxonomy!$1:$1048576,15,0)</f>
        <v xml:space="preserve"> Dinosauria</v>
      </c>
      <c r="S752" t="str">
        <f>VLOOKUP($A752,[1]taxonomy!$1:$1048576,16,0)</f>
        <v xml:space="preserve"> Saurischia</v>
      </c>
      <c r="T752" t="str">
        <f>VLOOKUP($A752,[1]taxonomy!$1:$1048576,17,0)</f>
        <v>Theropoda</v>
      </c>
      <c r="U752" t="str">
        <f>VLOOKUP($A752,[1]taxonomy!$1:$1048576,18,0)</f>
        <v xml:space="preserve"> Coelurosauria</v>
      </c>
      <c r="V752" t="str">
        <f>VLOOKUP($A752,[1]taxonomy!$1:$1048576,20,0)</f>
        <v xml:space="preserve"> Neognathae</v>
      </c>
      <c r="W752" t="str">
        <f>VLOOKUP($A752,[1]taxonomy!$1:$1048576,21,0)</f>
        <v xml:space="preserve"> Galliformes</v>
      </c>
      <c r="X752" t="str">
        <f>VLOOKUP($A752,[1]taxonomy!$1:$1048576,22,0)</f>
        <v xml:space="preserve"> Phasianidae</v>
      </c>
      <c r="Y752" t="str">
        <f>VLOOKUP($A752,[1]taxonomy!$1:$1048576,23,0)</f>
        <v>Phasianinae</v>
      </c>
      <c r="Z752" t="str">
        <f>VLOOKUP($A752,[1]taxonomy!$1:$1048576,24,0)</f>
        <v xml:space="preserve"> Gallus.</v>
      </c>
      <c r="AA752">
        <f>VLOOKUP($A752,[1]taxonomy!$1:$1048576,25,0)</f>
        <v>0</v>
      </c>
      <c r="AB752" t="str">
        <f>VLOOKUP($A752,[1]taxonomy!$1:$1048576,3,0)</f>
        <v xml:space="preserve"> Gallus gallus (Chicken).</v>
      </c>
    </row>
    <row r="753" spans="1:28" x14ac:dyDescent="0.25">
      <c r="A753" t="s">
        <v>1048</v>
      </c>
      <c r="B753" t="s">
        <v>1049</v>
      </c>
      <c r="C753">
        <v>198</v>
      </c>
      <c r="D753" t="s">
        <v>24</v>
      </c>
      <c r="E753">
        <v>1</v>
      </c>
      <c r="F753">
        <v>65</v>
      </c>
      <c r="G753">
        <v>24</v>
      </c>
      <c r="H753" t="s">
        <v>24</v>
      </c>
      <c r="I753">
        <f t="shared" si="11"/>
        <v>65</v>
      </c>
      <c r="J753" t="str">
        <f>VLOOKUP($A753,[1]taxonomy!$1:$1048576,7,0)</f>
        <v>Eukaryota</v>
      </c>
      <c r="K753" t="str">
        <f>VLOOKUP($A753,[1]taxonomy!$1:$1048576,8,0)</f>
        <v xml:space="preserve"> Metazoa</v>
      </c>
      <c r="L753" t="str">
        <f>VLOOKUP($A753,[1]taxonomy!$1:$1048576,9,0)</f>
        <v xml:space="preserve"> Chordata</v>
      </c>
      <c r="M753" t="str">
        <f>VLOOKUP($A753,[1]taxonomy!$1:$1048576,10,0)</f>
        <v xml:space="preserve"> Craniata</v>
      </c>
      <c r="N753" t="str">
        <f>VLOOKUP($A753,[1]taxonomy!$1:$1048576,11,0)</f>
        <v xml:space="preserve"> Vertebrata</v>
      </c>
      <c r="O753" t="str">
        <f>VLOOKUP($A753,[1]taxonomy!$1:$1048576,12,0)</f>
        <v xml:space="preserve"> Euteleostomi</v>
      </c>
      <c r="P753" t="str">
        <f>VLOOKUP($A753,[1]taxonomy!$1:$1048576,13,0)</f>
        <v>Testudines + Archosauria group</v>
      </c>
      <c r="Q753" t="str">
        <f>VLOOKUP($A753,[1]taxonomy!$1:$1048576,14,0)</f>
        <v xml:space="preserve"> Archosauria</v>
      </c>
      <c r="R753" t="str">
        <f>VLOOKUP($A753,[1]taxonomy!$1:$1048576,15,0)</f>
        <v xml:space="preserve"> Dinosauria</v>
      </c>
      <c r="S753" t="str">
        <f>VLOOKUP($A753,[1]taxonomy!$1:$1048576,16,0)</f>
        <v xml:space="preserve"> Saurischia</v>
      </c>
      <c r="T753" t="str">
        <f>VLOOKUP($A753,[1]taxonomy!$1:$1048576,17,0)</f>
        <v>Theropoda</v>
      </c>
      <c r="U753" t="str">
        <f>VLOOKUP($A753,[1]taxonomy!$1:$1048576,18,0)</f>
        <v xml:space="preserve"> Coelurosauria</v>
      </c>
      <c r="V753" t="str">
        <f>VLOOKUP($A753,[1]taxonomy!$1:$1048576,20,0)</f>
        <v xml:space="preserve"> Neognathae</v>
      </c>
      <c r="W753" t="str">
        <f>VLOOKUP($A753,[1]taxonomy!$1:$1048576,21,0)</f>
        <v xml:space="preserve"> Galliformes</v>
      </c>
      <c r="X753" t="str">
        <f>VLOOKUP($A753,[1]taxonomy!$1:$1048576,22,0)</f>
        <v xml:space="preserve"> Phasianidae</v>
      </c>
      <c r="Y753" t="str">
        <f>VLOOKUP($A753,[1]taxonomy!$1:$1048576,23,0)</f>
        <v>Phasianinae</v>
      </c>
      <c r="Z753" t="str">
        <f>VLOOKUP($A753,[1]taxonomy!$1:$1048576,24,0)</f>
        <v xml:space="preserve"> Gallus.</v>
      </c>
      <c r="AA753">
        <f>VLOOKUP($A753,[1]taxonomy!$1:$1048576,25,0)</f>
        <v>0</v>
      </c>
      <c r="AB753" t="str">
        <f>VLOOKUP($A753,[1]taxonomy!$1:$1048576,3,0)</f>
        <v xml:space="preserve"> Gallus gallus (Chicken).</v>
      </c>
    </row>
    <row r="754" spans="1:28" x14ac:dyDescent="0.25">
      <c r="A754" t="s">
        <v>1050</v>
      </c>
      <c r="B754" t="s">
        <v>1051</v>
      </c>
      <c r="C754">
        <v>267</v>
      </c>
      <c r="D754" t="s">
        <v>10</v>
      </c>
      <c r="E754">
        <v>146</v>
      </c>
      <c r="F754">
        <v>262</v>
      </c>
      <c r="G754">
        <v>589</v>
      </c>
      <c r="H754" t="s">
        <v>11</v>
      </c>
      <c r="I754">
        <f t="shared" si="11"/>
        <v>117</v>
      </c>
      <c r="J754" t="str">
        <f>VLOOKUP($A754,[1]taxonomy!$1:$1048576,7,0)</f>
        <v>Eukaryota</v>
      </c>
      <c r="K754" t="str">
        <f>VLOOKUP($A754,[1]taxonomy!$1:$1048576,8,0)</f>
        <v xml:space="preserve"> Metazoa</v>
      </c>
      <c r="L754" t="str">
        <f>VLOOKUP($A754,[1]taxonomy!$1:$1048576,9,0)</f>
        <v xml:space="preserve"> Chordata</v>
      </c>
      <c r="M754" t="str">
        <f>VLOOKUP($A754,[1]taxonomy!$1:$1048576,10,0)</f>
        <v xml:space="preserve"> Craniata</v>
      </c>
      <c r="N754" t="str">
        <f>VLOOKUP($A754,[1]taxonomy!$1:$1048576,11,0)</f>
        <v xml:space="preserve"> Vertebrata</v>
      </c>
      <c r="O754" t="str">
        <f>VLOOKUP($A754,[1]taxonomy!$1:$1048576,12,0)</f>
        <v xml:space="preserve"> Euteleostomi</v>
      </c>
      <c r="P754" t="str">
        <f>VLOOKUP($A754,[1]taxonomy!$1:$1048576,13,0)</f>
        <v>Mammalia</v>
      </c>
      <c r="Q754" t="str">
        <f>VLOOKUP($A754,[1]taxonomy!$1:$1048576,14,0)</f>
        <v xml:space="preserve"> Eutheria</v>
      </c>
      <c r="R754" t="str">
        <f>VLOOKUP($A754,[1]taxonomy!$1:$1048576,15,0)</f>
        <v xml:space="preserve"> Euarchontoglires</v>
      </c>
      <c r="S754" t="str">
        <f>VLOOKUP($A754,[1]taxonomy!$1:$1048576,16,0)</f>
        <v xml:space="preserve"> Glires</v>
      </c>
      <c r="T754" t="str">
        <f>VLOOKUP($A754,[1]taxonomy!$1:$1048576,17,0)</f>
        <v xml:space="preserve"> Rodentia</v>
      </c>
      <c r="U754" t="str">
        <f>VLOOKUP($A754,[1]taxonomy!$1:$1048576,18,0)</f>
        <v xml:space="preserve"> Sciurognathi</v>
      </c>
      <c r="V754" t="str">
        <f>VLOOKUP($A754,[1]taxonomy!$1:$1048576,20,0)</f>
        <v xml:space="preserve"> Muridae</v>
      </c>
      <c r="W754" t="str">
        <f>VLOOKUP($A754,[1]taxonomy!$1:$1048576,21,0)</f>
        <v xml:space="preserve"> Gerbillinae</v>
      </c>
      <c r="X754" t="str">
        <f>VLOOKUP($A754,[1]taxonomy!$1:$1048576,22,0)</f>
        <v xml:space="preserve"> Meriones.</v>
      </c>
      <c r="Y754">
        <f>VLOOKUP($A754,[1]taxonomy!$1:$1048576,23,0)</f>
        <v>0</v>
      </c>
      <c r="Z754">
        <f>VLOOKUP($A754,[1]taxonomy!$1:$1048576,24,0)</f>
        <v>0</v>
      </c>
      <c r="AA754">
        <f>VLOOKUP($A754,[1]taxonomy!$1:$1048576,25,0)</f>
        <v>0</v>
      </c>
      <c r="AB754" t="str">
        <f>VLOOKUP($A754,[1]taxonomy!$1:$1048576,3,0)</f>
        <v xml:space="preserve"> Meriones unguiculatus (Mongolian jird) (Mongolian gerbil).</v>
      </c>
    </row>
    <row r="755" spans="1:28" x14ac:dyDescent="0.25">
      <c r="A755" t="s">
        <v>1050</v>
      </c>
      <c r="B755" t="s">
        <v>1051</v>
      </c>
      <c r="C755">
        <v>267</v>
      </c>
      <c r="D755" t="s">
        <v>12</v>
      </c>
      <c r="E755">
        <v>1</v>
      </c>
      <c r="F755">
        <v>102</v>
      </c>
      <c r="G755">
        <v>206</v>
      </c>
      <c r="H755" t="s">
        <v>13</v>
      </c>
      <c r="I755">
        <f t="shared" si="11"/>
        <v>102</v>
      </c>
      <c r="J755" t="str">
        <f>VLOOKUP($A755,[1]taxonomy!$1:$1048576,7,0)</f>
        <v>Eukaryota</v>
      </c>
      <c r="K755" t="str">
        <f>VLOOKUP($A755,[1]taxonomy!$1:$1048576,8,0)</f>
        <v xml:space="preserve"> Metazoa</v>
      </c>
      <c r="L755" t="str">
        <f>VLOOKUP($A755,[1]taxonomy!$1:$1048576,9,0)</f>
        <v xml:space="preserve"> Chordata</v>
      </c>
      <c r="M755" t="str">
        <f>VLOOKUP($A755,[1]taxonomy!$1:$1048576,10,0)</f>
        <v xml:space="preserve"> Craniata</v>
      </c>
      <c r="N755" t="str">
        <f>VLOOKUP($A755,[1]taxonomy!$1:$1048576,11,0)</f>
        <v xml:space="preserve"> Vertebrata</v>
      </c>
      <c r="O755" t="str">
        <f>VLOOKUP($A755,[1]taxonomy!$1:$1048576,12,0)</f>
        <v xml:space="preserve"> Euteleostomi</v>
      </c>
      <c r="P755" t="str">
        <f>VLOOKUP($A755,[1]taxonomy!$1:$1048576,13,0)</f>
        <v>Mammalia</v>
      </c>
      <c r="Q755" t="str">
        <f>VLOOKUP($A755,[1]taxonomy!$1:$1048576,14,0)</f>
        <v xml:space="preserve"> Eutheria</v>
      </c>
      <c r="R755" t="str">
        <f>VLOOKUP($A755,[1]taxonomy!$1:$1048576,15,0)</f>
        <v xml:space="preserve"> Euarchontoglires</v>
      </c>
      <c r="S755" t="str">
        <f>VLOOKUP($A755,[1]taxonomy!$1:$1048576,16,0)</f>
        <v xml:space="preserve"> Glires</v>
      </c>
      <c r="T755" t="str">
        <f>VLOOKUP($A755,[1]taxonomy!$1:$1048576,17,0)</f>
        <v xml:space="preserve"> Rodentia</v>
      </c>
      <c r="U755" t="str">
        <f>VLOOKUP($A755,[1]taxonomy!$1:$1048576,18,0)</f>
        <v xml:space="preserve"> Sciurognathi</v>
      </c>
      <c r="V755" t="str">
        <f>VLOOKUP($A755,[1]taxonomy!$1:$1048576,20,0)</f>
        <v xml:space="preserve"> Muridae</v>
      </c>
      <c r="W755" t="str">
        <f>VLOOKUP($A755,[1]taxonomy!$1:$1048576,21,0)</f>
        <v xml:space="preserve"> Gerbillinae</v>
      </c>
      <c r="X755" t="str">
        <f>VLOOKUP($A755,[1]taxonomy!$1:$1048576,22,0)</f>
        <v xml:space="preserve"> Meriones.</v>
      </c>
      <c r="Y755">
        <f>VLOOKUP($A755,[1]taxonomy!$1:$1048576,23,0)</f>
        <v>0</v>
      </c>
      <c r="Z755">
        <f>VLOOKUP($A755,[1]taxonomy!$1:$1048576,24,0)</f>
        <v>0</v>
      </c>
      <c r="AA755">
        <f>VLOOKUP($A755,[1]taxonomy!$1:$1048576,25,0)</f>
        <v>0</v>
      </c>
      <c r="AB755" t="str">
        <f>VLOOKUP($A755,[1]taxonomy!$1:$1048576,3,0)</f>
        <v xml:space="preserve"> Meriones unguiculatus (Mongolian jird) (Mongolian gerbil).</v>
      </c>
    </row>
    <row r="756" spans="1:28" x14ac:dyDescent="0.25">
      <c r="A756" t="s">
        <v>1052</v>
      </c>
      <c r="B756" t="s">
        <v>1053</v>
      </c>
      <c r="C756">
        <v>99</v>
      </c>
      <c r="D756" t="s">
        <v>10</v>
      </c>
      <c r="E756">
        <v>6</v>
      </c>
      <c r="F756">
        <v>99</v>
      </c>
      <c r="G756">
        <v>589</v>
      </c>
      <c r="H756" t="s">
        <v>11</v>
      </c>
      <c r="I756">
        <f t="shared" si="11"/>
        <v>94</v>
      </c>
      <c r="J756" t="str">
        <f>VLOOKUP($A756,[1]taxonomy!$1:$1048576,7,0)</f>
        <v>Eukaryota</v>
      </c>
      <c r="K756" t="str">
        <f>VLOOKUP($A756,[1]taxonomy!$1:$1048576,8,0)</f>
        <v xml:space="preserve"> Metazoa</v>
      </c>
      <c r="L756" t="str">
        <f>VLOOKUP($A756,[1]taxonomy!$1:$1048576,9,0)</f>
        <v xml:space="preserve"> Chordata</v>
      </c>
      <c r="M756" t="str">
        <f>VLOOKUP($A756,[1]taxonomy!$1:$1048576,10,0)</f>
        <v xml:space="preserve"> Craniata</v>
      </c>
      <c r="N756" t="str">
        <f>VLOOKUP($A756,[1]taxonomy!$1:$1048576,11,0)</f>
        <v xml:space="preserve"> Vertebrata</v>
      </c>
      <c r="O756" t="str">
        <f>VLOOKUP($A756,[1]taxonomy!$1:$1048576,12,0)</f>
        <v xml:space="preserve"> Euteleostomi</v>
      </c>
      <c r="P756" t="str">
        <f>VLOOKUP($A756,[1]taxonomy!$1:$1048576,13,0)</f>
        <v>Mammalia</v>
      </c>
      <c r="Q756" t="str">
        <f>VLOOKUP($A756,[1]taxonomy!$1:$1048576,14,0)</f>
        <v xml:space="preserve"> Eutheria</v>
      </c>
      <c r="R756" t="str">
        <f>VLOOKUP($A756,[1]taxonomy!$1:$1048576,15,0)</f>
        <v xml:space="preserve"> Euarchontoglires</v>
      </c>
      <c r="S756" t="str">
        <f>VLOOKUP($A756,[1]taxonomy!$1:$1048576,16,0)</f>
        <v xml:space="preserve"> Glires</v>
      </c>
      <c r="T756" t="str">
        <f>VLOOKUP($A756,[1]taxonomy!$1:$1048576,17,0)</f>
        <v xml:space="preserve"> Rodentia</v>
      </c>
      <c r="U756" t="str">
        <f>VLOOKUP($A756,[1]taxonomy!$1:$1048576,18,0)</f>
        <v xml:space="preserve"> Sciurognathi</v>
      </c>
      <c r="V756" t="str">
        <f>VLOOKUP($A756,[1]taxonomy!$1:$1048576,20,0)</f>
        <v xml:space="preserve"> Muridae</v>
      </c>
      <c r="W756" t="str">
        <f>VLOOKUP($A756,[1]taxonomy!$1:$1048576,21,0)</f>
        <v xml:space="preserve"> Gerbillinae</v>
      </c>
      <c r="X756" t="str">
        <f>VLOOKUP($A756,[1]taxonomy!$1:$1048576,22,0)</f>
        <v xml:space="preserve"> Meriones.</v>
      </c>
      <c r="Y756">
        <f>VLOOKUP($A756,[1]taxonomy!$1:$1048576,23,0)</f>
        <v>0</v>
      </c>
      <c r="Z756">
        <f>VLOOKUP($A756,[1]taxonomy!$1:$1048576,24,0)</f>
        <v>0</v>
      </c>
      <c r="AA756">
        <f>VLOOKUP($A756,[1]taxonomy!$1:$1048576,25,0)</f>
        <v>0</v>
      </c>
      <c r="AB756" t="str">
        <f>VLOOKUP($A756,[1]taxonomy!$1:$1048576,3,0)</f>
        <v xml:space="preserve"> Meriones unguiculatus (Mongolian jird) (Mongolian gerbil).</v>
      </c>
    </row>
    <row r="757" spans="1:28" x14ac:dyDescent="0.25">
      <c r="A757" t="s">
        <v>1054</v>
      </c>
      <c r="B757" t="s">
        <v>1055</v>
      </c>
      <c r="C757">
        <v>161</v>
      </c>
      <c r="D757" t="s">
        <v>10</v>
      </c>
      <c r="E757">
        <v>49</v>
      </c>
      <c r="F757">
        <v>160</v>
      </c>
      <c r="G757">
        <v>589</v>
      </c>
      <c r="H757" t="s">
        <v>11</v>
      </c>
      <c r="I757">
        <f t="shared" si="11"/>
        <v>112</v>
      </c>
      <c r="J757" t="str">
        <f>VLOOKUP($A757,[1]taxonomy!$1:$1048576,7,0)</f>
        <v>Eukaryota</v>
      </c>
      <c r="K757" t="str">
        <f>VLOOKUP($A757,[1]taxonomy!$1:$1048576,8,0)</f>
        <v xml:space="preserve"> Metazoa</v>
      </c>
      <c r="L757" t="str">
        <f>VLOOKUP($A757,[1]taxonomy!$1:$1048576,9,0)</f>
        <v xml:space="preserve"> Chordata</v>
      </c>
      <c r="M757" t="str">
        <f>VLOOKUP($A757,[1]taxonomy!$1:$1048576,10,0)</f>
        <v xml:space="preserve"> Craniata</v>
      </c>
      <c r="N757" t="str">
        <f>VLOOKUP($A757,[1]taxonomy!$1:$1048576,11,0)</f>
        <v xml:space="preserve"> Vertebrata</v>
      </c>
      <c r="O757" t="str">
        <f>VLOOKUP($A757,[1]taxonomy!$1:$1048576,12,0)</f>
        <v xml:space="preserve"> Euteleostomi</v>
      </c>
      <c r="P757" t="str">
        <f>VLOOKUP($A757,[1]taxonomy!$1:$1048576,13,0)</f>
        <v>Mammalia</v>
      </c>
      <c r="Q757" t="str">
        <f>VLOOKUP($A757,[1]taxonomy!$1:$1048576,14,0)</f>
        <v xml:space="preserve"> Eutheria</v>
      </c>
      <c r="R757" t="str">
        <f>VLOOKUP($A757,[1]taxonomy!$1:$1048576,15,0)</f>
        <v xml:space="preserve"> Euarchontoglires</v>
      </c>
      <c r="S757" t="str">
        <f>VLOOKUP($A757,[1]taxonomy!$1:$1048576,16,0)</f>
        <v xml:space="preserve"> Glires</v>
      </c>
      <c r="T757" t="str">
        <f>VLOOKUP($A757,[1]taxonomy!$1:$1048576,17,0)</f>
        <v xml:space="preserve"> Rodentia</v>
      </c>
      <c r="U757" t="str">
        <f>VLOOKUP($A757,[1]taxonomy!$1:$1048576,18,0)</f>
        <v xml:space="preserve"> Sciurognathi</v>
      </c>
      <c r="V757" t="str">
        <f>VLOOKUP($A757,[1]taxonomy!$1:$1048576,20,0)</f>
        <v xml:space="preserve"> Muridae</v>
      </c>
      <c r="W757" t="str">
        <f>VLOOKUP($A757,[1]taxonomy!$1:$1048576,21,0)</f>
        <v xml:space="preserve"> Murinae</v>
      </c>
      <c r="X757" t="str">
        <f>VLOOKUP($A757,[1]taxonomy!$1:$1048576,22,0)</f>
        <v xml:space="preserve"> Mus</v>
      </c>
      <c r="Y757" t="str">
        <f>VLOOKUP($A757,[1]taxonomy!$1:$1048576,23,0)</f>
        <v xml:space="preserve"> Mus.</v>
      </c>
      <c r="Z757">
        <f>VLOOKUP($A757,[1]taxonomy!$1:$1048576,24,0)</f>
        <v>0</v>
      </c>
      <c r="AA757">
        <f>VLOOKUP($A757,[1]taxonomy!$1:$1048576,25,0)</f>
        <v>0</v>
      </c>
      <c r="AB757" t="str">
        <f>VLOOKUP($A757,[1]taxonomy!$1:$1048576,3,0)</f>
        <v xml:space="preserve"> Mus musculus (Mouse).</v>
      </c>
    </row>
    <row r="758" spans="1:28" x14ac:dyDescent="0.25">
      <c r="A758" t="s">
        <v>1056</v>
      </c>
      <c r="B758" t="s">
        <v>1057</v>
      </c>
      <c r="C758">
        <v>246</v>
      </c>
      <c r="D758" t="s">
        <v>10</v>
      </c>
      <c r="E758">
        <v>120</v>
      </c>
      <c r="F758">
        <v>241</v>
      </c>
      <c r="G758">
        <v>589</v>
      </c>
      <c r="H758" t="s">
        <v>11</v>
      </c>
      <c r="I758">
        <f t="shared" si="11"/>
        <v>122</v>
      </c>
      <c r="J758" t="str">
        <f>VLOOKUP($A758,[1]taxonomy!$1:$1048576,7,0)</f>
        <v>Eukaryota</v>
      </c>
      <c r="K758" t="str">
        <f>VLOOKUP($A758,[1]taxonomy!$1:$1048576,8,0)</f>
        <v xml:space="preserve"> Metazoa</v>
      </c>
      <c r="L758" t="str">
        <f>VLOOKUP($A758,[1]taxonomy!$1:$1048576,9,0)</f>
        <v xml:space="preserve"> Chordata</v>
      </c>
      <c r="M758" t="str">
        <f>VLOOKUP($A758,[1]taxonomy!$1:$1048576,10,0)</f>
        <v xml:space="preserve"> Craniata</v>
      </c>
      <c r="N758" t="str">
        <f>VLOOKUP($A758,[1]taxonomy!$1:$1048576,11,0)</f>
        <v xml:space="preserve"> Vertebrata</v>
      </c>
      <c r="O758" t="str">
        <f>VLOOKUP($A758,[1]taxonomy!$1:$1048576,12,0)</f>
        <v xml:space="preserve"> Euteleostomi</v>
      </c>
      <c r="P758" t="str">
        <f>VLOOKUP($A758,[1]taxonomy!$1:$1048576,13,0)</f>
        <v>Actinopterygii</v>
      </c>
      <c r="Q758" t="str">
        <f>VLOOKUP($A758,[1]taxonomy!$1:$1048576,14,0)</f>
        <v xml:space="preserve"> Neopterygii</v>
      </c>
      <c r="R758" t="str">
        <f>VLOOKUP($A758,[1]taxonomy!$1:$1048576,15,0)</f>
        <v xml:space="preserve"> Teleostei</v>
      </c>
      <c r="S758" t="str">
        <f>VLOOKUP($A758,[1]taxonomy!$1:$1048576,16,0)</f>
        <v xml:space="preserve"> Euteleostei</v>
      </c>
      <c r="T758" t="str">
        <f>VLOOKUP($A758,[1]taxonomy!$1:$1048576,17,0)</f>
        <v xml:space="preserve"> Neoteleostei</v>
      </c>
      <c r="U758" t="str">
        <f>VLOOKUP($A758,[1]taxonomy!$1:$1048576,18,0)</f>
        <v>Acanthomorpha</v>
      </c>
      <c r="V758" t="str">
        <f>VLOOKUP($A758,[1]taxonomy!$1:$1048576,20,0)</f>
        <v xml:space="preserve"> Percomorpha</v>
      </c>
      <c r="W758" t="str">
        <f>VLOOKUP($A758,[1]taxonomy!$1:$1048576,21,0)</f>
        <v xml:space="preserve"> Perciformes</v>
      </c>
      <c r="X758" t="str">
        <f>VLOOKUP($A758,[1]taxonomy!$1:$1048576,22,0)</f>
        <v xml:space="preserve"> Carangoidei</v>
      </c>
      <c r="Y758" t="str">
        <f>VLOOKUP($A758,[1]taxonomy!$1:$1048576,23,0)</f>
        <v>Rachycentridae</v>
      </c>
      <c r="Z758" t="str">
        <f>VLOOKUP($A758,[1]taxonomy!$1:$1048576,24,0)</f>
        <v xml:space="preserve"> Rachycentron.</v>
      </c>
      <c r="AA758">
        <f>VLOOKUP($A758,[1]taxonomy!$1:$1048576,25,0)</f>
        <v>0</v>
      </c>
      <c r="AB758" t="str">
        <f>VLOOKUP($A758,[1]taxonomy!$1:$1048576,3,0)</f>
        <v xml:space="preserve"> Rachycentron canadum (cobia).</v>
      </c>
    </row>
    <row r="759" spans="1:28" x14ac:dyDescent="0.25">
      <c r="A759" t="s">
        <v>1056</v>
      </c>
      <c r="B759" t="s">
        <v>1057</v>
      </c>
      <c r="C759">
        <v>246</v>
      </c>
      <c r="D759" t="s">
        <v>105</v>
      </c>
      <c r="E759">
        <v>1</v>
      </c>
      <c r="F759">
        <v>59</v>
      </c>
      <c r="G759">
        <v>9</v>
      </c>
      <c r="H759" t="s">
        <v>105</v>
      </c>
      <c r="I759">
        <f t="shared" si="11"/>
        <v>59</v>
      </c>
      <c r="J759" t="str">
        <f>VLOOKUP($A759,[1]taxonomy!$1:$1048576,7,0)</f>
        <v>Eukaryota</v>
      </c>
      <c r="K759" t="str">
        <f>VLOOKUP($A759,[1]taxonomy!$1:$1048576,8,0)</f>
        <v xml:space="preserve"> Metazoa</v>
      </c>
      <c r="L759" t="str">
        <f>VLOOKUP($A759,[1]taxonomy!$1:$1048576,9,0)</f>
        <v xml:space="preserve"> Chordata</v>
      </c>
      <c r="M759" t="str">
        <f>VLOOKUP($A759,[1]taxonomy!$1:$1048576,10,0)</f>
        <v xml:space="preserve"> Craniata</v>
      </c>
      <c r="N759" t="str">
        <f>VLOOKUP($A759,[1]taxonomy!$1:$1048576,11,0)</f>
        <v xml:space="preserve"> Vertebrata</v>
      </c>
      <c r="O759" t="str">
        <f>VLOOKUP($A759,[1]taxonomy!$1:$1048576,12,0)</f>
        <v xml:space="preserve"> Euteleostomi</v>
      </c>
      <c r="P759" t="str">
        <f>VLOOKUP($A759,[1]taxonomy!$1:$1048576,13,0)</f>
        <v>Actinopterygii</v>
      </c>
      <c r="Q759" t="str">
        <f>VLOOKUP($A759,[1]taxonomy!$1:$1048576,14,0)</f>
        <v xml:space="preserve"> Neopterygii</v>
      </c>
      <c r="R759" t="str">
        <f>VLOOKUP($A759,[1]taxonomy!$1:$1048576,15,0)</f>
        <v xml:space="preserve"> Teleostei</v>
      </c>
      <c r="S759" t="str">
        <f>VLOOKUP($A759,[1]taxonomy!$1:$1048576,16,0)</f>
        <v xml:space="preserve"> Euteleostei</v>
      </c>
      <c r="T759" t="str">
        <f>VLOOKUP($A759,[1]taxonomy!$1:$1048576,17,0)</f>
        <v xml:space="preserve"> Neoteleostei</v>
      </c>
      <c r="U759" t="str">
        <f>VLOOKUP($A759,[1]taxonomy!$1:$1048576,18,0)</f>
        <v>Acanthomorpha</v>
      </c>
      <c r="V759" t="str">
        <f>VLOOKUP($A759,[1]taxonomy!$1:$1048576,20,0)</f>
        <v xml:space="preserve"> Percomorpha</v>
      </c>
      <c r="W759" t="str">
        <f>VLOOKUP($A759,[1]taxonomy!$1:$1048576,21,0)</f>
        <v xml:space="preserve"> Perciformes</v>
      </c>
      <c r="X759" t="str">
        <f>VLOOKUP($A759,[1]taxonomy!$1:$1048576,22,0)</f>
        <v xml:space="preserve"> Carangoidei</v>
      </c>
      <c r="Y759" t="str">
        <f>VLOOKUP($A759,[1]taxonomy!$1:$1048576,23,0)</f>
        <v>Rachycentridae</v>
      </c>
      <c r="Z759" t="str">
        <f>VLOOKUP($A759,[1]taxonomy!$1:$1048576,24,0)</f>
        <v xml:space="preserve"> Rachycentron.</v>
      </c>
      <c r="AA759">
        <f>VLOOKUP($A759,[1]taxonomy!$1:$1048576,25,0)</f>
        <v>0</v>
      </c>
      <c r="AB759" t="str">
        <f>VLOOKUP($A759,[1]taxonomy!$1:$1048576,3,0)</f>
        <v xml:space="preserve"> Rachycentron canadum (cobia).</v>
      </c>
    </row>
    <row r="760" spans="1:28" x14ac:dyDescent="0.25">
      <c r="A760" t="s">
        <v>1058</v>
      </c>
      <c r="B760" t="s">
        <v>1059</v>
      </c>
      <c r="C760">
        <v>182</v>
      </c>
      <c r="D760" t="s">
        <v>10</v>
      </c>
      <c r="E760">
        <v>51</v>
      </c>
      <c r="F760">
        <v>176</v>
      </c>
      <c r="G760">
        <v>589</v>
      </c>
      <c r="H760" t="s">
        <v>11</v>
      </c>
      <c r="I760">
        <f t="shared" si="11"/>
        <v>126</v>
      </c>
      <c r="J760" t="str">
        <f>VLOOKUP($A760,[1]taxonomy!$1:$1048576,7,0)</f>
        <v>Eukaryota</v>
      </c>
      <c r="K760" t="str">
        <f>VLOOKUP($A760,[1]taxonomy!$1:$1048576,8,0)</f>
        <v xml:space="preserve"> Metazoa</v>
      </c>
      <c r="L760" t="str">
        <f>VLOOKUP($A760,[1]taxonomy!$1:$1048576,9,0)</f>
        <v xml:space="preserve"> Chordata</v>
      </c>
      <c r="M760" t="str">
        <f>VLOOKUP($A760,[1]taxonomy!$1:$1048576,10,0)</f>
        <v xml:space="preserve"> Craniata</v>
      </c>
      <c r="N760" t="str">
        <f>VLOOKUP($A760,[1]taxonomy!$1:$1048576,11,0)</f>
        <v xml:space="preserve"> Vertebrata</v>
      </c>
      <c r="O760" t="str">
        <f>VLOOKUP($A760,[1]taxonomy!$1:$1048576,12,0)</f>
        <v xml:space="preserve"> Euteleostomi</v>
      </c>
      <c r="P760" t="str">
        <f>VLOOKUP($A760,[1]taxonomy!$1:$1048576,13,0)</f>
        <v>Actinopterygii</v>
      </c>
      <c r="Q760" t="str">
        <f>VLOOKUP($A760,[1]taxonomy!$1:$1048576,14,0)</f>
        <v xml:space="preserve"> Neopterygii</v>
      </c>
      <c r="R760" t="str">
        <f>VLOOKUP($A760,[1]taxonomy!$1:$1048576,15,0)</f>
        <v xml:space="preserve"> Teleostei</v>
      </c>
      <c r="S760" t="str">
        <f>VLOOKUP($A760,[1]taxonomy!$1:$1048576,16,0)</f>
        <v xml:space="preserve"> Euteleostei</v>
      </c>
      <c r="T760" t="str">
        <f>VLOOKUP($A760,[1]taxonomy!$1:$1048576,17,0)</f>
        <v>Protacanthopterygii</v>
      </c>
      <c r="U760" t="str">
        <f>VLOOKUP($A760,[1]taxonomy!$1:$1048576,18,0)</f>
        <v xml:space="preserve"> Salmoniformes</v>
      </c>
      <c r="V760" t="str">
        <f>VLOOKUP($A760,[1]taxonomy!$1:$1048576,20,0)</f>
        <v xml:space="preserve"> Salmoninae</v>
      </c>
      <c r="W760" t="str">
        <f>VLOOKUP($A760,[1]taxonomy!$1:$1048576,21,0)</f>
        <v>Oncorhynchus.</v>
      </c>
      <c r="X760">
        <f>VLOOKUP($A760,[1]taxonomy!$1:$1048576,22,0)</f>
        <v>0</v>
      </c>
      <c r="Y760">
        <f>VLOOKUP($A760,[1]taxonomy!$1:$1048576,23,0)</f>
        <v>0</v>
      </c>
      <c r="Z760">
        <f>VLOOKUP($A760,[1]taxonomy!$1:$1048576,24,0)</f>
        <v>0</v>
      </c>
      <c r="AA760">
        <f>VLOOKUP($A760,[1]taxonomy!$1:$1048576,25,0)</f>
        <v>0</v>
      </c>
      <c r="AB760" t="str">
        <f>VLOOKUP($A760,[1]taxonomy!$1:$1048576,3,0)</f>
        <v xml:space="preserve"> Oncorhynchus mykiss (Rainbow trout) (Salmo gairdneri).</v>
      </c>
    </row>
    <row r="761" spans="1:28" x14ac:dyDescent="0.25">
      <c r="A761" t="s">
        <v>1060</v>
      </c>
      <c r="B761" t="s">
        <v>1061</v>
      </c>
      <c r="C761">
        <v>199</v>
      </c>
      <c r="D761" t="s">
        <v>10</v>
      </c>
      <c r="E761">
        <v>67</v>
      </c>
      <c r="F761">
        <v>193</v>
      </c>
      <c r="G761">
        <v>589</v>
      </c>
      <c r="H761" t="s">
        <v>11</v>
      </c>
      <c r="I761">
        <f t="shared" si="11"/>
        <v>127</v>
      </c>
      <c r="J761" t="str">
        <f>VLOOKUP($A761,[1]taxonomy!$1:$1048576,7,0)</f>
        <v>Eukaryota</v>
      </c>
      <c r="K761" t="str">
        <f>VLOOKUP($A761,[1]taxonomy!$1:$1048576,8,0)</f>
        <v xml:space="preserve"> Metazoa</v>
      </c>
      <c r="L761" t="str">
        <f>VLOOKUP($A761,[1]taxonomy!$1:$1048576,9,0)</f>
        <v xml:space="preserve"> Chordata</v>
      </c>
      <c r="M761" t="str">
        <f>VLOOKUP($A761,[1]taxonomy!$1:$1048576,10,0)</f>
        <v xml:space="preserve"> Craniata</v>
      </c>
      <c r="N761" t="str">
        <f>VLOOKUP($A761,[1]taxonomy!$1:$1048576,11,0)</f>
        <v xml:space="preserve"> Vertebrata</v>
      </c>
      <c r="O761" t="str">
        <f>VLOOKUP($A761,[1]taxonomy!$1:$1048576,12,0)</f>
        <v xml:space="preserve"> Euteleostomi</v>
      </c>
      <c r="P761" t="str">
        <f>VLOOKUP($A761,[1]taxonomy!$1:$1048576,13,0)</f>
        <v>Actinopterygii</v>
      </c>
      <c r="Q761" t="str">
        <f>VLOOKUP($A761,[1]taxonomy!$1:$1048576,14,0)</f>
        <v xml:space="preserve"> Neopterygii</v>
      </c>
      <c r="R761" t="str">
        <f>VLOOKUP($A761,[1]taxonomy!$1:$1048576,15,0)</f>
        <v xml:space="preserve"> Teleostei</v>
      </c>
      <c r="S761" t="str">
        <f>VLOOKUP($A761,[1]taxonomy!$1:$1048576,16,0)</f>
        <v xml:space="preserve"> Euteleostei</v>
      </c>
      <c r="T761" t="str">
        <f>VLOOKUP($A761,[1]taxonomy!$1:$1048576,17,0)</f>
        <v>Protacanthopterygii</v>
      </c>
      <c r="U761" t="str">
        <f>VLOOKUP($A761,[1]taxonomy!$1:$1048576,18,0)</f>
        <v xml:space="preserve"> Salmoniformes</v>
      </c>
      <c r="V761" t="str">
        <f>VLOOKUP($A761,[1]taxonomy!$1:$1048576,20,0)</f>
        <v xml:space="preserve"> Salmoninae</v>
      </c>
      <c r="W761" t="str">
        <f>VLOOKUP($A761,[1]taxonomy!$1:$1048576,21,0)</f>
        <v>Oncorhynchus.</v>
      </c>
      <c r="X761">
        <f>VLOOKUP($A761,[1]taxonomy!$1:$1048576,22,0)</f>
        <v>0</v>
      </c>
      <c r="Y761">
        <f>VLOOKUP($A761,[1]taxonomy!$1:$1048576,23,0)</f>
        <v>0</v>
      </c>
      <c r="Z761">
        <f>VLOOKUP($A761,[1]taxonomy!$1:$1048576,24,0)</f>
        <v>0</v>
      </c>
      <c r="AA761">
        <f>VLOOKUP($A761,[1]taxonomy!$1:$1048576,25,0)</f>
        <v>0</v>
      </c>
      <c r="AB761" t="str">
        <f>VLOOKUP($A761,[1]taxonomy!$1:$1048576,3,0)</f>
        <v xml:space="preserve"> Oncorhynchus mykiss (Rainbow trout) (Salmo gairdneri).</v>
      </c>
    </row>
    <row r="762" spans="1:28" x14ac:dyDescent="0.25">
      <c r="A762" t="s">
        <v>1060</v>
      </c>
      <c r="B762" t="s">
        <v>1061</v>
      </c>
      <c r="C762">
        <v>199</v>
      </c>
      <c r="D762" t="s">
        <v>1062</v>
      </c>
      <c r="E762">
        <v>1</v>
      </c>
      <c r="F762">
        <v>49</v>
      </c>
      <c r="G762">
        <v>2</v>
      </c>
      <c r="H762" t="s">
        <v>1062</v>
      </c>
      <c r="I762">
        <f t="shared" si="11"/>
        <v>49</v>
      </c>
      <c r="J762" t="str">
        <f>VLOOKUP($A762,[1]taxonomy!$1:$1048576,7,0)</f>
        <v>Eukaryota</v>
      </c>
      <c r="K762" t="str">
        <f>VLOOKUP($A762,[1]taxonomy!$1:$1048576,8,0)</f>
        <v xml:space="preserve"> Metazoa</v>
      </c>
      <c r="L762" t="str">
        <f>VLOOKUP($A762,[1]taxonomy!$1:$1048576,9,0)</f>
        <v xml:space="preserve"> Chordata</v>
      </c>
      <c r="M762" t="str">
        <f>VLOOKUP($A762,[1]taxonomy!$1:$1048576,10,0)</f>
        <v xml:space="preserve"> Craniata</v>
      </c>
      <c r="N762" t="str">
        <f>VLOOKUP($A762,[1]taxonomy!$1:$1048576,11,0)</f>
        <v xml:space="preserve"> Vertebrata</v>
      </c>
      <c r="O762" t="str">
        <f>VLOOKUP($A762,[1]taxonomy!$1:$1048576,12,0)</f>
        <v xml:space="preserve"> Euteleostomi</v>
      </c>
      <c r="P762" t="str">
        <f>VLOOKUP($A762,[1]taxonomy!$1:$1048576,13,0)</f>
        <v>Actinopterygii</v>
      </c>
      <c r="Q762" t="str">
        <f>VLOOKUP($A762,[1]taxonomy!$1:$1048576,14,0)</f>
        <v xml:space="preserve"> Neopterygii</v>
      </c>
      <c r="R762" t="str">
        <f>VLOOKUP($A762,[1]taxonomy!$1:$1048576,15,0)</f>
        <v xml:space="preserve"> Teleostei</v>
      </c>
      <c r="S762" t="str">
        <f>VLOOKUP($A762,[1]taxonomy!$1:$1048576,16,0)</f>
        <v xml:space="preserve"> Euteleostei</v>
      </c>
      <c r="T762" t="str">
        <f>VLOOKUP($A762,[1]taxonomy!$1:$1048576,17,0)</f>
        <v>Protacanthopterygii</v>
      </c>
      <c r="U762" t="str">
        <f>VLOOKUP($A762,[1]taxonomy!$1:$1048576,18,0)</f>
        <v xml:space="preserve"> Salmoniformes</v>
      </c>
      <c r="V762" t="str">
        <f>VLOOKUP($A762,[1]taxonomy!$1:$1048576,20,0)</f>
        <v xml:space="preserve"> Salmoninae</v>
      </c>
      <c r="W762" t="str">
        <f>VLOOKUP($A762,[1]taxonomy!$1:$1048576,21,0)</f>
        <v>Oncorhynchus.</v>
      </c>
      <c r="X762">
        <f>VLOOKUP($A762,[1]taxonomy!$1:$1048576,22,0)</f>
        <v>0</v>
      </c>
      <c r="Y762">
        <f>VLOOKUP($A762,[1]taxonomy!$1:$1048576,23,0)</f>
        <v>0</v>
      </c>
      <c r="Z762">
        <f>VLOOKUP($A762,[1]taxonomy!$1:$1048576,24,0)</f>
        <v>0</v>
      </c>
      <c r="AA762">
        <f>VLOOKUP($A762,[1]taxonomy!$1:$1048576,25,0)</f>
        <v>0</v>
      </c>
      <c r="AB762" t="str">
        <f>VLOOKUP($A762,[1]taxonomy!$1:$1048576,3,0)</f>
        <v xml:space="preserve"> Oncorhynchus mykiss (Rainbow trout) (Salmo gairdneri).</v>
      </c>
    </row>
    <row r="763" spans="1:28" x14ac:dyDescent="0.25">
      <c r="A763" t="s">
        <v>1063</v>
      </c>
      <c r="B763" t="s">
        <v>1064</v>
      </c>
      <c r="C763">
        <v>185</v>
      </c>
      <c r="D763" t="s">
        <v>10</v>
      </c>
      <c r="E763">
        <v>62</v>
      </c>
      <c r="F763">
        <v>180</v>
      </c>
      <c r="G763">
        <v>589</v>
      </c>
      <c r="H763" t="s">
        <v>11</v>
      </c>
      <c r="I763">
        <f t="shared" si="11"/>
        <v>119</v>
      </c>
      <c r="J763" t="str">
        <f>VLOOKUP($A763,[1]taxonomy!$1:$1048576,7,0)</f>
        <v>Eukaryota</v>
      </c>
      <c r="K763" t="str">
        <f>VLOOKUP($A763,[1]taxonomy!$1:$1048576,8,0)</f>
        <v xml:space="preserve"> Metazoa</v>
      </c>
      <c r="L763" t="str">
        <f>VLOOKUP($A763,[1]taxonomy!$1:$1048576,9,0)</f>
        <v xml:space="preserve"> Chordata</v>
      </c>
      <c r="M763" t="str">
        <f>VLOOKUP($A763,[1]taxonomy!$1:$1048576,10,0)</f>
        <v xml:space="preserve"> Craniata</v>
      </c>
      <c r="N763" t="str">
        <f>VLOOKUP($A763,[1]taxonomy!$1:$1048576,11,0)</f>
        <v xml:space="preserve"> Vertebrata</v>
      </c>
      <c r="O763" t="str">
        <f>VLOOKUP($A763,[1]taxonomy!$1:$1048576,12,0)</f>
        <v xml:space="preserve"> Euteleostomi</v>
      </c>
      <c r="P763" t="str">
        <f>VLOOKUP($A763,[1]taxonomy!$1:$1048576,13,0)</f>
        <v>Actinopterygii</v>
      </c>
      <c r="Q763" t="str">
        <f>VLOOKUP($A763,[1]taxonomy!$1:$1048576,14,0)</f>
        <v xml:space="preserve"> Neopterygii</v>
      </c>
      <c r="R763" t="str">
        <f>VLOOKUP($A763,[1]taxonomy!$1:$1048576,15,0)</f>
        <v xml:space="preserve"> Teleostei</v>
      </c>
      <c r="S763" t="str">
        <f>VLOOKUP($A763,[1]taxonomy!$1:$1048576,16,0)</f>
        <v xml:space="preserve"> Euteleostei</v>
      </c>
      <c r="T763" t="str">
        <f>VLOOKUP($A763,[1]taxonomy!$1:$1048576,17,0)</f>
        <v xml:space="preserve"> Neoteleostei</v>
      </c>
      <c r="U763" t="str">
        <f>VLOOKUP($A763,[1]taxonomy!$1:$1048576,18,0)</f>
        <v>Acanthomorpha</v>
      </c>
      <c r="V763" t="str">
        <f>VLOOKUP($A763,[1]taxonomy!$1:$1048576,20,0)</f>
        <v xml:space="preserve"> Percomorpha</v>
      </c>
      <c r="W763" t="str">
        <f>VLOOKUP($A763,[1]taxonomy!$1:$1048576,21,0)</f>
        <v xml:space="preserve"> Tetraodontiformes</v>
      </c>
      <c r="X763" t="str">
        <f>VLOOKUP($A763,[1]taxonomy!$1:$1048576,22,0)</f>
        <v>Tetradontoidea</v>
      </c>
      <c r="Y763" t="str">
        <f>VLOOKUP($A763,[1]taxonomy!$1:$1048576,23,0)</f>
        <v xml:space="preserve"> Tetraodontidae</v>
      </c>
      <c r="Z763" t="str">
        <f>VLOOKUP($A763,[1]taxonomy!$1:$1048576,24,0)</f>
        <v xml:space="preserve"> Takifugu.</v>
      </c>
      <c r="AA763">
        <f>VLOOKUP($A763,[1]taxonomy!$1:$1048576,25,0)</f>
        <v>0</v>
      </c>
      <c r="AB763" t="str">
        <f>VLOOKUP($A763,[1]taxonomy!$1:$1048576,3,0)</f>
        <v xml:space="preserve"> Takifugu rubripes (Japanese pufferfish) (Fugu rubripes).</v>
      </c>
    </row>
    <row r="764" spans="1:28" x14ac:dyDescent="0.25">
      <c r="A764" t="s">
        <v>1063</v>
      </c>
      <c r="B764" t="s">
        <v>1064</v>
      </c>
      <c r="C764">
        <v>185</v>
      </c>
      <c r="D764" t="s">
        <v>767</v>
      </c>
      <c r="E764">
        <v>1</v>
      </c>
      <c r="F764">
        <v>58</v>
      </c>
      <c r="G764">
        <v>3</v>
      </c>
      <c r="H764" t="s">
        <v>767</v>
      </c>
      <c r="I764">
        <f t="shared" si="11"/>
        <v>58</v>
      </c>
      <c r="J764" t="str">
        <f>VLOOKUP($A764,[1]taxonomy!$1:$1048576,7,0)</f>
        <v>Eukaryota</v>
      </c>
      <c r="K764" t="str">
        <f>VLOOKUP($A764,[1]taxonomy!$1:$1048576,8,0)</f>
        <v xml:space="preserve"> Metazoa</v>
      </c>
      <c r="L764" t="str">
        <f>VLOOKUP($A764,[1]taxonomy!$1:$1048576,9,0)</f>
        <v xml:space="preserve"> Chordata</v>
      </c>
      <c r="M764" t="str">
        <f>VLOOKUP($A764,[1]taxonomy!$1:$1048576,10,0)</f>
        <v xml:space="preserve"> Craniata</v>
      </c>
      <c r="N764" t="str">
        <f>VLOOKUP($A764,[1]taxonomy!$1:$1048576,11,0)</f>
        <v xml:space="preserve"> Vertebrata</v>
      </c>
      <c r="O764" t="str">
        <f>VLOOKUP($A764,[1]taxonomy!$1:$1048576,12,0)</f>
        <v xml:space="preserve"> Euteleostomi</v>
      </c>
      <c r="P764" t="str">
        <f>VLOOKUP($A764,[1]taxonomy!$1:$1048576,13,0)</f>
        <v>Actinopterygii</v>
      </c>
      <c r="Q764" t="str">
        <f>VLOOKUP($A764,[1]taxonomy!$1:$1048576,14,0)</f>
        <v xml:space="preserve"> Neopterygii</v>
      </c>
      <c r="R764" t="str">
        <f>VLOOKUP($A764,[1]taxonomy!$1:$1048576,15,0)</f>
        <v xml:space="preserve"> Teleostei</v>
      </c>
      <c r="S764" t="str">
        <f>VLOOKUP($A764,[1]taxonomy!$1:$1048576,16,0)</f>
        <v xml:space="preserve"> Euteleostei</v>
      </c>
      <c r="T764" t="str">
        <f>VLOOKUP($A764,[1]taxonomy!$1:$1048576,17,0)</f>
        <v xml:space="preserve"> Neoteleostei</v>
      </c>
      <c r="U764" t="str">
        <f>VLOOKUP($A764,[1]taxonomy!$1:$1048576,18,0)</f>
        <v>Acanthomorpha</v>
      </c>
      <c r="V764" t="str">
        <f>VLOOKUP($A764,[1]taxonomy!$1:$1048576,20,0)</f>
        <v xml:space="preserve"> Percomorpha</v>
      </c>
      <c r="W764" t="str">
        <f>VLOOKUP($A764,[1]taxonomy!$1:$1048576,21,0)</f>
        <v xml:space="preserve"> Tetraodontiformes</v>
      </c>
      <c r="X764" t="str">
        <f>VLOOKUP($A764,[1]taxonomy!$1:$1048576,22,0)</f>
        <v>Tetradontoidea</v>
      </c>
      <c r="Y764" t="str">
        <f>VLOOKUP($A764,[1]taxonomy!$1:$1048576,23,0)</f>
        <v xml:space="preserve"> Tetraodontidae</v>
      </c>
      <c r="Z764" t="str">
        <f>VLOOKUP($A764,[1]taxonomy!$1:$1048576,24,0)</f>
        <v xml:space="preserve"> Takifugu.</v>
      </c>
      <c r="AA764">
        <f>VLOOKUP($A764,[1]taxonomy!$1:$1048576,25,0)</f>
        <v>0</v>
      </c>
      <c r="AB764" t="str">
        <f>VLOOKUP($A764,[1]taxonomy!$1:$1048576,3,0)</f>
        <v xml:space="preserve"> Takifugu rubripes (Japanese pufferfish) (Fugu rubripes).</v>
      </c>
    </row>
    <row r="765" spans="1:28" x14ac:dyDescent="0.25">
      <c r="A765" t="s">
        <v>1065</v>
      </c>
      <c r="B765" t="s">
        <v>1066</v>
      </c>
      <c r="C765">
        <v>196</v>
      </c>
      <c r="D765" t="s">
        <v>10</v>
      </c>
      <c r="E765">
        <v>64</v>
      </c>
      <c r="F765">
        <v>185</v>
      </c>
      <c r="G765">
        <v>589</v>
      </c>
      <c r="H765" t="s">
        <v>11</v>
      </c>
      <c r="I765">
        <f t="shared" si="11"/>
        <v>122</v>
      </c>
      <c r="J765" t="str">
        <f>VLOOKUP($A765,[1]taxonomy!$1:$1048576,7,0)</f>
        <v>Eukaryota</v>
      </c>
      <c r="K765" t="str">
        <f>VLOOKUP($A765,[1]taxonomy!$1:$1048576,8,0)</f>
        <v xml:space="preserve"> Metazoa</v>
      </c>
      <c r="L765" t="str">
        <f>VLOOKUP($A765,[1]taxonomy!$1:$1048576,9,0)</f>
        <v xml:space="preserve"> Chordata</v>
      </c>
      <c r="M765" t="str">
        <f>VLOOKUP($A765,[1]taxonomy!$1:$1048576,10,0)</f>
        <v xml:space="preserve"> Craniata</v>
      </c>
      <c r="N765" t="str">
        <f>VLOOKUP($A765,[1]taxonomy!$1:$1048576,11,0)</f>
        <v xml:space="preserve"> Vertebrata</v>
      </c>
      <c r="O765" t="str">
        <f>VLOOKUP($A765,[1]taxonomy!$1:$1048576,12,0)</f>
        <v xml:space="preserve"> Euteleostomi</v>
      </c>
      <c r="P765" t="str">
        <f>VLOOKUP($A765,[1]taxonomy!$1:$1048576,13,0)</f>
        <v>Testudines + Archosauria group</v>
      </c>
      <c r="Q765" t="str">
        <f>VLOOKUP($A765,[1]taxonomy!$1:$1048576,14,0)</f>
        <v xml:space="preserve"> Archosauria</v>
      </c>
      <c r="R765" t="str">
        <f>VLOOKUP($A765,[1]taxonomy!$1:$1048576,15,0)</f>
        <v xml:space="preserve"> Dinosauria</v>
      </c>
      <c r="S765" t="str">
        <f>VLOOKUP($A765,[1]taxonomy!$1:$1048576,16,0)</f>
        <v xml:space="preserve"> Saurischia</v>
      </c>
      <c r="T765" t="str">
        <f>VLOOKUP($A765,[1]taxonomy!$1:$1048576,17,0)</f>
        <v>Theropoda</v>
      </c>
      <c r="U765" t="str">
        <f>VLOOKUP($A765,[1]taxonomy!$1:$1048576,18,0)</f>
        <v xml:space="preserve"> Coelurosauria</v>
      </c>
      <c r="V765" t="str">
        <f>VLOOKUP($A765,[1]taxonomy!$1:$1048576,20,0)</f>
        <v xml:space="preserve"> Neognathae</v>
      </c>
      <c r="W765" t="str">
        <f>VLOOKUP($A765,[1]taxonomy!$1:$1048576,21,0)</f>
        <v xml:space="preserve"> Galliformes</v>
      </c>
      <c r="X765" t="str">
        <f>VLOOKUP($A765,[1]taxonomy!$1:$1048576,22,0)</f>
        <v xml:space="preserve"> Phasianidae</v>
      </c>
      <c r="Y765" t="str">
        <f>VLOOKUP($A765,[1]taxonomy!$1:$1048576,23,0)</f>
        <v>Phasianinae</v>
      </c>
      <c r="Z765" t="str">
        <f>VLOOKUP($A765,[1]taxonomy!$1:$1048576,24,0)</f>
        <v xml:space="preserve"> Gallus.</v>
      </c>
      <c r="AA765">
        <f>VLOOKUP($A765,[1]taxonomy!$1:$1048576,25,0)</f>
        <v>0</v>
      </c>
      <c r="AB765" t="str">
        <f>VLOOKUP($A765,[1]taxonomy!$1:$1048576,3,0)</f>
        <v xml:space="preserve"> Gallus gallus (Chicken).</v>
      </c>
    </row>
    <row r="766" spans="1:28" x14ac:dyDescent="0.25">
      <c r="A766" t="s">
        <v>1065</v>
      </c>
      <c r="B766" t="s">
        <v>1066</v>
      </c>
      <c r="C766">
        <v>196</v>
      </c>
      <c r="D766" t="s">
        <v>24</v>
      </c>
      <c r="E766">
        <v>1</v>
      </c>
      <c r="F766">
        <v>63</v>
      </c>
      <c r="G766">
        <v>24</v>
      </c>
      <c r="H766" t="s">
        <v>24</v>
      </c>
      <c r="I766">
        <f t="shared" si="11"/>
        <v>63</v>
      </c>
      <c r="J766" t="str">
        <f>VLOOKUP($A766,[1]taxonomy!$1:$1048576,7,0)</f>
        <v>Eukaryota</v>
      </c>
      <c r="K766" t="str">
        <f>VLOOKUP($A766,[1]taxonomy!$1:$1048576,8,0)</f>
        <v xml:space="preserve"> Metazoa</v>
      </c>
      <c r="L766" t="str">
        <f>VLOOKUP($A766,[1]taxonomy!$1:$1048576,9,0)</f>
        <v xml:space="preserve"> Chordata</v>
      </c>
      <c r="M766" t="str">
        <f>VLOOKUP($A766,[1]taxonomy!$1:$1048576,10,0)</f>
        <v xml:space="preserve"> Craniata</v>
      </c>
      <c r="N766" t="str">
        <f>VLOOKUP($A766,[1]taxonomy!$1:$1048576,11,0)</f>
        <v xml:space="preserve"> Vertebrata</v>
      </c>
      <c r="O766" t="str">
        <f>VLOOKUP($A766,[1]taxonomy!$1:$1048576,12,0)</f>
        <v xml:space="preserve"> Euteleostomi</v>
      </c>
      <c r="P766" t="str">
        <f>VLOOKUP($A766,[1]taxonomy!$1:$1048576,13,0)</f>
        <v>Testudines + Archosauria group</v>
      </c>
      <c r="Q766" t="str">
        <f>VLOOKUP($A766,[1]taxonomy!$1:$1048576,14,0)</f>
        <v xml:space="preserve"> Archosauria</v>
      </c>
      <c r="R766" t="str">
        <f>VLOOKUP($A766,[1]taxonomy!$1:$1048576,15,0)</f>
        <v xml:space="preserve"> Dinosauria</v>
      </c>
      <c r="S766" t="str">
        <f>VLOOKUP($A766,[1]taxonomy!$1:$1048576,16,0)</f>
        <v xml:space="preserve"> Saurischia</v>
      </c>
      <c r="T766" t="str">
        <f>VLOOKUP($A766,[1]taxonomy!$1:$1048576,17,0)</f>
        <v>Theropoda</v>
      </c>
      <c r="U766" t="str">
        <f>VLOOKUP($A766,[1]taxonomy!$1:$1048576,18,0)</f>
        <v xml:space="preserve"> Coelurosauria</v>
      </c>
      <c r="V766" t="str">
        <f>VLOOKUP($A766,[1]taxonomy!$1:$1048576,20,0)</f>
        <v xml:space="preserve"> Neognathae</v>
      </c>
      <c r="W766" t="str">
        <f>VLOOKUP($A766,[1]taxonomy!$1:$1048576,21,0)</f>
        <v xml:space="preserve"> Galliformes</v>
      </c>
      <c r="X766" t="str">
        <f>VLOOKUP($A766,[1]taxonomy!$1:$1048576,22,0)</f>
        <v xml:space="preserve"> Phasianidae</v>
      </c>
      <c r="Y766" t="str">
        <f>VLOOKUP($A766,[1]taxonomy!$1:$1048576,23,0)</f>
        <v>Phasianinae</v>
      </c>
      <c r="Z766" t="str">
        <f>VLOOKUP($A766,[1]taxonomy!$1:$1048576,24,0)</f>
        <v xml:space="preserve"> Gallus.</v>
      </c>
      <c r="AA766">
        <f>VLOOKUP($A766,[1]taxonomy!$1:$1048576,25,0)</f>
        <v>0</v>
      </c>
      <c r="AB766" t="str">
        <f>VLOOKUP($A766,[1]taxonomy!$1:$1048576,3,0)</f>
        <v xml:space="preserve"> Gallus gallus (Chicken).</v>
      </c>
    </row>
    <row r="767" spans="1:28" x14ac:dyDescent="0.25">
      <c r="A767" t="s">
        <v>1067</v>
      </c>
      <c r="B767" t="s">
        <v>1068</v>
      </c>
      <c r="C767">
        <v>260</v>
      </c>
      <c r="D767" t="s">
        <v>10</v>
      </c>
      <c r="E767">
        <v>134</v>
      </c>
      <c r="F767">
        <v>256</v>
      </c>
      <c r="G767">
        <v>589</v>
      </c>
      <c r="H767" t="s">
        <v>11</v>
      </c>
      <c r="I767">
        <f t="shared" si="11"/>
        <v>123</v>
      </c>
      <c r="J767" t="str">
        <f>VLOOKUP($A767,[1]taxonomy!$1:$1048576,7,0)</f>
        <v>Eukaryota</v>
      </c>
      <c r="K767" t="str">
        <f>VLOOKUP($A767,[1]taxonomy!$1:$1048576,8,0)</f>
        <v xml:space="preserve"> Metazoa</v>
      </c>
      <c r="L767" t="str">
        <f>VLOOKUP($A767,[1]taxonomy!$1:$1048576,9,0)</f>
        <v xml:space="preserve"> Chordata</v>
      </c>
      <c r="M767" t="str">
        <f>VLOOKUP($A767,[1]taxonomy!$1:$1048576,10,0)</f>
        <v xml:space="preserve"> Craniata</v>
      </c>
      <c r="N767" t="str">
        <f>VLOOKUP($A767,[1]taxonomy!$1:$1048576,11,0)</f>
        <v xml:space="preserve"> Vertebrata</v>
      </c>
      <c r="O767" t="str">
        <f>VLOOKUP($A767,[1]taxonomy!$1:$1048576,12,0)</f>
        <v xml:space="preserve"> Euteleostomi</v>
      </c>
      <c r="P767" t="str">
        <f>VLOOKUP($A767,[1]taxonomy!$1:$1048576,13,0)</f>
        <v>Actinopterygii</v>
      </c>
      <c r="Q767" t="str">
        <f>VLOOKUP($A767,[1]taxonomy!$1:$1048576,14,0)</f>
        <v xml:space="preserve"> Neopterygii</v>
      </c>
      <c r="R767" t="str">
        <f>VLOOKUP($A767,[1]taxonomy!$1:$1048576,15,0)</f>
        <v xml:space="preserve"> Teleostei</v>
      </c>
      <c r="S767" t="str">
        <f>VLOOKUP($A767,[1]taxonomy!$1:$1048576,16,0)</f>
        <v xml:space="preserve"> Euteleostei</v>
      </c>
      <c r="T767" t="str">
        <f>VLOOKUP($A767,[1]taxonomy!$1:$1048576,17,0)</f>
        <v>Protacanthopterygii</v>
      </c>
      <c r="U767" t="str">
        <f>VLOOKUP($A767,[1]taxonomy!$1:$1048576,18,0)</f>
        <v xml:space="preserve"> Salmoniformes</v>
      </c>
      <c r="V767" t="str">
        <f>VLOOKUP($A767,[1]taxonomy!$1:$1048576,20,0)</f>
        <v xml:space="preserve"> Salmoninae</v>
      </c>
      <c r="W767" t="str">
        <f>VLOOKUP($A767,[1]taxonomy!$1:$1048576,21,0)</f>
        <v xml:space="preserve"> Salmo.</v>
      </c>
      <c r="X767">
        <f>VLOOKUP($A767,[1]taxonomy!$1:$1048576,22,0)</f>
        <v>0</v>
      </c>
      <c r="Y767">
        <f>VLOOKUP($A767,[1]taxonomy!$1:$1048576,23,0)</f>
        <v>0</v>
      </c>
      <c r="Z767">
        <f>VLOOKUP($A767,[1]taxonomy!$1:$1048576,24,0)</f>
        <v>0</v>
      </c>
      <c r="AA767">
        <f>VLOOKUP($A767,[1]taxonomy!$1:$1048576,25,0)</f>
        <v>0</v>
      </c>
      <c r="AB767" t="str">
        <f>VLOOKUP($A767,[1]taxonomy!$1:$1048576,3,0)</f>
        <v xml:space="preserve"> Salmo salar (Atlantic salmon).</v>
      </c>
    </row>
    <row r="768" spans="1:28" x14ac:dyDescent="0.25">
      <c r="A768" t="s">
        <v>1069</v>
      </c>
      <c r="B768" t="s">
        <v>1070</v>
      </c>
      <c r="C768">
        <v>77</v>
      </c>
      <c r="D768" t="s">
        <v>10</v>
      </c>
      <c r="E768">
        <v>6</v>
      </c>
      <c r="F768">
        <v>77</v>
      </c>
      <c r="G768">
        <v>589</v>
      </c>
      <c r="H768" t="s">
        <v>11</v>
      </c>
      <c r="I768">
        <f t="shared" si="11"/>
        <v>72</v>
      </c>
      <c r="J768" t="str">
        <f>VLOOKUP($A768,[1]taxonomy!$1:$1048576,7,0)</f>
        <v>Eukaryota</v>
      </c>
      <c r="K768" t="str">
        <f>VLOOKUP($A768,[1]taxonomy!$1:$1048576,8,0)</f>
        <v xml:space="preserve"> Metazoa</v>
      </c>
      <c r="L768" t="str">
        <f>VLOOKUP($A768,[1]taxonomy!$1:$1048576,9,0)</f>
        <v xml:space="preserve"> Chordata</v>
      </c>
      <c r="M768" t="str">
        <f>VLOOKUP($A768,[1]taxonomy!$1:$1048576,10,0)</f>
        <v xml:space="preserve"> Craniata</v>
      </c>
      <c r="N768" t="str">
        <f>VLOOKUP($A768,[1]taxonomy!$1:$1048576,11,0)</f>
        <v xml:space="preserve"> Vertebrata</v>
      </c>
      <c r="O768" t="str">
        <f>VLOOKUP($A768,[1]taxonomy!$1:$1048576,12,0)</f>
        <v xml:space="preserve"> Euteleostomi</v>
      </c>
      <c r="P768" t="str">
        <f>VLOOKUP($A768,[1]taxonomy!$1:$1048576,13,0)</f>
        <v>Mammalia</v>
      </c>
      <c r="Q768" t="str">
        <f>VLOOKUP($A768,[1]taxonomy!$1:$1048576,14,0)</f>
        <v xml:space="preserve"> Eutheria</v>
      </c>
      <c r="R768" t="str">
        <f>VLOOKUP($A768,[1]taxonomy!$1:$1048576,15,0)</f>
        <v xml:space="preserve"> Euarchontoglires</v>
      </c>
      <c r="S768" t="str">
        <f>VLOOKUP($A768,[1]taxonomy!$1:$1048576,16,0)</f>
        <v xml:space="preserve"> Glires</v>
      </c>
      <c r="T768" t="str">
        <f>VLOOKUP($A768,[1]taxonomy!$1:$1048576,17,0)</f>
        <v xml:space="preserve"> Rodentia</v>
      </c>
      <c r="U768" t="str">
        <f>VLOOKUP($A768,[1]taxonomy!$1:$1048576,18,0)</f>
        <v xml:space="preserve"> Sciurognathi</v>
      </c>
      <c r="V768" t="str">
        <f>VLOOKUP($A768,[1]taxonomy!$1:$1048576,20,0)</f>
        <v xml:space="preserve"> Cricetidae</v>
      </c>
      <c r="W768" t="str">
        <f>VLOOKUP($A768,[1]taxonomy!$1:$1048576,21,0)</f>
        <v xml:space="preserve"> Cricetinae</v>
      </c>
      <c r="X768" t="str">
        <f>VLOOKUP($A768,[1]taxonomy!$1:$1048576,22,0)</f>
        <v xml:space="preserve"> Phodopus.</v>
      </c>
      <c r="Y768">
        <f>VLOOKUP($A768,[1]taxonomy!$1:$1048576,23,0)</f>
        <v>0</v>
      </c>
      <c r="Z768">
        <f>VLOOKUP($A768,[1]taxonomy!$1:$1048576,24,0)</f>
        <v>0</v>
      </c>
      <c r="AA768">
        <f>VLOOKUP($A768,[1]taxonomy!$1:$1048576,25,0)</f>
        <v>0</v>
      </c>
      <c r="AB768" t="str">
        <f>VLOOKUP($A768,[1]taxonomy!$1:$1048576,3,0)</f>
        <v xml:space="preserve"> Phodopus sungorus (Striped hairy-footed hamster) (Djungarian hamster).</v>
      </c>
    </row>
    <row r="769" spans="1:28" x14ac:dyDescent="0.25">
      <c r="A769" t="s">
        <v>1071</v>
      </c>
      <c r="B769" t="s">
        <v>1072</v>
      </c>
      <c r="C769">
        <v>82</v>
      </c>
      <c r="D769" t="s">
        <v>10</v>
      </c>
      <c r="E769">
        <v>2</v>
      </c>
      <c r="F769">
        <v>82</v>
      </c>
      <c r="G769">
        <v>589</v>
      </c>
      <c r="H769" t="s">
        <v>11</v>
      </c>
      <c r="I769">
        <f t="shared" si="11"/>
        <v>81</v>
      </c>
      <c r="J769" t="str">
        <f>VLOOKUP($A769,[1]taxonomy!$1:$1048576,7,0)</f>
        <v>Eukaryota</v>
      </c>
      <c r="K769" t="str">
        <f>VLOOKUP($A769,[1]taxonomy!$1:$1048576,8,0)</f>
        <v xml:space="preserve"> Metazoa</v>
      </c>
      <c r="L769" t="str">
        <f>VLOOKUP($A769,[1]taxonomy!$1:$1048576,9,0)</f>
        <v xml:space="preserve"> Chordata</v>
      </c>
      <c r="M769" t="str">
        <f>VLOOKUP($A769,[1]taxonomy!$1:$1048576,10,0)</f>
        <v xml:space="preserve"> Craniata</v>
      </c>
      <c r="N769" t="str">
        <f>VLOOKUP($A769,[1]taxonomy!$1:$1048576,11,0)</f>
        <v xml:space="preserve"> Vertebrata</v>
      </c>
      <c r="O769" t="str">
        <f>VLOOKUP($A769,[1]taxonomy!$1:$1048576,12,0)</f>
        <v xml:space="preserve"> Euteleostomi</v>
      </c>
      <c r="P769" t="str">
        <f>VLOOKUP($A769,[1]taxonomy!$1:$1048576,13,0)</f>
        <v>Mammalia</v>
      </c>
      <c r="Q769" t="str">
        <f>VLOOKUP($A769,[1]taxonomy!$1:$1048576,14,0)</f>
        <v xml:space="preserve"> Eutheria</v>
      </c>
      <c r="R769" t="str">
        <f>VLOOKUP($A769,[1]taxonomy!$1:$1048576,15,0)</f>
        <v xml:space="preserve"> Laurasiatheria</v>
      </c>
      <c r="S769" t="str">
        <f>VLOOKUP($A769,[1]taxonomy!$1:$1048576,16,0)</f>
        <v xml:space="preserve"> Cetartiodactyla</v>
      </c>
      <c r="T769" t="str">
        <f>VLOOKUP($A769,[1]taxonomy!$1:$1048576,17,0)</f>
        <v xml:space="preserve"> Suina</v>
      </c>
      <c r="U769" t="str">
        <f>VLOOKUP($A769,[1]taxonomy!$1:$1048576,18,0)</f>
        <v xml:space="preserve"> Suidae</v>
      </c>
      <c r="V769">
        <f>VLOOKUP($A769,[1]taxonomy!$1:$1048576,20,0)</f>
        <v>0</v>
      </c>
      <c r="W769">
        <f>VLOOKUP($A769,[1]taxonomy!$1:$1048576,21,0)</f>
        <v>0</v>
      </c>
      <c r="X769">
        <f>VLOOKUP($A769,[1]taxonomy!$1:$1048576,22,0)</f>
        <v>0</v>
      </c>
      <c r="Y769">
        <f>VLOOKUP($A769,[1]taxonomy!$1:$1048576,23,0)</f>
        <v>0</v>
      </c>
      <c r="Z769">
        <f>VLOOKUP($A769,[1]taxonomy!$1:$1048576,24,0)</f>
        <v>0</v>
      </c>
      <c r="AA769">
        <f>VLOOKUP($A769,[1]taxonomy!$1:$1048576,25,0)</f>
        <v>0</v>
      </c>
      <c r="AB769" t="str">
        <f>VLOOKUP($A769,[1]taxonomy!$1:$1048576,3,0)</f>
        <v xml:space="preserve"> Sus scrofa (Pig).</v>
      </c>
    </row>
    <row r="770" spans="1:28" x14ac:dyDescent="0.25">
      <c r="A770" t="s">
        <v>1073</v>
      </c>
      <c r="B770" t="s">
        <v>1074</v>
      </c>
      <c r="C770">
        <v>159</v>
      </c>
      <c r="D770" t="s">
        <v>10</v>
      </c>
      <c r="E770">
        <v>38</v>
      </c>
      <c r="F770">
        <v>151</v>
      </c>
      <c r="G770">
        <v>589</v>
      </c>
      <c r="H770" t="s">
        <v>11</v>
      </c>
      <c r="I770">
        <f t="shared" si="11"/>
        <v>114</v>
      </c>
      <c r="J770" t="str">
        <f>VLOOKUP($A770,[1]taxonomy!$1:$1048576,7,0)</f>
        <v>Eukaryota</v>
      </c>
      <c r="K770" t="str">
        <f>VLOOKUP($A770,[1]taxonomy!$1:$1048576,8,0)</f>
        <v xml:space="preserve"> Metazoa</v>
      </c>
      <c r="L770" t="str">
        <f>VLOOKUP($A770,[1]taxonomy!$1:$1048576,9,0)</f>
        <v xml:space="preserve"> Chordata</v>
      </c>
      <c r="M770" t="str">
        <f>VLOOKUP($A770,[1]taxonomy!$1:$1048576,10,0)</f>
        <v xml:space="preserve"> Craniata</v>
      </c>
      <c r="N770" t="str">
        <f>VLOOKUP($A770,[1]taxonomy!$1:$1048576,11,0)</f>
        <v xml:space="preserve"> Vertebrata</v>
      </c>
      <c r="O770" t="str">
        <f>VLOOKUP($A770,[1]taxonomy!$1:$1048576,12,0)</f>
        <v xml:space="preserve"> Euteleostomi</v>
      </c>
      <c r="P770" t="str">
        <f>VLOOKUP($A770,[1]taxonomy!$1:$1048576,13,0)</f>
        <v>Mammalia</v>
      </c>
      <c r="Q770" t="str">
        <f>VLOOKUP($A770,[1]taxonomy!$1:$1048576,14,0)</f>
        <v xml:space="preserve"> Eutheria</v>
      </c>
      <c r="R770" t="str">
        <f>VLOOKUP($A770,[1]taxonomy!$1:$1048576,15,0)</f>
        <v xml:space="preserve"> Laurasiatheria</v>
      </c>
      <c r="S770" t="str">
        <f>VLOOKUP($A770,[1]taxonomy!$1:$1048576,16,0)</f>
        <v xml:space="preserve"> Cetartiodactyla</v>
      </c>
      <c r="T770" t="str">
        <f>VLOOKUP($A770,[1]taxonomy!$1:$1048576,17,0)</f>
        <v xml:space="preserve"> Ruminantia</v>
      </c>
      <c r="U770" t="str">
        <f>VLOOKUP($A770,[1]taxonomy!$1:$1048576,18,0)</f>
        <v>Pecora</v>
      </c>
      <c r="V770" t="str">
        <f>VLOOKUP($A770,[1]taxonomy!$1:$1048576,20,0)</f>
        <v xml:space="preserve"> Caprinae</v>
      </c>
      <c r="W770" t="str">
        <f>VLOOKUP($A770,[1]taxonomy!$1:$1048576,21,0)</f>
        <v xml:space="preserve"> Capra.</v>
      </c>
      <c r="X770">
        <f>VLOOKUP($A770,[1]taxonomy!$1:$1048576,22,0)</f>
        <v>0</v>
      </c>
      <c r="Y770">
        <f>VLOOKUP($A770,[1]taxonomy!$1:$1048576,23,0)</f>
        <v>0</v>
      </c>
      <c r="Z770">
        <f>VLOOKUP($A770,[1]taxonomy!$1:$1048576,24,0)</f>
        <v>0</v>
      </c>
      <c r="AA770">
        <f>VLOOKUP($A770,[1]taxonomy!$1:$1048576,25,0)</f>
        <v>0</v>
      </c>
      <c r="AB770" t="str">
        <f>VLOOKUP($A770,[1]taxonomy!$1:$1048576,3,0)</f>
        <v xml:space="preserve"> Capra hircus (Goat).</v>
      </c>
    </row>
    <row r="771" spans="1:28" x14ac:dyDescent="0.25">
      <c r="A771" t="s">
        <v>1075</v>
      </c>
      <c r="B771" t="s">
        <v>1076</v>
      </c>
      <c r="C771">
        <v>266</v>
      </c>
      <c r="D771" t="s">
        <v>10</v>
      </c>
      <c r="E771">
        <v>144</v>
      </c>
      <c r="F771">
        <v>261</v>
      </c>
      <c r="G771">
        <v>589</v>
      </c>
      <c r="H771" t="s">
        <v>11</v>
      </c>
      <c r="I771">
        <f t="shared" ref="I771:I834" si="12">F771-E771+1</f>
        <v>118</v>
      </c>
      <c r="J771" t="str">
        <f>VLOOKUP($A771,[1]taxonomy!$1:$1048576,7,0)</f>
        <v>Eukaryota</v>
      </c>
      <c r="K771" t="str">
        <f>VLOOKUP($A771,[1]taxonomy!$1:$1048576,8,0)</f>
        <v xml:space="preserve"> Metazoa</v>
      </c>
      <c r="L771" t="str">
        <f>VLOOKUP($A771,[1]taxonomy!$1:$1048576,9,0)</f>
        <v xml:space="preserve"> Chordata</v>
      </c>
      <c r="M771" t="str">
        <f>VLOOKUP($A771,[1]taxonomy!$1:$1048576,10,0)</f>
        <v xml:space="preserve"> Craniata</v>
      </c>
      <c r="N771" t="str">
        <f>VLOOKUP($A771,[1]taxonomy!$1:$1048576,11,0)</f>
        <v xml:space="preserve"> Vertebrata</v>
      </c>
      <c r="O771" t="str">
        <f>VLOOKUP($A771,[1]taxonomy!$1:$1048576,12,0)</f>
        <v xml:space="preserve"> Euteleostomi</v>
      </c>
      <c r="P771" t="str">
        <f>VLOOKUP($A771,[1]taxonomy!$1:$1048576,13,0)</f>
        <v>Mammalia</v>
      </c>
      <c r="Q771" t="str">
        <f>VLOOKUP($A771,[1]taxonomy!$1:$1048576,14,0)</f>
        <v xml:space="preserve"> Eutheria</v>
      </c>
      <c r="R771" t="str">
        <f>VLOOKUP($A771,[1]taxonomy!$1:$1048576,15,0)</f>
        <v xml:space="preserve"> Laurasiatheria</v>
      </c>
      <c r="S771" t="str">
        <f>VLOOKUP($A771,[1]taxonomy!$1:$1048576,16,0)</f>
        <v xml:space="preserve"> Cetartiodactyla</v>
      </c>
      <c r="T771" t="str">
        <f>VLOOKUP($A771,[1]taxonomy!$1:$1048576,17,0)</f>
        <v xml:space="preserve"> Ruminantia</v>
      </c>
      <c r="U771" t="str">
        <f>VLOOKUP($A771,[1]taxonomy!$1:$1048576,18,0)</f>
        <v>Pecora</v>
      </c>
      <c r="V771" t="str">
        <f>VLOOKUP($A771,[1]taxonomy!$1:$1048576,20,0)</f>
        <v xml:space="preserve"> Bovinae</v>
      </c>
      <c r="W771" t="str">
        <f>VLOOKUP($A771,[1]taxonomy!$1:$1048576,21,0)</f>
        <v xml:space="preserve"> Bubalus.</v>
      </c>
      <c r="X771">
        <f>VLOOKUP($A771,[1]taxonomy!$1:$1048576,22,0)</f>
        <v>0</v>
      </c>
      <c r="Y771">
        <f>VLOOKUP($A771,[1]taxonomy!$1:$1048576,23,0)</f>
        <v>0</v>
      </c>
      <c r="Z771">
        <f>VLOOKUP($A771,[1]taxonomy!$1:$1048576,24,0)</f>
        <v>0</v>
      </c>
      <c r="AA771">
        <f>VLOOKUP($A771,[1]taxonomy!$1:$1048576,25,0)</f>
        <v>0</v>
      </c>
      <c r="AB771" t="str">
        <f>VLOOKUP($A771,[1]taxonomy!$1:$1048576,3,0)</f>
        <v xml:space="preserve"> Bubalus bubalis (Domestic water buffalo).</v>
      </c>
    </row>
    <row r="772" spans="1:28" x14ac:dyDescent="0.25">
      <c r="A772" t="s">
        <v>1075</v>
      </c>
      <c r="B772" t="s">
        <v>1076</v>
      </c>
      <c r="C772">
        <v>266</v>
      </c>
      <c r="D772" t="s">
        <v>12</v>
      </c>
      <c r="E772">
        <v>1</v>
      </c>
      <c r="F772">
        <v>101</v>
      </c>
      <c r="G772">
        <v>206</v>
      </c>
      <c r="H772" t="s">
        <v>13</v>
      </c>
      <c r="I772">
        <f t="shared" si="12"/>
        <v>101</v>
      </c>
      <c r="J772" t="str">
        <f>VLOOKUP($A772,[1]taxonomy!$1:$1048576,7,0)</f>
        <v>Eukaryota</v>
      </c>
      <c r="K772" t="str">
        <f>VLOOKUP($A772,[1]taxonomy!$1:$1048576,8,0)</f>
        <v xml:space="preserve"> Metazoa</v>
      </c>
      <c r="L772" t="str">
        <f>VLOOKUP($A772,[1]taxonomy!$1:$1048576,9,0)</f>
        <v xml:space="preserve"> Chordata</v>
      </c>
      <c r="M772" t="str">
        <f>VLOOKUP($A772,[1]taxonomy!$1:$1048576,10,0)</f>
        <v xml:space="preserve"> Craniata</v>
      </c>
      <c r="N772" t="str">
        <f>VLOOKUP($A772,[1]taxonomy!$1:$1048576,11,0)</f>
        <v xml:space="preserve"> Vertebrata</v>
      </c>
      <c r="O772" t="str">
        <f>VLOOKUP($A772,[1]taxonomy!$1:$1048576,12,0)</f>
        <v xml:space="preserve"> Euteleostomi</v>
      </c>
      <c r="P772" t="str">
        <f>VLOOKUP($A772,[1]taxonomy!$1:$1048576,13,0)</f>
        <v>Mammalia</v>
      </c>
      <c r="Q772" t="str">
        <f>VLOOKUP($A772,[1]taxonomy!$1:$1048576,14,0)</f>
        <v xml:space="preserve"> Eutheria</v>
      </c>
      <c r="R772" t="str">
        <f>VLOOKUP($A772,[1]taxonomy!$1:$1048576,15,0)</f>
        <v xml:space="preserve"> Laurasiatheria</v>
      </c>
      <c r="S772" t="str">
        <f>VLOOKUP($A772,[1]taxonomy!$1:$1048576,16,0)</f>
        <v xml:space="preserve"> Cetartiodactyla</v>
      </c>
      <c r="T772" t="str">
        <f>VLOOKUP($A772,[1]taxonomy!$1:$1048576,17,0)</f>
        <v xml:space="preserve"> Ruminantia</v>
      </c>
      <c r="U772" t="str">
        <f>VLOOKUP($A772,[1]taxonomy!$1:$1048576,18,0)</f>
        <v>Pecora</v>
      </c>
      <c r="V772" t="str">
        <f>VLOOKUP($A772,[1]taxonomy!$1:$1048576,20,0)</f>
        <v xml:space="preserve"> Bovinae</v>
      </c>
      <c r="W772" t="str">
        <f>VLOOKUP($A772,[1]taxonomy!$1:$1048576,21,0)</f>
        <v xml:space="preserve"> Bubalus.</v>
      </c>
      <c r="X772">
        <f>VLOOKUP($A772,[1]taxonomy!$1:$1048576,22,0)</f>
        <v>0</v>
      </c>
      <c r="Y772">
        <f>VLOOKUP($A772,[1]taxonomy!$1:$1048576,23,0)</f>
        <v>0</v>
      </c>
      <c r="Z772">
        <f>VLOOKUP($A772,[1]taxonomy!$1:$1048576,24,0)</f>
        <v>0</v>
      </c>
      <c r="AA772">
        <f>VLOOKUP($A772,[1]taxonomy!$1:$1048576,25,0)</f>
        <v>0</v>
      </c>
      <c r="AB772" t="str">
        <f>VLOOKUP($A772,[1]taxonomy!$1:$1048576,3,0)</f>
        <v xml:space="preserve"> Bubalus bubalis (Domestic water buffalo).</v>
      </c>
    </row>
    <row r="773" spans="1:28" x14ac:dyDescent="0.25">
      <c r="A773" t="s">
        <v>1077</v>
      </c>
      <c r="B773" t="s">
        <v>1078</v>
      </c>
      <c r="C773">
        <v>268</v>
      </c>
      <c r="D773" t="s">
        <v>10</v>
      </c>
      <c r="E773">
        <v>156</v>
      </c>
      <c r="F773">
        <v>265</v>
      </c>
      <c r="G773">
        <v>589</v>
      </c>
      <c r="H773" t="s">
        <v>11</v>
      </c>
      <c r="I773">
        <f t="shared" si="12"/>
        <v>110</v>
      </c>
      <c r="J773" t="str">
        <f>VLOOKUP($A773,[1]taxonomy!$1:$1048576,7,0)</f>
        <v>Eukaryota</v>
      </c>
      <c r="K773" t="str">
        <f>VLOOKUP($A773,[1]taxonomy!$1:$1048576,8,0)</f>
        <v xml:space="preserve"> Metazoa</v>
      </c>
      <c r="L773" t="str">
        <f>VLOOKUP($A773,[1]taxonomy!$1:$1048576,9,0)</f>
        <v xml:space="preserve"> Chordata</v>
      </c>
      <c r="M773" t="str">
        <f>VLOOKUP($A773,[1]taxonomy!$1:$1048576,10,0)</f>
        <v xml:space="preserve"> Craniata</v>
      </c>
      <c r="N773" t="str">
        <f>VLOOKUP($A773,[1]taxonomy!$1:$1048576,11,0)</f>
        <v xml:space="preserve"> Vertebrata</v>
      </c>
      <c r="O773" t="str">
        <f>VLOOKUP($A773,[1]taxonomy!$1:$1048576,12,0)</f>
        <v xml:space="preserve"> Euteleostomi</v>
      </c>
      <c r="P773" t="str">
        <f>VLOOKUP($A773,[1]taxonomy!$1:$1048576,13,0)</f>
        <v>Mammalia</v>
      </c>
      <c r="Q773" t="str">
        <f>VLOOKUP($A773,[1]taxonomy!$1:$1048576,14,0)</f>
        <v xml:space="preserve"> Eutheria</v>
      </c>
      <c r="R773" t="str">
        <f>VLOOKUP($A773,[1]taxonomy!$1:$1048576,15,0)</f>
        <v xml:space="preserve"> Laurasiatheria</v>
      </c>
      <c r="S773" t="str">
        <f>VLOOKUP($A773,[1]taxonomy!$1:$1048576,16,0)</f>
        <v xml:space="preserve"> Cetartiodactyla</v>
      </c>
      <c r="T773" t="str">
        <f>VLOOKUP($A773,[1]taxonomy!$1:$1048576,17,0)</f>
        <v xml:space="preserve"> Ruminantia</v>
      </c>
      <c r="U773" t="str">
        <f>VLOOKUP($A773,[1]taxonomy!$1:$1048576,18,0)</f>
        <v>Pecora</v>
      </c>
      <c r="V773" t="str">
        <f>VLOOKUP($A773,[1]taxonomy!$1:$1048576,20,0)</f>
        <v xml:space="preserve"> Bovinae</v>
      </c>
      <c r="W773" t="str">
        <f>VLOOKUP($A773,[1]taxonomy!$1:$1048576,21,0)</f>
        <v xml:space="preserve"> Bubalus.</v>
      </c>
      <c r="X773">
        <f>VLOOKUP($A773,[1]taxonomy!$1:$1048576,22,0)</f>
        <v>0</v>
      </c>
      <c r="Y773">
        <f>VLOOKUP($A773,[1]taxonomy!$1:$1048576,23,0)</f>
        <v>0</v>
      </c>
      <c r="Z773">
        <f>VLOOKUP($A773,[1]taxonomy!$1:$1048576,24,0)</f>
        <v>0</v>
      </c>
      <c r="AA773">
        <f>VLOOKUP($A773,[1]taxonomy!$1:$1048576,25,0)</f>
        <v>0</v>
      </c>
      <c r="AB773" t="str">
        <f>VLOOKUP($A773,[1]taxonomy!$1:$1048576,3,0)</f>
        <v xml:space="preserve"> Bubalus bubalis (Domestic water buffalo).</v>
      </c>
    </row>
    <row r="774" spans="1:28" x14ac:dyDescent="0.25">
      <c r="A774" t="s">
        <v>1077</v>
      </c>
      <c r="B774" t="s">
        <v>1078</v>
      </c>
      <c r="C774">
        <v>268</v>
      </c>
      <c r="D774" t="s">
        <v>12</v>
      </c>
      <c r="E774">
        <v>1</v>
      </c>
      <c r="F774">
        <v>109</v>
      </c>
      <c r="G774">
        <v>206</v>
      </c>
      <c r="H774" t="s">
        <v>13</v>
      </c>
      <c r="I774">
        <f t="shared" si="12"/>
        <v>109</v>
      </c>
      <c r="J774" t="str">
        <f>VLOOKUP($A774,[1]taxonomy!$1:$1048576,7,0)</f>
        <v>Eukaryota</v>
      </c>
      <c r="K774" t="str">
        <f>VLOOKUP($A774,[1]taxonomy!$1:$1048576,8,0)</f>
        <v xml:space="preserve"> Metazoa</v>
      </c>
      <c r="L774" t="str">
        <f>VLOOKUP($A774,[1]taxonomy!$1:$1048576,9,0)</f>
        <v xml:space="preserve"> Chordata</v>
      </c>
      <c r="M774" t="str">
        <f>VLOOKUP($A774,[1]taxonomy!$1:$1048576,10,0)</f>
        <v xml:space="preserve"> Craniata</v>
      </c>
      <c r="N774" t="str">
        <f>VLOOKUP($A774,[1]taxonomy!$1:$1048576,11,0)</f>
        <v xml:space="preserve"> Vertebrata</v>
      </c>
      <c r="O774" t="str">
        <f>VLOOKUP($A774,[1]taxonomy!$1:$1048576,12,0)</f>
        <v xml:space="preserve"> Euteleostomi</v>
      </c>
      <c r="P774" t="str">
        <f>VLOOKUP($A774,[1]taxonomy!$1:$1048576,13,0)</f>
        <v>Mammalia</v>
      </c>
      <c r="Q774" t="str">
        <f>VLOOKUP($A774,[1]taxonomy!$1:$1048576,14,0)</f>
        <v xml:space="preserve"> Eutheria</v>
      </c>
      <c r="R774" t="str">
        <f>VLOOKUP($A774,[1]taxonomy!$1:$1048576,15,0)</f>
        <v xml:space="preserve"> Laurasiatheria</v>
      </c>
      <c r="S774" t="str">
        <f>VLOOKUP($A774,[1]taxonomy!$1:$1048576,16,0)</f>
        <v xml:space="preserve"> Cetartiodactyla</v>
      </c>
      <c r="T774" t="str">
        <f>VLOOKUP($A774,[1]taxonomy!$1:$1048576,17,0)</f>
        <v xml:space="preserve"> Ruminantia</v>
      </c>
      <c r="U774" t="str">
        <f>VLOOKUP($A774,[1]taxonomy!$1:$1048576,18,0)</f>
        <v>Pecora</v>
      </c>
      <c r="V774" t="str">
        <f>VLOOKUP($A774,[1]taxonomy!$1:$1048576,20,0)</f>
        <v xml:space="preserve"> Bovinae</v>
      </c>
      <c r="W774" t="str">
        <f>VLOOKUP($A774,[1]taxonomy!$1:$1048576,21,0)</f>
        <v xml:space="preserve"> Bubalus.</v>
      </c>
      <c r="X774">
        <f>VLOOKUP($A774,[1]taxonomy!$1:$1048576,22,0)</f>
        <v>0</v>
      </c>
      <c r="Y774">
        <f>VLOOKUP($A774,[1]taxonomy!$1:$1048576,23,0)</f>
        <v>0</v>
      </c>
      <c r="Z774">
        <f>VLOOKUP($A774,[1]taxonomy!$1:$1048576,24,0)</f>
        <v>0</v>
      </c>
      <c r="AA774">
        <f>VLOOKUP($A774,[1]taxonomy!$1:$1048576,25,0)</f>
        <v>0</v>
      </c>
      <c r="AB774" t="str">
        <f>VLOOKUP($A774,[1]taxonomy!$1:$1048576,3,0)</f>
        <v xml:space="preserve"> Bubalus bubalis (Domestic water buffalo).</v>
      </c>
    </row>
    <row r="775" spans="1:28" x14ac:dyDescent="0.25">
      <c r="A775" t="s">
        <v>1079</v>
      </c>
      <c r="B775" t="s">
        <v>1080</v>
      </c>
      <c r="C775">
        <v>266</v>
      </c>
      <c r="D775" t="s">
        <v>10</v>
      </c>
      <c r="E775">
        <v>144</v>
      </c>
      <c r="F775">
        <v>261</v>
      </c>
      <c r="G775">
        <v>589</v>
      </c>
      <c r="H775" t="s">
        <v>11</v>
      </c>
      <c r="I775">
        <f t="shared" si="12"/>
        <v>118</v>
      </c>
      <c r="J775" t="str">
        <f>VLOOKUP($A775,[1]taxonomy!$1:$1048576,7,0)</f>
        <v>Eukaryota</v>
      </c>
      <c r="K775" t="str">
        <f>VLOOKUP($A775,[1]taxonomy!$1:$1048576,8,0)</f>
        <v xml:space="preserve"> Metazoa</v>
      </c>
      <c r="L775" t="str">
        <f>VLOOKUP($A775,[1]taxonomy!$1:$1048576,9,0)</f>
        <v xml:space="preserve"> Chordata</v>
      </c>
      <c r="M775" t="str">
        <f>VLOOKUP($A775,[1]taxonomy!$1:$1048576,10,0)</f>
        <v xml:space="preserve"> Craniata</v>
      </c>
      <c r="N775" t="str">
        <f>VLOOKUP($A775,[1]taxonomy!$1:$1048576,11,0)</f>
        <v xml:space="preserve"> Vertebrata</v>
      </c>
      <c r="O775" t="str">
        <f>VLOOKUP($A775,[1]taxonomy!$1:$1048576,12,0)</f>
        <v xml:space="preserve"> Euteleostomi</v>
      </c>
      <c r="P775" t="str">
        <f>VLOOKUP($A775,[1]taxonomy!$1:$1048576,13,0)</f>
        <v>Mammalia</v>
      </c>
      <c r="Q775" t="str">
        <f>VLOOKUP($A775,[1]taxonomy!$1:$1048576,14,0)</f>
        <v xml:space="preserve"> Eutheria</v>
      </c>
      <c r="R775" t="str">
        <f>VLOOKUP($A775,[1]taxonomy!$1:$1048576,15,0)</f>
        <v xml:space="preserve"> Laurasiatheria</v>
      </c>
      <c r="S775" t="str">
        <f>VLOOKUP($A775,[1]taxonomy!$1:$1048576,16,0)</f>
        <v xml:space="preserve"> Cetartiodactyla</v>
      </c>
      <c r="T775" t="str">
        <f>VLOOKUP($A775,[1]taxonomy!$1:$1048576,17,0)</f>
        <v xml:space="preserve"> Ruminantia</v>
      </c>
      <c r="U775" t="str">
        <f>VLOOKUP($A775,[1]taxonomy!$1:$1048576,18,0)</f>
        <v>Pecora</v>
      </c>
      <c r="V775" t="str">
        <f>VLOOKUP($A775,[1]taxonomy!$1:$1048576,20,0)</f>
        <v xml:space="preserve"> Odocoileinae</v>
      </c>
      <c r="W775" t="str">
        <f>VLOOKUP($A775,[1]taxonomy!$1:$1048576,21,0)</f>
        <v xml:space="preserve"> Odocoileus.</v>
      </c>
      <c r="X775">
        <f>VLOOKUP($A775,[1]taxonomy!$1:$1048576,22,0)</f>
        <v>0</v>
      </c>
      <c r="Y775">
        <f>VLOOKUP($A775,[1]taxonomy!$1:$1048576,23,0)</f>
        <v>0</v>
      </c>
      <c r="Z775">
        <f>VLOOKUP($A775,[1]taxonomy!$1:$1048576,24,0)</f>
        <v>0</v>
      </c>
      <c r="AA775">
        <f>VLOOKUP($A775,[1]taxonomy!$1:$1048576,25,0)</f>
        <v>0</v>
      </c>
      <c r="AB775" t="str">
        <f>VLOOKUP($A775,[1]taxonomy!$1:$1048576,3,0)</f>
        <v xml:space="preserve"> Odocoileus virginianus (white-tailed deer).</v>
      </c>
    </row>
    <row r="776" spans="1:28" x14ac:dyDescent="0.25">
      <c r="A776" t="s">
        <v>1079</v>
      </c>
      <c r="B776" t="s">
        <v>1080</v>
      </c>
      <c r="C776">
        <v>266</v>
      </c>
      <c r="D776" t="s">
        <v>12</v>
      </c>
      <c r="E776">
        <v>1</v>
      </c>
      <c r="F776">
        <v>101</v>
      </c>
      <c r="G776">
        <v>206</v>
      </c>
      <c r="H776" t="s">
        <v>13</v>
      </c>
      <c r="I776">
        <f t="shared" si="12"/>
        <v>101</v>
      </c>
      <c r="J776" t="str">
        <f>VLOOKUP($A776,[1]taxonomy!$1:$1048576,7,0)</f>
        <v>Eukaryota</v>
      </c>
      <c r="K776" t="str">
        <f>VLOOKUP($A776,[1]taxonomy!$1:$1048576,8,0)</f>
        <v xml:space="preserve"> Metazoa</v>
      </c>
      <c r="L776" t="str">
        <f>VLOOKUP($A776,[1]taxonomy!$1:$1048576,9,0)</f>
        <v xml:space="preserve"> Chordata</v>
      </c>
      <c r="M776" t="str">
        <f>VLOOKUP($A776,[1]taxonomy!$1:$1048576,10,0)</f>
        <v xml:space="preserve"> Craniata</v>
      </c>
      <c r="N776" t="str">
        <f>VLOOKUP($A776,[1]taxonomy!$1:$1048576,11,0)</f>
        <v xml:space="preserve"> Vertebrata</v>
      </c>
      <c r="O776" t="str">
        <f>VLOOKUP($A776,[1]taxonomy!$1:$1048576,12,0)</f>
        <v xml:space="preserve"> Euteleostomi</v>
      </c>
      <c r="P776" t="str">
        <f>VLOOKUP($A776,[1]taxonomy!$1:$1048576,13,0)</f>
        <v>Mammalia</v>
      </c>
      <c r="Q776" t="str">
        <f>VLOOKUP($A776,[1]taxonomy!$1:$1048576,14,0)</f>
        <v xml:space="preserve"> Eutheria</v>
      </c>
      <c r="R776" t="str">
        <f>VLOOKUP($A776,[1]taxonomy!$1:$1048576,15,0)</f>
        <v xml:space="preserve"> Laurasiatheria</v>
      </c>
      <c r="S776" t="str">
        <f>VLOOKUP($A776,[1]taxonomy!$1:$1048576,16,0)</f>
        <v xml:space="preserve"> Cetartiodactyla</v>
      </c>
      <c r="T776" t="str">
        <f>VLOOKUP($A776,[1]taxonomy!$1:$1048576,17,0)</f>
        <v xml:space="preserve"> Ruminantia</v>
      </c>
      <c r="U776" t="str">
        <f>VLOOKUP($A776,[1]taxonomy!$1:$1048576,18,0)</f>
        <v>Pecora</v>
      </c>
      <c r="V776" t="str">
        <f>VLOOKUP($A776,[1]taxonomy!$1:$1048576,20,0)</f>
        <v xml:space="preserve"> Odocoileinae</v>
      </c>
      <c r="W776" t="str">
        <f>VLOOKUP($A776,[1]taxonomy!$1:$1048576,21,0)</f>
        <v xml:space="preserve"> Odocoileus.</v>
      </c>
      <c r="X776">
        <f>VLOOKUP($A776,[1]taxonomy!$1:$1048576,22,0)</f>
        <v>0</v>
      </c>
      <c r="Y776">
        <f>VLOOKUP($A776,[1]taxonomy!$1:$1048576,23,0)</f>
        <v>0</v>
      </c>
      <c r="Z776">
        <f>VLOOKUP($A776,[1]taxonomy!$1:$1048576,24,0)</f>
        <v>0</v>
      </c>
      <c r="AA776">
        <f>VLOOKUP($A776,[1]taxonomy!$1:$1048576,25,0)</f>
        <v>0</v>
      </c>
      <c r="AB776" t="str">
        <f>VLOOKUP($A776,[1]taxonomy!$1:$1048576,3,0)</f>
        <v xml:space="preserve"> Odocoileus virginianus (white-tailed deer).</v>
      </c>
    </row>
    <row r="777" spans="1:28" x14ac:dyDescent="0.25">
      <c r="A777" t="s">
        <v>1081</v>
      </c>
      <c r="B777" t="s">
        <v>1082</v>
      </c>
      <c r="C777">
        <v>177</v>
      </c>
      <c r="D777" t="s">
        <v>10</v>
      </c>
      <c r="E777">
        <v>71</v>
      </c>
      <c r="F777">
        <v>177</v>
      </c>
      <c r="G777">
        <v>589</v>
      </c>
      <c r="H777" t="s">
        <v>11</v>
      </c>
      <c r="I777">
        <f t="shared" si="12"/>
        <v>107</v>
      </c>
      <c r="J777" t="str">
        <f>VLOOKUP($A777,[1]taxonomy!$1:$1048576,7,0)</f>
        <v>Eukaryota</v>
      </c>
      <c r="K777" t="str">
        <f>VLOOKUP($A777,[1]taxonomy!$1:$1048576,8,0)</f>
        <v xml:space="preserve"> Metazoa</v>
      </c>
      <c r="L777" t="str">
        <f>VLOOKUP($A777,[1]taxonomy!$1:$1048576,9,0)</f>
        <v xml:space="preserve"> Chordata</v>
      </c>
      <c r="M777" t="str">
        <f>VLOOKUP($A777,[1]taxonomy!$1:$1048576,10,0)</f>
        <v xml:space="preserve"> Craniata</v>
      </c>
      <c r="N777" t="str">
        <f>VLOOKUP($A777,[1]taxonomy!$1:$1048576,11,0)</f>
        <v xml:space="preserve"> Vertebrata</v>
      </c>
      <c r="O777" t="str">
        <f>VLOOKUP($A777,[1]taxonomy!$1:$1048576,12,0)</f>
        <v xml:space="preserve"> Euteleostomi</v>
      </c>
      <c r="P777" t="str">
        <f>VLOOKUP($A777,[1]taxonomy!$1:$1048576,13,0)</f>
        <v>Mammalia</v>
      </c>
      <c r="Q777" t="str">
        <f>VLOOKUP($A777,[1]taxonomy!$1:$1048576,14,0)</f>
        <v xml:space="preserve"> Eutheria</v>
      </c>
      <c r="R777" t="str">
        <f>VLOOKUP($A777,[1]taxonomy!$1:$1048576,15,0)</f>
        <v xml:space="preserve"> Laurasiatheria</v>
      </c>
      <c r="S777" t="str">
        <f>VLOOKUP($A777,[1]taxonomy!$1:$1048576,16,0)</f>
        <v xml:space="preserve"> Cetartiodactyla</v>
      </c>
      <c r="T777" t="str">
        <f>VLOOKUP($A777,[1]taxonomy!$1:$1048576,17,0)</f>
        <v xml:space="preserve"> Suina</v>
      </c>
      <c r="U777" t="str">
        <f>VLOOKUP($A777,[1]taxonomy!$1:$1048576,18,0)</f>
        <v xml:space="preserve"> Suidae</v>
      </c>
      <c r="V777">
        <f>VLOOKUP($A777,[1]taxonomy!$1:$1048576,20,0)</f>
        <v>0</v>
      </c>
      <c r="W777">
        <f>VLOOKUP($A777,[1]taxonomy!$1:$1048576,21,0)</f>
        <v>0</v>
      </c>
      <c r="X777">
        <f>VLOOKUP($A777,[1]taxonomy!$1:$1048576,22,0)</f>
        <v>0</v>
      </c>
      <c r="Y777">
        <f>VLOOKUP($A777,[1]taxonomy!$1:$1048576,23,0)</f>
        <v>0</v>
      </c>
      <c r="Z777">
        <f>VLOOKUP($A777,[1]taxonomy!$1:$1048576,24,0)</f>
        <v>0</v>
      </c>
      <c r="AA777">
        <f>VLOOKUP($A777,[1]taxonomy!$1:$1048576,25,0)</f>
        <v>0</v>
      </c>
      <c r="AB777" t="str">
        <f>VLOOKUP($A777,[1]taxonomy!$1:$1048576,3,0)</f>
        <v xml:space="preserve"> Sus scrofa (Pig).</v>
      </c>
    </row>
    <row r="778" spans="1:28" x14ac:dyDescent="0.25">
      <c r="A778" t="s">
        <v>1081</v>
      </c>
      <c r="B778" t="s">
        <v>1082</v>
      </c>
      <c r="C778">
        <v>177</v>
      </c>
      <c r="D778" t="s">
        <v>27</v>
      </c>
      <c r="E778">
        <v>1</v>
      </c>
      <c r="F778">
        <v>68</v>
      </c>
      <c r="G778">
        <v>45</v>
      </c>
      <c r="H778" t="s">
        <v>27</v>
      </c>
      <c r="I778">
        <f t="shared" si="12"/>
        <v>68</v>
      </c>
      <c r="J778" t="str">
        <f>VLOOKUP($A778,[1]taxonomy!$1:$1048576,7,0)</f>
        <v>Eukaryota</v>
      </c>
      <c r="K778" t="str">
        <f>VLOOKUP($A778,[1]taxonomy!$1:$1048576,8,0)</f>
        <v xml:space="preserve"> Metazoa</v>
      </c>
      <c r="L778" t="str">
        <f>VLOOKUP($A778,[1]taxonomy!$1:$1048576,9,0)</f>
        <v xml:space="preserve"> Chordata</v>
      </c>
      <c r="M778" t="str">
        <f>VLOOKUP($A778,[1]taxonomy!$1:$1048576,10,0)</f>
        <v xml:space="preserve"> Craniata</v>
      </c>
      <c r="N778" t="str">
        <f>VLOOKUP($A778,[1]taxonomy!$1:$1048576,11,0)</f>
        <v xml:space="preserve"> Vertebrata</v>
      </c>
      <c r="O778" t="str">
        <f>VLOOKUP($A778,[1]taxonomy!$1:$1048576,12,0)</f>
        <v xml:space="preserve"> Euteleostomi</v>
      </c>
      <c r="P778" t="str">
        <f>VLOOKUP($A778,[1]taxonomy!$1:$1048576,13,0)</f>
        <v>Mammalia</v>
      </c>
      <c r="Q778" t="str">
        <f>VLOOKUP($A778,[1]taxonomy!$1:$1048576,14,0)</f>
        <v xml:space="preserve"> Eutheria</v>
      </c>
      <c r="R778" t="str">
        <f>VLOOKUP($A778,[1]taxonomy!$1:$1048576,15,0)</f>
        <v xml:space="preserve"> Laurasiatheria</v>
      </c>
      <c r="S778" t="str">
        <f>VLOOKUP($A778,[1]taxonomy!$1:$1048576,16,0)</f>
        <v xml:space="preserve"> Cetartiodactyla</v>
      </c>
      <c r="T778" t="str">
        <f>VLOOKUP($A778,[1]taxonomy!$1:$1048576,17,0)</f>
        <v xml:space="preserve"> Suina</v>
      </c>
      <c r="U778" t="str">
        <f>VLOOKUP($A778,[1]taxonomy!$1:$1048576,18,0)</f>
        <v xml:space="preserve"> Suidae</v>
      </c>
      <c r="V778">
        <f>VLOOKUP($A778,[1]taxonomy!$1:$1048576,20,0)</f>
        <v>0</v>
      </c>
      <c r="W778">
        <f>VLOOKUP($A778,[1]taxonomy!$1:$1048576,21,0)</f>
        <v>0</v>
      </c>
      <c r="X778">
        <f>VLOOKUP($A778,[1]taxonomy!$1:$1048576,22,0)</f>
        <v>0</v>
      </c>
      <c r="Y778">
        <f>VLOOKUP($A778,[1]taxonomy!$1:$1048576,23,0)</f>
        <v>0</v>
      </c>
      <c r="Z778">
        <f>VLOOKUP($A778,[1]taxonomy!$1:$1048576,24,0)</f>
        <v>0</v>
      </c>
      <c r="AA778">
        <f>VLOOKUP($A778,[1]taxonomy!$1:$1048576,25,0)</f>
        <v>0</v>
      </c>
      <c r="AB778" t="str">
        <f>VLOOKUP($A778,[1]taxonomy!$1:$1048576,3,0)</f>
        <v xml:space="preserve"> Sus scrofa (Pig).</v>
      </c>
    </row>
    <row r="779" spans="1:28" x14ac:dyDescent="0.25">
      <c r="A779" t="s">
        <v>1083</v>
      </c>
      <c r="B779" t="s">
        <v>1084</v>
      </c>
      <c r="C779">
        <v>193</v>
      </c>
      <c r="D779" t="s">
        <v>10</v>
      </c>
      <c r="E779">
        <v>72</v>
      </c>
      <c r="F779">
        <v>185</v>
      </c>
      <c r="G779">
        <v>589</v>
      </c>
      <c r="H779" t="s">
        <v>11</v>
      </c>
      <c r="I779">
        <f t="shared" si="12"/>
        <v>114</v>
      </c>
      <c r="J779" t="str">
        <f>VLOOKUP($A779,[1]taxonomy!$1:$1048576,7,0)</f>
        <v>Eukaryota</v>
      </c>
      <c r="K779" t="str">
        <f>VLOOKUP($A779,[1]taxonomy!$1:$1048576,8,0)</f>
        <v xml:space="preserve"> Metazoa</v>
      </c>
      <c r="L779" t="str">
        <f>VLOOKUP($A779,[1]taxonomy!$1:$1048576,9,0)</f>
        <v xml:space="preserve"> Chordata</v>
      </c>
      <c r="M779" t="str">
        <f>VLOOKUP($A779,[1]taxonomy!$1:$1048576,10,0)</f>
        <v xml:space="preserve"> Craniata</v>
      </c>
      <c r="N779" t="str">
        <f>VLOOKUP($A779,[1]taxonomy!$1:$1048576,11,0)</f>
        <v xml:space="preserve"> Vertebrata</v>
      </c>
      <c r="O779" t="str">
        <f>VLOOKUP($A779,[1]taxonomy!$1:$1048576,12,0)</f>
        <v xml:space="preserve"> Euteleostomi</v>
      </c>
      <c r="P779" t="str">
        <f>VLOOKUP($A779,[1]taxonomy!$1:$1048576,13,0)</f>
        <v>Mammalia</v>
      </c>
      <c r="Q779" t="str">
        <f>VLOOKUP($A779,[1]taxonomy!$1:$1048576,14,0)</f>
        <v xml:space="preserve"> Eutheria</v>
      </c>
      <c r="R779" t="str">
        <f>VLOOKUP($A779,[1]taxonomy!$1:$1048576,15,0)</f>
        <v xml:space="preserve"> Laurasiatheria</v>
      </c>
      <c r="S779" t="str">
        <f>VLOOKUP($A779,[1]taxonomy!$1:$1048576,16,0)</f>
        <v xml:space="preserve"> Cetartiodactyla</v>
      </c>
      <c r="T779" t="str">
        <f>VLOOKUP($A779,[1]taxonomy!$1:$1048576,17,0)</f>
        <v xml:space="preserve"> Ruminantia</v>
      </c>
      <c r="U779" t="str">
        <f>VLOOKUP($A779,[1]taxonomy!$1:$1048576,18,0)</f>
        <v>Pecora</v>
      </c>
      <c r="V779" t="str">
        <f>VLOOKUP($A779,[1]taxonomy!$1:$1048576,20,0)</f>
        <v xml:space="preserve"> Bovinae</v>
      </c>
      <c r="W779" t="str">
        <f>VLOOKUP($A779,[1]taxonomy!$1:$1048576,21,0)</f>
        <v xml:space="preserve"> Bubalus.</v>
      </c>
      <c r="X779">
        <f>VLOOKUP($A779,[1]taxonomy!$1:$1048576,22,0)</f>
        <v>0</v>
      </c>
      <c r="Y779">
        <f>VLOOKUP($A779,[1]taxonomy!$1:$1048576,23,0)</f>
        <v>0</v>
      </c>
      <c r="Z779">
        <f>VLOOKUP($A779,[1]taxonomy!$1:$1048576,24,0)</f>
        <v>0</v>
      </c>
      <c r="AA779">
        <f>VLOOKUP($A779,[1]taxonomy!$1:$1048576,25,0)</f>
        <v>0</v>
      </c>
      <c r="AB779" t="str">
        <f>VLOOKUP($A779,[1]taxonomy!$1:$1048576,3,0)</f>
        <v xml:space="preserve"> Bubalus bubalis (Domestic water buffalo).</v>
      </c>
    </row>
    <row r="780" spans="1:28" x14ac:dyDescent="0.25">
      <c r="A780" t="s">
        <v>1085</v>
      </c>
      <c r="B780" t="s">
        <v>1086</v>
      </c>
      <c r="C780">
        <v>66</v>
      </c>
      <c r="D780" t="s">
        <v>10</v>
      </c>
      <c r="E780">
        <v>1</v>
      </c>
      <c r="F780">
        <v>66</v>
      </c>
      <c r="G780">
        <v>589</v>
      </c>
      <c r="H780" t="s">
        <v>11</v>
      </c>
      <c r="I780">
        <f t="shared" si="12"/>
        <v>66</v>
      </c>
      <c r="J780" t="e">
        <f>VLOOKUP($A780,[1]taxonomy!$1:$1048576,7,0)</f>
        <v>#N/A</v>
      </c>
      <c r="K780" t="e">
        <f>VLOOKUP($A780,[1]taxonomy!$1:$1048576,8,0)</f>
        <v>#N/A</v>
      </c>
      <c r="L780" t="e">
        <f>VLOOKUP($A780,[1]taxonomy!$1:$1048576,9,0)</f>
        <v>#N/A</v>
      </c>
      <c r="M780" t="e">
        <f>VLOOKUP($A780,[1]taxonomy!$1:$1048576,10,0)</f>
        <v>#N/A</v>
      </c>
      <c r="N780" t="e">
        <f>VLOOKUP($A780,[1]taxonomy!$1:$1048576,11,0)</f>
        <v>#N/A</v>
      </c>
      <c r="O780" t="e">
        <f>VLOOKUP($A780,[1]taxonomy!$1:$1048576,12,0)</f>
        <v>#N/A</v>
      </c>
      <c r="P780" t="e">
        <f>VLOOKUP($A780,[1]taxonomy!$1:$1048576,13,0)</f>
        <v>#N/A</v>
      </c>
      <c r="Q780" t="e">
        <f>VLOOKUP($A780,[1]taxonomy!$1:$1048576,14,0)</f>
        <v>#N/A</v>
      </c>
      <c r="R780" t="e">
        <f>VLOOKUP($A780,[1]taxonomy!$1:$1048576,15,0)</f>
        <v>#N/A</v>
      </c>
      <c r="S780" t="e">
        <f>VLOOKUP($A780,[1]taxonomy!$1:$1048576,16,0)</f>
        <v>#N/A</v>
      </c>
      <c r="T780" t="e">
        <f>VLOOKUP($A780,[1]taxonomy!$1:$1048576,17,0)</f>
        <v>#N/A</v>
      </c>
      <c r="U780" t="e">
        <f>VLOOKUP($A780,[1]taxonomy!$1:$1048576,18,0)</f>
        <v>#N/A</v>
      </c>
      <c r="V780" t="e">
        <f>VLOOKUP($A780,[1]taxonomy!$1:$1048576,20,0)</f>
        <v>#N/A</v>
      </c>
      <c r="W780" t="e">
        <f>VLOOKUP($A780,[1]taxonomy!$1:$1048576,21,0)</f>
        <v>#N/A</v>
      </c>
      <c r="X780" t="e">
        <f>VLOOKUP($A780,[1]taxonomy!$1:$1048576,22,0)</f>
        <v>#N/A</v>
      </c>
      <c r="Y780" t="e">
        <f>VLOOKUP($A780,[1]taxonomy!$1:$1048576,23,0)</f>
        <v>#N/A</v>
      </c>
      <c r="Z780" t="e">
        <f>VLOOKUP($A780,[1]taxonomy!$1:$1048576,24,0)</f>
        <v>#N/A</v>
      </c>
      <c r="AA780" t="e">
        <f>VLOOKUP($A780,[1]taxonomy!$1:$1048576,25,0)</f>
        <v>#N/A</v>
      </c>
      <c r="AB780" t="e">
        <f>VLOOKUP($A780,[1]taxonomy!$1:$1048576,3,0)</f>
        <v>#N/A</v>
      </c>
    </row>
    <row r="781" spans="1:28" x14ac:dyDescent="0.25">
      <c r="A781" t="s">
        <v>1087</v>
      </c>
      <c r="B781" t="s">
        <v>1088</v>
      </c>
      <c r="C781">
        <v>193</v>
      </c>
      <c r="D781" t="s">
        <v>10</v>
      </c>
      <c r="E781">
        <v>72</v>
      </c>
      <c r="F781">
        <v>185</v>
      </c>
      <c r="G781">
        <v>589</v>
      </c>
      <c r="H781" t="s">
        <v>11</v>
      </c>
      <c r="I781">
        <f t="shared" si="12"/>
        <v>114</v>
      </c>
      <c r="J781" t="str">
        <f>VLOOKUP($A781,[1]taxonomy!$1:$1048576,7,0)</f>
        <v>Eukaryota</v>
      </c>
      <c r="K781" t="str">
        <f>VLOOKUP($A781,[1]taxonomy!$1:$1048576,8,0)</f>
        <v xml:space="preserve"> Metazoa</v>
      </c>
      <c r="L781" t="str">
        <f>VLOOKUP($A781,[1]taxonomy!$1:$1048576,9,0)</f>
        <v xml:space="preserve"> Chordata</v>
      </c>
      <c r="M781" t="str">
        <f>VLOOKUP($A781,[1]taxonomy!$1:$1048576,10,0)</f>
        <v xml:space="preserve"> Craniata</v>
      </c>
      <c r="N781" t="str">
        <f>VLOOKUP($A781,[1]taxonomy!$1:$1048576,11,0)</f>
        <v xml:space="preserve"> Vertebrata</v>
      </c>
      <c r="O781" t="str">
        <f>VLOOKUP($A781,[1]taxonomy!$1:$1048576,12,0)</f>
        <v xml:space="preserve"> Euteleostomi</v>
      </c>
      <c r="P781" t="str">
        <f>VLOOKUP($A781,[1]taxonomy!$1:$1048576,13,0)</f>
        <v>Mammalia</v>
      </c>
      <c r="Q781" t="str">
        <f>VLOOKUP($A781,[1]taxonomy!$1:$1048576,14,0)</f>
        <v xml:space="preserve"> Eutheria</v>
      </c>
      <c r="R781" t="str">
        <f>VLOOKUP($A781,[1]taxonomy!$1:$1048576,15,0)</f>
        <v xml:space="preserve"> Laurasiatheria</v>
      </c>
      <c r="S781" t="str">
        <f>VLOOKUP($A781,[1]taxonomy!$1:$1048576,16,0)</f>
        <v xml:space="preserve"> Cetartiodactyla</v>
      </c>
      <c r="T781" t="str">
        <f>VLOOKUP($A781,[1]taxonomy!$1:$1048576,17,0)</f>
        <v xml:space="preserve"> Ruminantia</v>
      </c>
      <c r="U781" t="str">
        <f>VLOOKUP($A781,[1]taxonomy!$1:$1048576,18,0)</f>
        <v>Pecora</v>
      </c>
      <c r="V781" t="str">
        <f>VLOOKUP($A781,[1]taxonomy!$1:$1048576,20,0)</f>
        <v xml:space="preserve"> Bovinae</v>
      </c>
      <c r="W781" t="str">
        <f>VLOOKUP($A781,[1]taxonomy!$1:$1048576,21,0)</f>
        <v xml:space="preserve"> Bubalus.</v>
      </c>
      <c r="X781">
        <f>VLOOKUP($A781,[1]taxonomy!$1:$1048576,22,0)</f>
        <v>0</v>
      </c>
      <c r="Y781">
        <f>VLOOKUP($A781,[1]taxonomy!$1:$1048576,23,0)</f>
        <v>0</v>
      </c>
      <c r="Z781">
        <f>VLOOKUP($A781,[1]taxonomy!$1:$1048576,24,0)</f>
        <v>0</v>
      </c>
      <c r="AA781">
        <f>VLOOKUP($A781,[1]taxonomy!$1:$1048576,25,0)</f>
        <v>0</v>
      </c>
      <c r="AB781" t="str">
        <f>VLOOKUP($A781,[1]taxonomy!$1:$1048576,3,0)</f>
        <v xml:space="preserve"> Bubalus bubalis (Domestic water buffalo).</v>
      </c>
    </row>
    <row r="782" spans="1:28" x14ac:dyDescent="0.25">
      <c r="A782" t="s">
        <v>1089</v>
      </c>
      <c r="B782" t="s">
        <v>1090</v>
      </c>
      <c r="C782">
        <v>258</v>
      </c>
      <c r="D782" t="s">
        <v>10</v>
      </c>
      <c r="E782">
        <v>121</v>
      </c>
      <c r="F782">
        <v>242</v>
      </c>
      <c r="G782">
        <v>589</v>
      </c>
      <c r="H782" t="s">
        <v>11</v>
      </c>
      <c r="I782">
        <f t="shared" si="12"/>
        <v>122</v>
      </c>
      <c r="J782" t="str">
        <f>VLOOKUP($A782,[1]taxonomy!$1:$1048576,7,0)</f>
        <v>Eukaryota</v>
      </c>
      <c r="K782" t="str">
        <f>VLOOKUP($A782,[1]taxonomy!$1:$1048576,8,0)</f>
        <v xml:space="preserve"> Metazoa</v>
      </c>
      <c r="L782" t="str">
        <f>VLOOKUP($A782,[1]taxonomy!$1:$1048576,9,0)</f>
        <v xml:space="preserve"> Chordata</v>
      </c>
      <c r="M782" t="str">
        <f>VLOOKUP($A782,[1]taxonomy!$1:$1048576,10,0)</f>
        <v xml:space="preserve"> Craniata</v>
      </c>
      <c r="N782" t="str">
        <f>VLOOKUP($A782,[1]taxonomy!$1:$1048576,11,0)</f>
        <v xml:space="preserve"> Vertebrata</v>
      </c>
      <c r="O782" t="str">
        <f>VLOOKUP($A782,[1]taxonomy!$1:$1048576,12,0)</f>
        <v xml:space="preserve"> Euteleostomi</v>
      </c>
      <c r="P782" t="str">
        <f>VLOOKUP($A782,[1]taxonomy!$1:$1048576,13,0)</f>
        <v>Actinopterygii</v>
      </c>
      <c r="Q782" t="str">
        <f>VLOOKUP($A782,[1]taxonomy!$1:$1048576,14,0)</f>
        <v xml:space="preserve"> Neopterygii</v>
      </c>
      <c r="R782" t="str">
        <f>VLOOKUP($A782,[1]taxonomy!$1:$1048576,15,0)</f>
        <v xml:space="preserve"> Teleostei</v>
      </c>
      <c r="S782" t="str">
        <f>VLOOKUP($A782,[1]taxonomy!$1:$1048576,16,0)</f>
        <v xml:space="preserve"> Euteleostei</v>
      </c>
      <c r="T782" t="str">
        <f>VLOOKUP($A782,[1]taxonomy!$1:$1048576,17,0)</f>
        <v xml:space="preserve"> Neoteleostei</v>
      </c>
      <c r="U782" t="str">
        <f>VLOOKUP($A782,[1]taxonomy!$1:$1048576,18,0)</f>
        <v>Acanthomorpha</v>
      </c>
      <c r="V782" t="str">
        <f>VLOOKUP($A782,[1]taxonomy!$1:$1048576,20,0)</f>
        <v xml:space="preserve"> Percomorpha</v>
      </c>
      <c r="W782" t="str">
        <f>VLOOKUP($A782,[1]taxonomy!$1:$1048576,21,0)</f>
        <v xml:space="preserve"> Perciformes</v>
      </c>
      <c r="X782" t="str">
        <f>VLOOKUP($A782,[1]taxonomy!$1:$1048576,22,0)</f>
        <v xml:space="preserve"> Percoidei</v>
      </c>
      <c r="Y782" t="str">
        <f>VLOOKUP($A782,[1]taxonomy!$1:$1048576,23,0)</f>
        <v>Lateolabracidae</v>
      </c>
      <c r="Z782" t="str">
        <f>VLOOKUP($A782,[1]taxonomy!$1:$1048576,24,0)</f>
        <v xml:space="preserve"> Lateolabrax.</v>
      </c>
      <c r="AA782">
        <f>VLOOKUP($A782,[1]taxonomy!$1:$1048576,25,0)</f>
        <v>0</v>
      </c>
      <c r="AB782" t="str">
        <f>VLOOKUP($A782,[1]taxonomy!$1:$1048576,3,0)</f>
        <v xml:space="preserve"> Lateolabrax japonicus (Japanese sea perch) (Japanese sea bass).</v>
      </c>
    </row>
    <row r="783" spans="1:28" x14ac:dyDescent="0.25">
      <c r="A783" t="s">
        <v>1089</v>
      </c>
      <c r="B783" t="s">
        <v>1090</v>
      </c>
      <c r="C783">
        <v>258</v>
      </c>
      <c r="D783" t="s">
        <v>12</v>
      </c>
      <c r="E783">
        <v>1</v>
      </c>
      <c r="F783">
        <v>78</v>
      </c>
      <c r="G783">
        <v>206</v>
      </c>
      <c r="H783" t="s">
        <v>13</v>
      </c>
      <c r="I783">
        <f t="shared" si="12"/>
        <v>78</v>
      </c>
      <c r="J783" t="str">
        <f>VLOOKUP($A783,[1]taxonomy!$1:$1048576,7,0)</f>
        <v>Eukaryota</v>
      </c>
      <c r="K783" t="str">
        <f>VLOOKUP($A783,[1]taxonomy!$1:$1048576,8,0)</f>
        <v xml:space="preserve"> Metazoa</v>
      </c>
      <c r="L783" t="str">
        <f>VLOOKUP($A783,[1]taxonomy!$1:$1048576,9,0)</f>
        <v xml:space="preserve"> Chordata</v>
      </c>
      <c r="M783" t="str">
        <f>VLOOKUP($A783,[1]taxonomy!$1:$1048576,10,0)</f>
        <v xml:space="preserve"> Craniata</v>
      </c>
      <c r="N783" t="str">
        <f>VLOOKUP($A783,[1]taxonomy!$1:$1048576,11,0)</f>
        <v xml:space="preserve"> Vertebrata</v>
      </c>
      <c r="O783" t="str">
        <f>VLOOKUP($A783,[1]taxonomy!$1:$1048576,12,0)</f>
        <v xml:space="preserve"> Euteleostomi</v>
      </c>
      <c r="P783" t="str">
        <f>VLOOKUP($A783,[1]taxonomy!$1:$1048576,13,0)</f>
        <v>Actinopterygii</v>
      </c>
      <c r="Q783" t="str">
        <f>VLOOKUP($A783,[1]taxonomy!$1:$1048576,14,0)</f>
        <v xml:space="preserve"> Neopterygii</v>
      </c>
      <c r="R783" t="str">
        <f>VLOOKUP($A783,[1]taxonomy!$1:$1048576,15,0)</f>
        <v xml:space="preserve"> Teleostei</v>
      </c>
      <c r="S783" t="str">
        <f>VLOOKUP($A783,[1]taxonomy!$1:$1048576,16,0)</f>
        <v xml:space="preserve"> Euteleostei</v>
      </c>
      <c r="T783" t="str">
        <f>VLOOKUP($A783,[1]taxonomy!$1:$1048576,17,0)</f>
        <v xml:space="preserve"> Neoteleostei</v>
      </c>
      <c r="U783" t="str">
        <f>VLOOKUP($A783,[1]taxonomy!$1:$1048576,18,0)</f>
        <v>Acanthomorpha</v>
      </c>
      <c r="V783" t="str">
        <f>VLOOKUP($A783,[1]taxonomy!$1:$1048576,20,0)</f>
        <v xml:space="preserve"> Percomorpha</v>
      </c>
      <c r="W783" t="str">
        <f>VLOOKUP($A783,[1]taxonomy!$1:$1048576,21,0)</f>
        <v xml:space="preserve"> Perciformes</v>
      </c>
      <c r="X783" t="str">
        <f>VLOOKUP($A783,[1]taxonomy!$1:$1048576,22,0)</f>
        <v xml:space="preserve"> Percoidei</v>
      </c>
      <c r="Y783" t="str">
        <f>VLOOKUP($A783,[1]taxonomy!$1:$1048576,23,0)</f>
        <v>Lateolabracidae</v>
      </c>
      <c r="Z783" t="str">
        <f>VLOOKUP($A783,[1]taxonomy!$1:$1048576,24,0)</f>
        <v xml:space="preserve"> Lateolabrax.</v>
      </c>
      <c r="AA783">
        <f>VLOOKUP($A783,[1]taxonomy!$1:$1048576,25,0)</f>
        <v>0</v>
      </c>
      <c r="AB783" t="str">
        <f>VLOOKUP($A783,[1]taxonomy!$1:$1048576,3,0)</f>
        <v xml:space="preserve"> Lateolabrax japonicus (Japanese sea perch) (Japanese sea bass).</v>
      </c>
    </row>
    <row r="784" spans="1:28" x14ac:dyDescent="0.25">
      <c r="A784" t="s">
        <v>1091</v>
      </c>
      <c r="B784" t="s">
        <v>1092</v>
      </c>
      <c r="C784">
        <v>192</v>
      </c>
      <c r="D784" t="s">
        <v>10</v>
      </c>
      <c r="E784">
        <v>70</v>
      </c>
      <c r="F784">
        <v>182</v>
      </c>
      <c r="G784">
        <v>589</v>
      </c>
      <c r="H784" t="s">
        <v>11</v>
      </c>
      <c r="I784">
        <f t="shared" si="12"/>
        <v>113</v>
      </c>
      <c r="J784" t="str">
        <f>VLOOKUP($A784,[1]taxonomy!$1:$1048576,7,0)</f>
        <v>Eukaryota</v>
      </c>
      <c r="K784" t="str">
        <f>VLOOKUP($A784,[1]taxonomy!$1:$1048576,8,0)</f>
        <v xml:space="preserve"> Metazoa</v>
      </c>
      <c r="L784" t="str">
        <f>VLOOKUP($A784,[1]taxonomy!$1:$1048576,9,0)</f>
        <v xml:space="preserve"> Chordata</v>
      </c>
      <c r="M784" t="str">
        <f>VLOOKUP($A784,[1]taxonomy!$1:$1048576,10,0)</f>
        <v xml:space="preserve"> Craniata</v>
      </c>
      <c r="N784" t="str">
        <f>VLOOKUP($A784,[1]taxonomy!$1:$1048576,11,0)</f>
        <v xml:space="preserve"> Vertebrata</v>
      </c>
      <c r="O784" t="str">
        <f>VLOOKUP($A784,[1]taxonomy!$1:$1048576,12,0)</f>
        <v xml:space="preserve"> Euteleostomi</v>
      </c>
      <c r="P784" t="str">
        <f>VLOOKUP($A784,[1]taxonomy!$1:$1048576,13,0)</f>
        <v>Mammalia</v>
      </c>
      <c r="Q784" t="str">
        <f>VLOOKUP($A784,[1]taxonomy!$1:$1048576,14,0)</f>
        <v xml:space="preserve"> Eutheria</v>
      </c>
      <c r="R784" t="str">
        <f>VLOOKUP($A784,[1]taxonomy!$1:$1048576,15,0)</f>
        <v xml:space="preserve"> Euarchontoglires</v>
      </c>
      <c r="S784" t="str">
        <f>VLOOKUP($A784,[1]taxonomy!$1:$1048576,16,0)</f>
        <v xml:space="preserve"> Glires</v>
      </c>
      <c r="T784" t="str">
        <f>VLOOKUP($A784,[1]taxonomy!$1:$1048576,17,0)</f>
        <v xml:space="preserve"> Rodentia</v>
      </c>
      <c r="U784" t="str">
        <f>VLOOKUP($A784,[1]taxonomy!$1:$1048576,18,0)</f>
        <v xml:space="preserve"> Sciurognathi</v>
      </c>
      <c r="V784" t="str">
        <f>VLOOKUP($A784,[1]taxonomy!$1:$1048576,20,0)</f>
        <v xml:space="preserve"> Muridae</v>
      </c>
      <c r="W784" t="str">
        <f>VLOOKUP($A784,[1]taxonomy!$1:$1048576,21,0)</f>
        <v xml:space="preserve"> Murinae</v>
      </c>
      <c r="X784" t="str">
        <f>VLOOKUP($A784,[1]taxonomy!$1:$1048576,22,0)</f>
        <v xml:space="preserve"> Mus</v>
      </c>
      <c r="Y784" t="str">
        <f>VLOOKUP($A784,[1]taxonomy!$1:$1048576,23,0)</f>
        <v xml:space="preserve"> Mus.</v>
      </c>
      <c r="Z784">
        <f>VLOOKUP($A784,[1]taxonomy!$1:$1048576,24,0)</f>
        <v>0</v>
      </c>
      <c r="AA784">
        <f>VLOOKUP($A784,[1]taxonomy!$1:$1048576,25,0)</f>
        <v>0</v>
      </c>
      <c r="AB784" t="str">
        <f>VLOOKUP($A784,[1]taxonomy!$1:$1048576,3,0)</f>
        <v xml:space="preserve"> Mus musculus (Mouse).</v>
      </c>
    </row>
    <row r="785" spans="1:28" x14ac:dyDescent="0.25">
      <c r="A785" t="s">
        <v>1093</v>
      </c>
      <c r="B785" t="s">
        <v>1094</v>
      </c>
      <c r="C785">
        <v>189</v>
      </c>
      <c r="D785" t="s">
        <v>10</v>
      </c>
      <c r="E785">
        <v>68</v>
      </c>
      <c r="F785">
        <v>181</v>
      </c>
      <c r="G785">
        <v>589</v>
      </c>
      <c r="H785" t="s">
        <v>11</v>
      </c>
      <c r="I785">
        <f t="shared" si="12"/>
        <v>114</v>
      </c>
      <c r="J785" t="e">
        <f>VLOOKUP($A785,[1]taxonomy!$1:$1048576,7,0)</f>
        <v>#N/A</v>
      </c>
      <c r="K785" t="e">
        <f>VLOOKUP($A785,[1]taxonomy!$1:$1048576,8,0)</f>
        <v>#N/A</v>
      </c>
      <c r="L785" t="e">
        <f>VLOOKUP($A785,[1]taxonomy!$1:$1048576,9,0)</f>
        <v>#N/A</v>
      </c>
      <c r="M785" t="e">
        <f>VLOOKUP($A785,[1]taxonomy!$1:$1048576,10,0)</f>
        <v>#N/A</v>
      </c>
      <c r="N785" t="e">
        <f>VLOOKUP($A785,[1]taxonomy!$1:$1048576,11,0)</f>
        <v>#N/A</v>
      </c>
      <c r="O785" t="e">
        <f>VLOOKUP($A785,[1]taxonomy!$1:$1048576,12,0)</f>
        <v>#N/A</v>
      </c>
      <c r="P785" t="e">
        <f>VLOOKUP($A785,[1]taxonomy!$1:$1048576,13,0)</f>
        <v>#N/A</v>
      </c>
      <c r="Q785" t="e">
        <f>VLOOKUP($A785,[1]taxonomy!$1:$1048576,14,0)</f>
        <v>#N/A</v>
      </c>
      <c r="R785" t="e">
        <f>VLOOKUP($A785,[1]taxonomy!$1:$1048576,15,0)</f>
        <v>#N/A</v>
      </c>
      <c r="S785" t="e">
        <f>VLOOKUP($A785,[1]taxonomy!$1:$1048576,16,0)</f>
        <v>#N/A</v>
      </c>
      <c r="T785" t="e">
        <f>VLOOKUP($A785,[1]taxonomy!$1:$1048576,17,0)</f>
        <v>#N/A</v>
      </c>
      <c r="U785" t="e">
        <f>VLOOKUP($A785,[1]taxonomy!$1:$1048576,18,0)</f>
        <v>#N/A</v>
      </c>
      <c r="V785" t="e">
        <f>VLOOKUP($A785,[1]taxonomy!$1:$1048576,20,0)</f>
        <v>#N/A</v>
      </c>
      <c r="W785" t="e">
        <f>VLOOKUP($A785,[1]taxonomy!$1:$1048576,21,0)</f>
        <v>#N/A</v>
      </c>
      <c r="X785" t="e">
        <f>VLOOKUP($A785,[1]taxonomy!$1:$1048576,22,0)</f>
        <v>#N/A</v>
      </c>
      <c r="Y785" t="e">
        <f>VLOOKUP($A785,[1]taxonomy!$1:$1048576,23,0)</f>
        <v>#N/A</v>
      </c>
      <c r="Z785" t="e">
        <f>VLOOKUP($A785,[1]taxonomy!$1:$1048576,24,0)</f>
        <v>#N/A</v>
      </c>
      <c r="AA785" t="e">
        <f>VLOOKUP($A785,[1]taxonomy!$1:$1048576,25,0)</f>
        <v>#N/A</v>
      </c>
      <c r="AB785" t="e">
        <f>VLOOKUP($A785,[1]taxonomy!$1:$1048576,3,0)</f>
        <v>#N/A</v>
      </c>
    </row>
    <row r="786" spans="1:28" x14ac:dyDescent="0.25">
      <c r="A786" t="s">
        <v>1093</v>
      </c>
      <c r="B786" t="s">
        <v>1094</v>
      </c>
      <c r="C786">
        <v>189</v>
      </c>
      <c r="D786" t="s">
        <v>27</v>
      </c>
      <c r="E786">
        <v>1</v>
      </c>
      <c r="F786">
        <v>65</v>
      </c>
      <c r="G786">
        <v>45</v>
      </c>
      <c r="H786" t="s">
        <v>27</v>
      </c>
      <c r="I786">
        <f t="shared" si="12"/>
        <v>65</v>
      </c>
      <c r="J786" t="e">
        <f>VLOOKUP($A786,[1]taxonomy!$1:$1048576,7,0)</f>
        <v>#N/A</v>
      </c>
      <c r="K786" t="e">
        <f>VLOOKUP($A786,[1]taxonomy!$1:$1048576,8,0)</f>
        <v>#N/A</v>
      </c>
      <c r="L786" t="e">
        <f>VLOOKUP($A786,[1]taxonomy!$1:$1048576,9,0)</f>
        <v>#N/A</v>
      </c>
      <c r="M786" t="e">
        <f>VLOOKUP($A786,[1]taxonomy!$1:$1048576,10,0)</f>
        <v>#N/A</v>
      </c>
      <c r="N786" t="e">
        <f>VLOOKUP($A786,[1]taxonomy!$1:$1048576,11,0)</f>
        <v>#N/A</v>
      </c>
      <c r="O786" t="e">
        <f>VLOOKUP($A786,[1]taxonomy!$1:$1048576,12,0)</f>
        <v>#N/A</v>
      </c>
      <c r="P786" t="e">
        <f>VLOOKUP($A786,[1]taxonomy!$1:$1048576,13,0)</f>
        <v>#N/A</v>
      </c>
      <c r="Q786" t="e">
        <f>VLOOKUP($A786,[1]taxonomy!$1:$1048576,14,0)</f>
        <v>#N/A</v>
      </c>
      <c r="R786" t="e">
        <f>VLOOKUP($A786,[1]taxonomy!$1:$1048576,15,0)</f>
        <v>#N/A</v>
      </c>
      <c r="S786" t="e">
        <f>VLOOKUP($A786,[1]taxonomy!$1:$1048576,16,0)</f>
        <v>#N/A</v>
      </c>
      <c r="T786" t="e">
        <f>VLOOKUP($A786,[1]taxonomy!$1:$1048576,17,0)</f>
        <v>#N/A</v>
      </c>
      <c r="U786" t="e">
        <f>VLOOKUP($A786,[1]taxonomy!$1:$1048576,18,0)</f>
        <v>#N/A</v>
      </c>
      <c r="V786" t="e">
        <f>VLOOKUP($A786,[1]taxonomy!$1:$1048576,20,0)</f>
        <v>#N/A</v>
      </c>
      <c r="W786" t="e">
        <f>VLOOKUP($A786,[1]taxonomy!$1:$1048576,21,0)</f>
        <v>#N/A</v>
      </c>
      <c r="X786" t="e">
        <f>VLOOKUP($A786,[1]taxonomy!$1:$1048576,22,0)</f>
        <v>#N/A</v>
      </c>
      <c r="Y786" t="e">
        <f>VLOOKUP($A786,[1]taxonomy!$1:$1048576,23,0)</f>
        <v>#N/A</v>
      </c>
      <c r="Z786" t="e">
        <f>VLOOKUP($A786,[1]taxonomy!$1:$1048576,24,0)</f>
        <v>#N/A</v>
      </c>
      <c r="AA786" t="e">
        <f>VLOOKUP($A786,[1]taxonomy!$1:$1048576,25,0)</f>
        <v>#N/A</v>
      </c>
      <c r="AB786" t="e">
        <f>VLOOKUP($A786,[1]taxonomy!$1:$1048576,3,0)</f>
        <v>#N/A</v>
      </c>
    </row>
    <row r="787" spans="1:28" x14ac:dyDescent="0.25">
      <c r="A787" t="s">
        <v>1095</v>
      </c>
      <c r="B787" t="s">
        <v>1096</v>
      </c>
      <c r="C787">
        <v>199</v>
      </c>
      <c r="D787" t="s">
        <v>10</v>
      </c>
      <c r="E787">
        <v>67</v>
      </c>
      <c r="F787">
        <v>193</v>
      </c>
      <c r="G787">
        <v>589</v>
      </c>
      <c r="H787" t="s">
        <v>11</v>
      </c>
      <c r="I787">
        <f t="shared" si="12"/>
        <v>127</v>
      </c>
      <c r="J787" t="str">
        <f>VLOOKUP($A787,[1]taxonomy!$1:$1048576,7,0)</f>
        <v>Eukaryota</v>
      </c>
      <c r="K787" t="str">
        <f>VLOOKUP($A787,[1]taxonomy!$1:$1048576,8,0)</f>
        <v xml:space="preserve"> Metazoa</v>
      </c>
      <c r="L787" t="str">
        <f>VLOOKUP($A787,[1]taxonomy!$1:$1048576,9,0)</f>
        <v xml:space="preserve"> Chordata</v>
      </c>
      <c r="M787" t="str">
        <f>VLOOKUP($A787,[1]taxonomy!$1:$1048576,10,0)</f>
        <v xml:space="preserve"> Craniata</v>
      </c>
      <c r="N787" t="str">
        <f>VLOOKUP($A787,[1]taxonomy!$1:$1048576,11,0)</f>
        <v xml:space="preserve"> Vertebrata</v>
      </c>
      <c r="O787" t="str">
        <f>VLOOKUP($A787,[1]taxonomy!$1:$1048576,12,0)</f>
        <v xml:space="preserve"> Euteleostomi</v>
      </c>
      <c r="P787" t="str">
        <f>VLOOKUP($A787,[1]taxonomy!$1:$1048576,13,0)</f>
        <v>Actinopterygii</v>
      </c>
      <c r="Q787" t="str">
        <f>VLOOKUP($A787,[1]taxonomy!$1:$1048576,14,0)</f>
        <v xml:space="preserve"> Neopterygii</v>
      </c>
      <c r="R787" t="str">
        <f>VLOOKUP($A787,[1]taxonomy!$1:$1048576,15,0)</f>
        <v xml:space="preserve"> Teleostei</v>
      </c>
      <c r="S787" t="str">
        <f>VLOOKUP($A787,[1]taxonomy!$1:$1048576,16,0)</f>
        <v xml:space="preserve"> Euteleostei</v>
      </c>
      <c r="T787" t="str">
        <f>VLOOKUP($A787,[1]taxonomy!$1:$1048576,17,0)</f>
        <v>Protacanthopterygii</v>
      </c>
      <c r="U787" t="str">
        <f>VLOOKUP($A787,[1]taxonomy!$1:$1048576,18,0)</f>
        <v xml:space="preserve"> Salmoniformes</v>
      </c>
      <c r="V787" t="str">
        <f>VLOOKUP($A787,[1]taxonomy!$1:$1048576,20,0)</f>
        <v xml:space="preserve"> Salmoninae</v>
      </c>
      <c r="W787" t="str">
        <f>VLOOKUP($A787,[1]taxonomy!$1:$1048576,21,0)</f>
        <v>Oncorhynchus.</v>
      </c>
      <c r="X787">
        <f>VLOOKUP($A787,[1]taxonomy!$1:$1048576,22,0)</f>
        <v>0</v>
      </c>
      <c r="Y787">
        <f>VLOOKUP($A787,[1]taxonomy!$1:$1048576,23,0)</f>
        <v>0</v>
      </c>
      <c r="Z787">
        <f>VLOOKUP($A787,[1]taxonomy!$1:$1048576,24,0)</f>
        <v>0</v>
      </c>
      <c r="AA787">
        <f>VLOOKUP($A787,[1]taxonomy!$1:$1048576,25,0)</f>
        <v>0</v>
      </c>
      <c r="AB787" t="str">
        <f>VLOOKUP($A787,[1]taxonomy!$1:$1048576,3,0)</f>
        <v xml:space="preserve"> Oncorhynchus mykiss (Rainbow trout) (Salmo gairdneri).</v>
      </c>
    </row>
    <row r="788" spans="1:28" x14ac:dyDescent="0.25">
      <c r="A788" t="s">
        <v>1095</v>
      </c>
      <c r="B788" t="s">
        <v>1096</v>
      </c>
      <c r="C788">
        <v>199</v>
      </c>
      <c r="D788" t="s">
        <v>1062</v>
      </c>
      <c r="E788">
        <v>1</v>
      </c>
      <c r="F788">
        <v>49</v>
      </c>
      <c r="G788">
        <v>2</v>
      </c>
      <c r="H788" t="s">
        <v>1062</v>
      </c>
      <c r="I788">
        <f t="shared" si="12"/>
        <v>49</v>
      </c>
      <c r="J788" t="str">
        <f>VLOOKUP($A788,[1]taxonomy!$1:$1048576,7,0)</f>
        <v>Eukaryota</v>
      </c>
      <c r="K788" t="str">
        <f>VLOOKUP($A788,[1]taxonomy!$1:$1048576,8,0)</f>
        <v xml:space="preserve"> Metazoa</v>
      </c>
      <c r="L788" t="str">
        <f>VLOOKUP($A788,[1]taxonomy!$1:$1048576,9,0)</f>
        <v xml:space="preserve"> Chordata</v>
      </c>
      <c r="M788" t="str">
        <f>VLOOKUP($A788,[1]taxonomy!$1:$1048576,10,0)</f>
        <v xml:space="preserve"> Craniata</v>
      </c>
      <c r="N788" t="str">
        <f>VLOOKUP($A788,[1]taxonomy!$1:$1048576,11,0)</f>
        <v xml:space="preserve"> Vertebrata</v>
      </c>
      <c r="O788" t="str">
        <f>VLOOKUP($A788,[1]taxonomy!$1:$1048576,12,0)</f>
        <v xml:space="preserve"> Euteleostomi</v>
      </c>
      <c r="P788" t="str">
        <f>VLOOKUP($A788,[1]taxonomy!$1:$1048576,13,0)</f>
        <v>Actinopterygii</v>
      </c>
      <c r="Q788" t="str">
        <f>VLOOKUP($A788,[1]taxonomy!$1:$1048576,14,0)</f>
        <v xml:space="preserve"> Neopterygii</v>
      </c>
      <c r="R788" t="str">
        <f>VLOOKUP($A788,[1]taxonomy!$1:$1048576,15,0)</f>
        <v xml:space="preserve"> Teleostei</v>
      </c>
      <c r="S788" t="str">
        <f>VLOOKUP($A788,[1]taxonomy!$1:$1048576,16,0)</f>
        <v xml:space="preserve"> Euteleostei</v>
      </c>
      <c r="T788" t="str">
        <f>VLOOKUP($A788,[1]taxonomy!$1:$1048576,17,0)</f>
        <v>Protacanthopterygii</v>
      </c>
      <c r="U788" t="str">
        <f>VLOOKUP($A788,[1]taxonomy!$1:$1048576,18,0)</f>
        <v xml:space="preserve"> Salmoniformes</v>
      </c>
      <c r="V788" t="str">
        <f>VLOOKUP($A788,[1]taxonomy!$1:$1048576,20,0)</f>
        <v xml:space="preserve"> Salmoninae</v>
      </c>
      <c r="W788" t="str">
        <f>VLOOKUP($A788,[1]taxonomy!$1:$1048576,21,0)</f>
        <v>Oncorhynchus.</v>
      </c>
      <c r="X788">
        <f>VLOOKUP($A788,[1]taxonomy!$1:$1048576,22,0)</f>
        <v>0</v>
      </c>
      <c r="Y788">
        <f>VLOOKUP($A788,[1]taxonomy!$1:$1048576,23,0)</f>
        <v>0</v>
      </c>
      <c r="Z788">
        <f>VLOOKUP($A788,[1]taxonomy!$1:$1048576,24,0)</f>
        <v>0</v>
      </c>
      <c r="AA788">
        <f>VLOOKUP($A788,[1]taxonomy!$1:$1048576,25,0)</f>
        <v>0</v>
      </c>
      <c r="AB788" t="str">
        <f>VLOOKUP($A788,[1]taxonomy!$1:$1048576,3,0)</f>
        <v xml:space="preserve"> Oncorhynchus mykiss (Rainbow trout) (Salmo gairdneri).</v>
      </c>
    </row>
    <row r="789" spans="1:28" x14ac:dyDescent="0.25">
      <c r="A789" t="s">
        <v>1097</v>
      </c>
      <c r="B789" t="s">
        <v>1098</v>
      </c>
      <c r="C789">
        <v>185</v>
      </c>
      <c r="D789" t="s">
        <v>10</v>
      </c>
      <c r="E789">
        <v>62</v>
      </c>
      <c r="F789">
        <v>180</v>
      </c>
      <c r="G789">
        <v>589</v>
      </c>
      <c r="H789" t="s">
        <v>11</v>
      </c>
      <c r="I789">
        <f t="shared" si="12"/>
        <v>119</v>
      </c>
      <c r="J789" t="str">
        <f>VLOOKUP($A789,[1]taxonomy!$1:$1048576,7,0)</f>
        <v>Eukaryota</v>
      </c>
      <c r="K789" t="str">
        <f>VLOOKUP($A789,[1]taxonomy!$1:$1048576,8,0)</f>
        <v xml:space="preserve"> Metazoa</v>
      </c>
      <c r="L789" t="str">
        <f>VLOOKUP($A789,[1]taxonomy!$1:$1048576,9,0)</f>
        <v xml:space="preserve"> Chordata</v>
      </c>
      <c r="M789" t="str">
        <f>VLOOKUP($A789,[1]taxonomy!$1:$1048576,10,0)</f>
        <v xml:space="preserve"> Craniata</v>
      </c>
      <c r="N789" t="str">
        <f>VLOOKUP($A789,[1]taxonomy!$1:$1048576,11,0)</f>
        <v xml:space="preserve"> Vertebrata</v>
      </c>
      <c r="O789" t="str">
        <f>VLOOKUP($A789,[1]taxonomy!$1:$1048576,12,0)</f>
        <v xml:space="preserve"> Euteleostomi</v>
      </c>
      <c r="P789" t="str">
        <f>VLOOKUP($A789,[1]taxonomy!$1:$1048576,13,0)</f>
        <v>Actinopterygii</v>
      </c>
      <c r="Q789" t="str">
        <f>VLOOKUP($A789,[1]taxonomy!$1:$1048576,14,0)</f>
        <v xml:space="preserve"> Neopterygii</v>
      </c>
      <c r="R789" t="str">
        <f>VLOOKUP($A789,[1]taxonomy!$1:$1048576,15,0)</f>
        <v xml:space="preserve"> Teleostei</v>
      </c>
      <c r="S789" t="str">
        <f>VLOOKUP($A789,[1]taxonomy!$1:$1048576,16,0)</f>
        <v xml:space="preserve"> Euteleostei</v>
      </c>
      <c r="T789" t="str">
        <f>VLOOKUP($A789,[1]taxonomy!$1:$1048576,17,0)</f>
        <v xml:space="preserve"> Neoteleostei</v>
      </c>
      <c r="U789" t="str">
        <f>VLOOKUP($A789,[1]taxonomy!$1:$1048576,18,0)</f>
        <v>Acanthomorpha</v>
      </c>
      <c r="V789" t="str">
        <f>VLOOKUP($A789,[1]taxonomy!$1:$1048576,20,0)</f>
        <v xml:space="preserve"> Percomorpha</v>
      </c>
      <c r="W789" t="str">
        <f>VLOOKUP($A789,[1]taxonomy!$1:$1048576,21,0)</f>
        <v xml:space="preserve"> Tetraodontiformes</v>
      </c>
      <c r="X789" t="str">
        <f>VLOOKUP($A789,[1]taxonomy!$1:$1048576,22,0)</f>
        <v>Tetradontoidea</v>
      </c>
      <c r="Y789" t="str">
        <f>VLOOKUP($A789,[1]taxonomy!$1:$1048576,23,0)</f>
        <v xml:space="preserve"> Tetraodontidae</v>
      </c>
      <c r="Z789" t="str">
        <f>VLOOKUP($A789,[1]taxonomy!$1:$1048576,24,0)</f>
        <v xml:space="preserve"> Takifugu.</v>
      </c>
      <c r="AA789">
        <f>VLOOKUP($A789,[1]taxonomy!$1:$1048576,25,0)</f>
        <v>0</v>
      </c>
      <c r="AB789" t="str">
        <f>VLOOKUP($A789,[1]taxonomy!$1:$1048576,3,0)</f>
        <v xml:space="preserve"> Takifugu rubripes (Japanese pufferfish) (Fugu rubripes).</v>
      </c>
    </row>
    <row r="790" spans="1:28" x14ac:dyDescent="0.25">
      <c r="A790" t="s">
        <v>1097</v>
      </c>
      <c r="B790" t="s">
        <v>1098</v>
      </c>
      <c r="C790">
        <v>185</v>
      </c>
      <c r="D790" t="s">
        <v>767</v>
      </c>
      <c r="E790">
        <v>1</v>
      </c>
      <c r="F790">
        <v>58</v>
      </c>
      <c r="G790">
        <v>3</v>
      </c>
      <c r="H790" t="s">
        <v>767</v>
      </c>
      <c r="I790">
        <f t="shared" si="12"/>
        <v>58</v>
      </c>
      <c r="J790" t="str">
        <f>VLOOKUP($A790,[1]taxonomy!$1:$1048576,7,0)</f>
        <v>Eukaryota</v>
      </c>
      <c r="K790" t="str">
        <f>VLOOKUP($A790,[1]taxonomy!$1:$1048576,8,0)</f>
        <v xml:space="preserve"> Metazoa</v>
      </c>
      <c r="L790" t="str">
        <f>VLOOKUP($A790,[1]taxonomy!$1:$1048576,9,0)</f>
        <v xml:space="preserve"> Chordata</v>
      </c>
      <c r="M790" t="str">
        <f>VLOOKUP($A790,[1]taxonomy!$1:$1048576,10,0)</f>
        <v xml:space="preserve"> Craniata</v>
      </c>
      <c r="N790" t="str">
        <f>VLOOKUP($A790,[1]taxonomy!$1:$1048576,11,0)</f>
        <v xml:space="preserve"> Vertebrata</v>
      </c>
      <c r="O790" t="str">
        <f>VLOOKUP($A790,[1]taxonomy!$1:$1048576,12,0)</f>
        <v xml:space="preserve"> Euteleostomi</v>
      </c>
      <c r="P790" t="str">
        <f>VLOOKUP($A790,[1]taxonomy!$1:$1048576,13,0)</f>
        <v>Actinopterygii</v>
      </c>
      <c r="Q790" t="str">
        <f>VLOOKUP($A790,[1]taxonomy!$1:$1048576,14,0)</f>
        <v xml:space="preserve"> Neopterygii</v>
      </c>
      <c r="R790" t="str">
        <f>VLOOKUP($A790,[1]taxonomy!$1:$1048576,15,0)</f>
        <v xml:space="preserve"> Teleostei</v>
      </c>
      <c r="S790" t="str">
        <f>VLOOKUP($A790,[1]taxonomy!$1:$1048576,16,0)</f>
        <v xml:space="preserve"> Euteleostei</v>
      </c>
      <c r="T790" t="str">
        <f>VLOOKUP($A790,[1]taxonomy!$1:$1048576,17,0)</f>
        <v xml:space="preserve"> Neoteleostei</v>
      </c>
      <c r="U790" t="str">
        <f>VLOOKUP($A790,[1]taxonomy!$1:$1048576,18,0)</f>
        <v>Acanthomorpha</v>
      </c>
      <c r="V790" t="str">
        <f>VLOOKUP($A790,[1]taxonomy!$1:$1048576,20,0)</f>
        <v xml:space="preserve"> Percomorpha</v>
      </c>
      <c r="W790" t="str">
        <f>VLOOKUP($A790,[1]taxonomy!$1:$1048576,21,0)</f>
        <v xml:space="preserve"> Tetraodontiformes</v>
      </c>
      <c r="X790" t="str">
        <f>VLOOKUP($A790,[1]taxonomy!$1:$1048576,22,0)</f>
        <v>Tetradontoidea</v>
      </c>
      <c r="Y790" t="str">
        <f>VLOOKUP($A790,[1]taxonomy!$1:$1048576,23,0)</f>
        <v xml:space="preserve"> Tetraodontidae</v>
      </c>
      <c r="Z790" t="str">
        <f>VLOOKUP($A790,[1]taxonomy!$1:$1048576,24,0)</f>
        <v xml:space="preserve"> Takifugu.</v>
      </c>
      <c r="AA790">
        <f>VLOOKUP($A790,[1]taxonomy!$1:$1048576,25,0)</f>
        <v>0</v>
      </c>
      <c r="AB790" t="str">
        <f>VLOOKUP($A790,[1]taxonomy!$1:$1048576,3,0)</f>
        <v xml:space="preserve"> Takifugu rubripes (Japanese pufferfish) (Fugu rubripes).</v>
      </c>
    </row>
    <row r="791" spans="1:28" x14ac:dyDescent="0.25">
      <c r="A791" t="s">
        <v>1099</v>
      </c>
      <c r="B791" t="s">
        <v>1100</v>
      </c>
      <c r="C791">
        <v>283</v>
      </c>
      <c r="D791" t="s">
        <v>10</v>
      </c>
      <c r="E791">
        <v>153</v>
      </c>
      <c r="F791">
        <v>279</v>
      </c>
      <c r="G791">
        <v>589</v>
      </c>
      <c r="H791" t="s">
        <v>11</v>
      </c>
      <c r="I791">
        <f t="shared" si="12"/>
        <v>127</v>
      </c>
      <c r="J791" t="str">
        <f>VLOOKUP($A791,[1]taxonomy!$1:$1048576,7,0)</f>
        <v>Eukaryota</v>
      </c>
      <c r="K791" t="str">
        <f>VLOOKUP($A791,[1]taxonomy!$1:$1048576,8,0)</f>
        <v xml:space="preserve"> Metazoa</v>
      </c>
      <c r="L791" t="str">
        <f>VLOOKUP($A791,[1]taxonomy!$1:$1048576,9,0)</f>
        <v xml:space="preserve"> Chordata</v>
      </c>
      <c r="M791" t="str">
        <f>VLOOKUP($A791,[1]taxonomy!$1:$1048576,10,0)</f>
        <v xml:space="preserve"> Craniata</v>
      </c>
      <c r="N791" t="str">
        <f>VLOOKUP($A791,[1]taxonomy!$1:$1048576,11,0)</f>
        <v xml:space="preserve"> Vertebrata</v>
      </c>
      <c r="O791" t="str">
        <f>VLOOKUP($A791,[1]taxonomy!$1:$1048576,12,0)</f>
        <v xml:space="preserve"> Euteleostomi</v>
      </c>
      <c r="P791" t="str">
        <f>VLOOKUP($A791,[1]taxonomy!$1:$1048576,13,0)</f>
        <v>Amphibia</v>
      </c>
      <c r="Q791" t="str">
        <f>VLOOKUP($A791,[1]taxonomy!$1:$1048576,14,0)</f>
        <v xml:space="preserve"> Batrachia</v>
      </c>
      <c r="R791" t="str">
        <f>VLOOKUP($A791,[1]taxonomy!$1:$1048576,15,0)</f>
        <v xml:space="preserve"> Anura</v>
      </c>
      <c r="S791" t="str">
        <f>VLOOKUP($A791,[1]taxonomy!$1:$1048576,16,0)</f>
        <v xml:space="preserve"> Pipoidea</v>
      </c>
      <c r="T791" t="str">
        <f>VLOOKUP($A791,[1]taxonomy!$1:$1048576,17,0)</f>
        <v xml:space="preserve"> Pipidae</v>
      </c>
      <c r="U791" t="str">
        <f>VLOOKUP($A791,[1]taxonomy!$1:$1048576,18,0)</f>
        <v xml:space="preserve"> Xenopodinae</v>
      </c>
      <c r="V791" t="str">
        <f>VLOOKUP($A791,[1]taxonomy!$1:$1048576,20,0)</f>
        <v>Xenopus.</v>
      </c>
      <c r="W791">
        <f>VLOOKUP($A791,[1]taxonomy!$1:$1048576,21,0)</f>
        <v>0</v>
      </c>
      <c r="X791">
        <f>VLOOKUP($A791,[1]taxonomy!$1:$1048576,22,0)</f>
        <v>0</v>
      </c>
      <c r="Y791">
        <f>VLOOKUP($A791,[1]taxonomy!$1:$1048576,23,0)</f>
        <v>0</v>
      </c>
      <c r="Z791">
        <f>VLOOKUP($A791,[1]taxonomy!$1:$1048576,24,0)</f>
        <v>0</v>
      </c>
      <c r="AA791">
        <f>VLOOKUP($A791,[1]taxonomy!$1:$1048576,25,0)</f>
        <v>0</v>
      </c>
      <c r="AB791" t="str">
        <f>VLOOKUP($A791,[1]taxonomy!$1:$1048576,3,0)</f>
        <v xml:space="preserve"> Xenopus laevis (African clawed frog).</v>
      </c>
    </row>
    <row r="792" spans="1:28" x14ac:dyDescent="0.25">
      <c r="A792" t="s">
        <v>1099</v>
      </c>
      <c r="B792" t="s">
        <v>1100</v>
      </c>
      <c r="C792">
        <v>283</v>
      </c>
      <c r="D792" t="s">
        <v>12</v>
      </c>
      <c r="E792">
        <v>1</v>
      </c>
      <c r="F792">
        <v>104</v>
      </c>
      <c r="G792">
        <v>206</v>
      </c>
      <c r="H792" t="s">
        <v>13</v>
      </c>
      <c r="I792">
        <f t="shared" si="12"/>
        <v>104</v>
      </c>
      <c r="J792" t="str">
        <f>VLOOKUP($A792,[1]taxonomy!$1:$1048576,7,0)</f>
        <v>Eukaryota</v>
      </c>
      <c r="K792" t="str">
        <f>VLOOKUP($A792,[1]taxonomy!$1:$1048576,8,0)</f>
        <v xml:space="preserve"> Metazoa</v>
      </c>
      <c r="L792" t="str">
        <f>VLOOKUP($A792,[1]taxonomy!$1:$1048576,9,0)</f>
        <v xml:space="preserve"> Chordata</v>
      </c>
      <c r="M792" t="str">
        <f>VLOOKUP($A792,[1]taxonomy!$1:$1048576,10,0)</f>
        <v xml:space="preserve"> Craniata</v>
      </c>
      <c r="N792" t="str">
        <f>VLOOKUP($A792,[1]taxonomy!$1:$1048576,11,0)</f>
        <v xml:space="preserve"> Vertebrata</v>
      </c>
      <c r="O792" t="str">
        <f>VLOOKUP($A792,[1]taxonomy!$1:$1048576,12,0)</f>
        <v xml:space="preserve"> Euteleostomi</v>
      </c>
      <c r="P792" t="str">
        <f>VLOOKUP($A792,[1]taxonomy!$1:$1048576,13,0)</f>
        <v>Amphibia</v>
      </c>
      <c r="Q792" t="str">
        <f>VLOOKUP($A792,[1]taxonomy!$1:$1048576,14,0)</f>
        <v xml:space="preserve"> Batrachia</v>
      </c>
      <c r="R792" t="str">
        <f>VLOOKUP($A792,[1]taxonomy!$1:$1048576,15,0)</f>
        <v xml:space="preserve"> Anura</v>
      </c>
      <c r="S792" t="str">
        <f>VLOOKUP($A792,[1]taxonomy!$1:$1048576,16,0)</f>
        <v xml:space="preserve"> Pipoidea</v>
      </c>
      <c r="T792" t="str">
        <f>VLOOKUP($A792,[1]taxonomy!$1:$1048576,17,0)</f>
        <v xml:space="preserve"> Pipidae</v>
      </c>
      <c r="U792" t="str">
        <f>VLOOKUP($A792,[1]taxonomy!$1:$1048576,18,0)</f>
        <v xml:space="preserve"> Xenopodinae</v>
      </c>
      <c r="V792" t="str">
        <f>VLOOKUP($A792,[1]taxonomy!$1:$1048576,20,0)</f>
        <v>Xenopus.</v>
      </c>
      <c r="W792">
        <f>VLOOKUP($A792,[1]taxonomy!$1:$1048576,21,0)</f>
        <v>0</v>
      </c>
      <c r="X792">
        <f>VLOOKUP($A792,[1]taxonomy!$1:$1048576,22,0)</f>
        <v>0</v>
      </c>
      <c r="Y792">
        <f>VLOOKUP($A792,[1]taxonomy!$1:$1048576,23,0)</f>
        <v>0</v>
      </c>
      <c r="Z792">
        <f>VLOOKUP($A792,[1]taxonomy!$1:$1048576,24,0)</f>
        <v>0</v>
      </c>
      <c r="AA792">
        <f>VLOOKUP($A792,[1]taxonomy!$1:$1048576,25,0)</f>
        <v>0</v>
      </c>
      <c r="AB792" t="str">
        <f>VLOOKUP($A792,[1]taxonomy!$1:$1048576,3,0)</f>
        <v xml:space="preserve"> Xenopus laevis (African clawed frog).</v>
      </c>
    </row>
    <row r="793" spans="1:28" x14ac:dyDescent="0.25">
      <c r="A793" t="s">
        <v>1101</v>
      </c>
      <c r="B793" t="s">
        <v>1102</v>
      </c>
      <c r="C793">
        <v>272</v>
      </c>
      <c r="D793" t="s">
        <v>10</v>
      </c>
      <c r="E793">
        <v>147</v>
      </c>
      <c r="F793">
        <v>270</v>
      </c>
      <c r="G793">
        <v>589</v>
      </c>
      <c r="H793" t="s">
        <v>11</v>
      </c>
      <c r="I793">
        <f t="shared" si="12"/>
        <v>124</v>
      </c>
      <c r="J793" t="str">
        <f>VLOOKUP($A793,[1]taxonomy!$1:$1048576,7,0)</f>
        <v>Eukaryota</v>
      </c>
      <c r="K793" t="str">
        <f>VLOOKUP($A793,[1]taxonomy!$1:$1048576,8,0)</f>
        <v xml:space="preserve"> Metazoa</v>
      </c>
      <c r="L793" t="str">
        <f>VLOOKUP($A793,[1]taxonomy!$1:$1048576,9,0)</f>
        <v xml:space="preserve"> Chordata</v>
      </c>
      <c r="M793" t="str">
        <f>VLOOKUP($A793,[1]taxonomy!$1:$1048576,10,0)</f>
        <v xml:space="preserve"> Craniata</v>
      </c>
      <c r="N793" t="str">
        <f>VLOOKUP($A793,[1]taxonomy!$1:$1048576,11,0)</f>
        <v xml:space="preserve"> Vertebrata</v>
      </c>
      <c r="O793" t="str">
        <f>VLOOKUP($A793,[1]taxonomy!$1:$1048576,12,0)</f>
        <v xml:space="preserve"> Euteleostomi</v>
      </c>
      <c r="P793" t="str">
        <f>VLOOKUP($A793,[1]taxonomy!$1:$1048576,13,0)</f>
        <v>Actinopterygii</v>
      </c>
      <c r="Q793" t="str">
        <f>VLOOKUP($A793,[1]taxonomy!$1:$1048576,14,0)</f>
        <v xml:space="preserve"> Neopterygii</v>
      </c>
      <c r="R793" t="str">
        <f>VLOOKUP($A793,[1]taxonomy!$1:$1048576,15,0)</f>
        <v xml:space="preserve"> Teleostei</v>
      </c>
      <c r="S793" t="str">
        <f>VLOOKUP($A793,[1]taxonomy!$1:$1048576,16,0)</f>
        <v xml:space="preserve"> Ostariophysi</v>
      </c>
      <c r="T793" t="str">
        <f>VLOOKUP($A793,[1]taxonomy!$1:$1048576,17,0)</f>
        <v xml:space="preserve"> Cypriniformes</v>
      </c>
      <c r="U793" t="str">
        <f>VLOOKUP($A793,[1]taxonomy!$1:$1048576,18,0)</f>
        <v>Cyprinidae</v>
      </c>
      <c r="V793">
        <f>VLOOKUP($A793,[1]taxonomy!$1:$1048576,20,0)</f>
        <v>0</v>
      </c>
      <c r="W793">
        <f>VLOOKUP($A793,[1]taxonomy!$1:$1048576,21,0)</f>
        <v>0</v>
      </c>
      <c r="X793">
        <f>VLOOKUP($A793,[1]taxonomy!$1:$1048576,22,0)</f>
        <v>0</v>
      </c>
      <c r="Y793">
        <f>VLOOKUP($A793,[1]taxonomy!$1:$1048576,23,0)</f>
        <v>0</v>
      </c>
      <c r="Z793">
        <f>VLOOKUP($A793,[1]taxonomy!$1:$1048576,24,0)</f>
        <v>0</v>
      </c>
      <c r="AA793">
        <f>VLOOKUP($A793,[1]taxonomy!$1:$1048576,25,0)</f>
        <v>0</v>
      </c>
      <c r="AB793" t="str">
        <f>VLOOKUP($A793,[1]taxonomy!$1:$1048576,3,0)</f>
        <v xml:space="preserve"> Carassius auratus (Goldfish).</v>
      </c>
    </row>
    <row r="794" spans="1:28" x14ac:dyDescent="0.25">
      <c r="A794" t="s">
        <v>1101</v>
      </c>
      <c r="B794" t="s">
        <v>1102</v>
      </c>
      <c r="C794">
        <v>272</v>
      </c>
      <c r="D794" t="s">
        <v>12</v>
      </c>
      <c r="E794">
        <v>24</v>
      </c>
      <c r="F794">
        <v>101</v>
      </c>
      <c r="G794">
        <v>206</v>
      </c>
      <c r="H794" t="s">
        <v>13</v>
      </c>
      <c r="I794">
        <f t="shared" si="12"/>
        <v>78</v>
      </c>
      <c r="J794" t="str">
        <f>VLOOKUP($A794,[1]taxonomy!$1:$1048576,7,0)</f>
        <v>Eukaryota</v>
      </c>
      <c r="K794" t="str">
        <f>VLOOKUP($A794,[1]taxonomy!$1:$1048576,8,0)</f>
        <v xml:space="preserve"> Metazoa</v>
      </c>
      <c r="L794" t="str">
        <f>VLOOKUP($A794,[1]taxonomy!$1:$1048576,9,0)</f>
        <v xml:space="preserve"> Chordata</v>
      </c>
      <c r="M794" t="str">
        <f>VLOOKUP($A794,[1]taxonomy!$1:$1048576,10,0)</f>
        <v xml:space="preserve"> Craniata</v>
      </c>
      <c r="N794" t="str">
        <f>VLOOKUP($A794,[1]taxonomy!$1:$1048576,11,0)</f>
        <v xml:space="preserve"> Vertebrata</v>
      </c>
      <c r="O794" t="str">
        <f>VLOOKUP($A794,[1]taxonomy!$1:$1048576,12,0)</f>
        <v xml:space="preserve"> Euteleostomi</v>
      </c>
      <c r="P794" t="str">
        <f>VLOOKUP($A794,[1]taxonomy!$1:$1048576,13,0)</f>
        <v>Actinopterygii</v>
      </c>
      <c r="Q794" t="str">
        <f>VLOOKUP($A794,[1]taxonomy!$1:$1048576,14,0)</f>
        <v xml:space="preserve"> Neopterygii</v>
      </c>
      <c r="R794" t="str">
        <f>VLOOKUP($A794,[1]taxonomy!$1:$1048576,15,0)</f>
        <v xml:space="preserve"> Teleostei</v>
      </c>
      <c r="S794" t="str">
        <f>VLOOKUP($A794,[1]taxonomy!$1:$1048576,16,0)</f>
        <v xml:space="preserve"> Ostariophysi</v>
      </c>
      <c r="T794" t="str">
        <f>VLOOKUP($A794,[1]taxonomy!$1:$1048576,17,0)</f>
        <v xml:space="preserve"> Cypriniformes</v>
      </c>
      <c r="U794" t="str">
        <f>VLOOKUP($A794,[1]taxonomy!$1:$1048576,18,0)</f>
        <v>Cyprinidae</v>
      </c>
      <c r="V794">
        <f>VLOOKUP($A794,[1]taxonomy!$1:$1048576,20,0)</f>
        <v>0</v>
      </c>
      <c r="W794">
        <f>VLOOKUP($A794,[1]taxonomy!$1:$1048576,21,0)</f>
        <v>0</v>
      </c>
      <c r="X794">
        <f>VLOOKUP($A794,[1]taxonomy!$1:$1048576,22,0)</f>
        <v>0</v>
      </c>
      <c r="Y794">
        <f>VLOOKUP($A794,[1]taxonomy!$1:$1048576,23,0)</f>
        <v>0</v>
      </c>
      <c r="Z794">
        <f>VLOOKUP($A794,[1]taxonomy!$1:$1048576,24,0)</f>
        <v>0</v>
      </c>
      <c r="AA794">
        <f>VLOOKUP($A794,[1]taxonomy!$1:$1048576,25,0)</f>
        <v>0</v>
      </c>
      <c r="AB794" t="str">
        <f>VLOOKUP($A794,[1]taxonomy!$1:$1048576,3,0)</f>
        <v xml:space="preserve"> Carassius auratus (Goldfish).</v>
      </c>
    </row>
    <row r="795" spans="1:28" x14ac:dyDescent="0.25">
      <c r="A795" t="s">
        <v>1103</v>
      </c>
      <c r="B795" t="s">
        <v>1104</v>
      </c>
      <c r="C795">
        <v>290</v>
      </c>
      <c r="D795" t="s">
        <v>10</v>
      </c>
      <c r="E795">
        <v>166</v>
      </c>
      <c r="F795">
        <v>289</v>
      </c>
      <c r="G795">
        <v>589</v>
      </c>
      <c r="H795" t="s">
        <v>11</v>
      </c>
      <c r="I795">
        <f t="shared" si="12"/>
        <v>124</v>
      </c>
      <c r="J795" t="str">
        <f>VLOOKUP($A795,[1]taxonomy!$1:$1048576,7,0)</f>
        <v>Eukaryota</v>
      </c>
      <c r="K795" t="str">
        <f>VLOOKUP($A795,[1]taxonomy!$1:$1048576,8,0)</f>
        <v xml:space="preserve"> Metazoa</v>
      </c>
      <c r="L795" t="str">
        <f>VLOOKUP($A795,[1]taxonomy!$1:$1048576,9,0)</f>
        <v xml:space="preserve"> Chordata</v>
      </c>
      <c r="M795" t="str">
        <f>VLOOKUP($A795,[1]taxonomy!$1:$1048576,10,0)</f>
        <v xml:space="preserve"> Craniata</v>
      </c>
      <c r="N795" t="str">
        <f>VLOOKUP($A795,[1]taxonomy!$1:$1048576,11,0)</f>
        <v xml:space="preserve"> Vertebrata</v>
      </c>
      <c r="O795" t="str">
        <f>VLOOKUP($A795,[1]taxonomy!$1:$1048576,12,0)</f>
        <v xml:space="preserve"> Euteleostomi</v>
      </c>
      <c r="P795" t="str">
        <f>VLOOKUP($A795,[1]taxonomy!$1:$1048576,13,0)</f>
        <v>Mammalia</v>
      </c>
      <c r="Q795" t="str">
        <f>VLOOKUP($A795,[1]taxonomy!$1:$1048576,14,0)</f>
        <v xml:space="preserve"> Monotremata</v>
      </c>
      <c r="R795" t="str">
        <f>VLOOKUP($A795,[1]taxonomy!$1:$1048576,15,0)</f>
        <v xml:space="preserve"> Ornithorhynchidae</v>
      </c>
      <c r="S795" t="str">
        <f>VLOOKUP($A795,[1]taxonomy!$1:$1048576,16,0)</f>
        <v xml:space="preserve"> Ornithorhynchus.</v>
      </c>
      <c r="T795">
        <f>VLOOKUP($A795,[1]taxonomy!$1:$1048576,17,0)</f>
        <v>0</v>
      </c>
      <c r="U795">
        <f>VLOOKUP($A795,[1]taxonomy!$1:$1048576,18,0)</f>
        <v>0</v>
      </c>
      <c r="V795">
        <f>VLOOKUP($A795,[1]taxonomy!$1:$1048576,20,0)</f>
        <v>0</v>
      </c>
      <c r="W795">
        <f>VLOOKUP($A795,[1]taxonomy!$1:$1048576,21,0)</f>
        <v>0</v>
      </c>
      <c r="X795">
        <f>VLOOKUP($A795,[1]taxonomy!$1:$1048576,22,0)</f>
        <v>0</v>
      </c>
      <c r="Y795">
        <f>VLOOKUP($A795,[1]taxonomy!$1:$1048576,23,0)</f>
        <v>0</v>
      </c>
      <c r="Z795">
        <f>VLOOKUP($A795,[1]taxonomy!$1:$1048576,24,0)</f>
        <v>0</v>
      </c>
      <c r="AA795">
        <f>VLOOKUP($A795,[1]taxonomy!$1:$1048576,25,0)</f>
        <v>0</v>
      </c>
      <c r="AB795" t="str">
        <f>VLOOKUP($A795,[1]taxonomy!$1:$1048576,3,0)</f>
        <v xml:space="preserve"> Ornithorhynchus anatinus (Duckbill platypus).</v>
      </c>
    </row>
    <row r="796" spans="1:28" x14ac:dyDescent="0.25">
      <c r="A796" t="s">
        <v>1103</v>
      </c>
      <c r="B796" t="s">
        <v>1104</v>
      </c>
      <c r="C796">
        <v>290</v>
      </c>
      <c r="D796" t="s">
        <v>12</v>
      </c>
      <c r="E796">
        <v>1</v>
      </c>
      <c r="F796">
        <v>117</v>
      </c>
      <c r="G796">
        <v>206</v>
      </c>
      <c r="H796" t="s">
        <v>13</v>
      </c>
      <c r="I796">
        <f t="shared" si="12"/>
        <v>117</v>
      </c>
      <c r="J796" t="str">
        <f>VLOOKUP($A796,[1]taxonomy!$1:$1048576,7,0)</f>
        <v>Eukaryota</v>
      </c>
      <c r="K796" t="str">
        <f>VLOOKUP($A796,[1]taxonomy!$1:$1048576,8,0)</f>
        <v xml:space="preserve"> Metazoa</v>
      </c>
      <c r="L796" t="str">
        <f>VLOOKUP($A796,[1]taxonomy!$1:$1048576,9,0)</f>
        <v xml:space="preserve"> Chordata</v>
      </c>
      <c r="M796" t="str">
        <f>VLOOKUP($A796,[1]taxonomy!$1:$1048576,10,0)</f>
        <v xml:space="preserve"> Craniata</v>
      </c>
      <c r="N796" t="str">
        <f>VLOOKUP($A796,[1]taxonomy!$1:$1048576,11,0)</f>
        <v xml:space="preserve"> Vertebrata</v>
      </c>
      <c r="O796" t="str">
        <f>VLOOKUP($A796,[1]taxonomy!$1:$1048576,12,0)</f>
        <v xml:space="preserve"> Euteleostomi</v>
      </c>
      <c r="P796" t="str">
        <f>VLOOKUP($A796,[1]taxonomy!$1:$1048576,13,0)</f>
        <v>Mammalia</v>
      </c>
      <c r="Q796" t="str">
        <f>VLOOKUP($A796,[1]taxonomy!$1:$1048576,14,0)</f>
        <v xml:space="preserve"> Monotremata</v>
      </c>
      <c r="R796" t="str">
        <f>VLOOKUP($A796,[1]taxonomy!$1:$1048576,15,0)</f>
        <v xml:space="preserve"> Ornithorhynchidae</v>
      </c>
      <c r="S796" t="str">
        <f>VLOOKUP($A796,[1]taxonomy!$1:$1048576,16,0)</f>
        <v xml:space="preserve"> Ornithorhynchus.</v>
      </c>
      <c r="T796">
        <f>VLOOKUP($A796,[1]taxonomy!$1:$1048576,17,0)</f>
        <v>0</v>
      </c>
      <c r="U796">
        <f>VLOOKUP($A796,[1]taxonomy!$1:$1048576,18,0)</f>
        <v>0</v>
      </c>
      <c r="V796">
        <f>VLOOKUP($A796,[1]taxonomy!$1:$1048576,20,0)</f>
        <v>0</v>
      </c>
      <c r="W796">
        <f>VLOOKUP($A796,[1]taxonomy!$1:$1048576,21,0)</f>
        <v>0</v>
      </c>
      <c r="X796">
        <f>VLOOKUP($A796,[1]taxonomy!$1:$1048576,22,0)</f>
        <v>0</v>
      </c>
      <c r="Y796">
        <f>VLOOKUP($A796,[1]taxonomy!$1:$1048576,23,0)</f>
        <v>0</v>
      </c>
      <c r="Z796">
        <f>VLOOKUP($A796,[1]taxonomy!$1:$1048576,24,0)</f>
        <v>0</v>
      </c>
      <c r="AA796">
        <f>VLOOKUP($A796,[1]taxonomy!$1:$1048576,25,0)</f>
        <v>0</v>
      </c>
      <c r="AB796" t="str">
        <f>VLOOKUP($A796,[1]taxonomy!$1:$1048576,3,0)</f>
        <v xml:space="preserve"> Ornithorhynchus anatinus (Duckbill platypus).</v>
      </c>
    </row>
    <row r="797" spans="1:28" x14ac:dyDescent="0.25">
      <c r="A797" t="s">
        <v>1105</v>
      </c>
      <c r="B797" t="s">
        <v>1106</v>
      </c>
      <c r="C797">
        <v>79</v>
      </c>
      <c r="D797" t="s">
        <v>10</v>
      </c>
      <c r="E797">
        <v>1</v>
      </c>
      <c r="F797">
        <v>75</v>
      </c>
      <c r="G797">
        <v>589</v>
      </c>
      <c r="H797" t="s">
        <v>11</v>
      </c>
      <c r="I797">
        <f t="shared" si="12"/>
        <v>75</v>
      </c>
      <c r="J797" t="str">
        <f>VLOOKUP($A797,[1]taxonomy!$1:$1048576,7,0)</f>
        <v>Eukaryota</v>
      </c>
      <c r="K797" t="str">
        <f>VLOOKUP($A797,[1]taxonomy!$1:$1048576,8,0)</f>
        <v xml:space="preserve"> Metazoa</v>
      </c>
      <c r="L797" t="str">
        <f>VLOOKUP($A797,[1]taxonomy!$1:$1048576,9,0)</f>
        <v xml:space="preserve"> Chordata</v>
      </c>
      <c r="M797" t="str">
        <f>VLOOKUP($A797,[1]taxonomy!$1:$1048576,10,0)</f>
        <v xml:space="preserve"> Craniata</v>
      </c>
      <c r="N797" t="str">
        <f>VLOOKUP($A797,[1]taxonomy!$1:$1048576,11,0)</f>
        <v xml:space="preserve"> Vertebrata</v>
      </c>
      <c r="O797" t="str">
        <f>VLOOKUP($A797,[1]taxonomy!$1:$1048576,12,0)</f>
        <v xml:space="preserve"> Euteleostomi</v>
      </c>
      <c r="P797" t="str">
        <f>VLOOKUP($A797,[1]taxonomy!$1:$1048576,13,0)</f>
        <v>Actinopterygii</v>
      </c>
      <c r="Q797" t="str">
        <f>VLOOKUP($A797,[1]taxonomy!$1:$1048576,14,0)</f>
        <v xml:space="preserve"> Neopterygii</v>
      </c>
      <c r="R797" t="str">
        <f>VLOOKUP($A797,[1]taxonomy!$1:$1048576,15,0)</f>
        <v xml:space="preserve"> Teleostei</v>
      </c>
      <c r="S797" t="str">
        <f>VLOOKUP($A797,[1]taxonomy!$1:$1048576,16,0)</f>
        <v xml:space="preserve"> Euteleostei</v>
      </c>
      <c r="T797" t="str">
        <f>VLOOKUP($A797,[1]taxonomy!$1:$1048576,17,0)</f>
        <v xml:space="preserve"> Neoteleostei</v>
      </c>
      <c r="U797" t="str">
        <f>VLOOKUP($A797,[1]taxonomy!$1:$1048576,18,0)</f>
        <v>Acanthomorpha</v>
      </c>
      <c r="V797" t="str">
        <f>VLOOKUP($A797,[1]taxonomy!$1:$1048576,20,0)</f>
        <v xml:space="preserve"> Percomorpha</v>
      </c>
      <c r="W797" t="str">
        <f>VLOOKUP($A797,[1]taxonomy!$1:$1048576,21,0)</f>
        <v xml:space="preserve"> Pleuronectiformes</v>
      </c>
      <c r="X797" t="str">
        <f>VLOOKUP($A797,[1]taxonomy!$1:$1048576,22,0)</f>
        <v>Pleuronectoidei</v>
      </c>
      <c r="Y797" t="str">
        <f>VLOOKUP($A797,[1]taxonomy!$1:$1048576,23,0)</f>
        <v xml:space="preserve"> Pleuronectidae</v>
      </c>
      <c r="Z797" t="str">
        <f>VLOOKUP($A797,[1]taxonomy!$1:$1048576,24,0)</f>
        <v xml:space="preserve"> Pleuronectinae</v>
      </c>
      <c r="AA797" t="str">
        <f>VLOOKUP($A797,[1]taxonomy!$1:$1048576,25,0)</f>
        <v xml:space="preserve"> Pleuronectes.</v>
      </c>
      <c r="AB797" t="str">
        <f>VLOOKUP($A797,[1]taxonomy!$1:$1048576,3,0)</f>
        <v xml:space="preserve"> Pleuronectes platessa (European plaice).</v>
      </c>
    </row>
    <row r="798" spans="1:28" x14ac:dyDescent="0.25">
      <c r="A798" t="s">
        <v>1107</v>
      </c>
      <c r="B798" t="s">
        <v>1108</v>
      </c>
      <c r="C798">
        <v>219</v>
      </c>
      <c r="D798" t="s">
        <v>10</v>
      </c>
      <c r="E798">
        <v>83</v>
      </c>
      <c r="F798">
        <v>203</v>
      </c>
      <c r="G798">
        <v>589</v>
      </c>
      <c r="H798" t="s">
        <v>11</v>
      </c>
      <c r="I798">
        <f t="shared" si="12"/>
        <v>121</v>
      </c>
      <c r="J798" t="str">
        <f>VLOOKUP($A798,[1]taxonomy!$1:$1048576,7,0)</f>
        <v>Eukaryota</v>
      </c>
      <c r="K798" t="str">
        <f>VLOOKUP($A798,[1]taxonomy!$1:$1048576,8,0)</f>
        <v xml:space="preserve"> Metazoa</v>
      </c>
      <c r="L798" t="str">
        <f>VLOOKUP($A798,[1]taxonomy!$1:$1048576,9,0)</f>
        <v xml:space="preserve"> Chordata</v>
      </c>
      <c r="M798" t="str">
        <f>VLOOKUP($A798,[1]taxonomy!$1:$1048576,10,0)</f>
        <v xml:space="preserve"> Craniata</v>
      </c>
      <c r="N798" t="str">
        <f>VLOOKUP($A798,[1]taxonomy!$1:$1048576,11,0)</f>
        <v xml:space="preserve"> Vertebrata</v>
      </c>
      <c r="O798" t="str">
        <f>VLOOKUP($A798,[1]taxonomy!$1:$1048576,12,0)</f>
        <v xml:space="preserve"> Euteleostomi</v>
      </c>
      <c r="P798" t="str">
        <f>VLOOKUP($A798,[1]taxonomy!$1:$1048576,13,0)</f>
        <v>Mammalia</v>
      </c>
      <c r="Q798" t="str">
        <f>VLOOKUP($A798,[1]taxonomy!$1:$1048576,14,0)</f>
        <v xml:space="preserve"> Eutheria</v>
      </c>
      <c r="R798" t="str">
        <f>VLOOKUP($A798,[1]taxonomy!$1:$1048576,15,0)</f>
        <v xml:space="preserve"> Euarchontoglires</v>
      </c>
      <c r="S798" t="str">
        <f>VLOOKUP($A798,[1]taxonomy!$1:$1048576,16,0)</f>
        <v xml:space="preserve"> Primates</v>
      </c>
      <c r="T798" t="str">
        <f>VLOOKUP($A798,[1]taxonomy!$1:$1048576,17,0)</f>
        <v xml:space="preserve"> Haplorrhini</v>
      </c>
      <c r="U798" t="str">
        <f>VLOOKUP($A798,[1]taxonomy!$1:$1048576,18,0)</f>
        <v>Catarrhini</v>
      </c>
      <c r="V798" t="str">
        <f>VLOOKUP($A798,[1]taxonomy!$1:$1048576,20,0)</f>
        <v xml:space="preserve"> Homo.</v>
      </c>
      <c r="W798">
        <f>VLOOKUP($A798,[1]taxonomy!$1:$1048576,21,0)</f>
        <v>0</v>
      </c>
      <c r="X798">
        <f>VLOOKUP($A798,[1]taxonomy!$1:$1048576,22,0)</f>
        <v>0</v>
      </c>
      <c r="Y798">
        <f>VLOOKUP($A798,[1]taxonomy!$1:$1048576,23,0)</f>
        <v>0</v>
      </c>
      <c r="Z798">
        <f>VLOOKUP($A798,[1]taxonomy!$1:$1048576,24,0)</f>
        <v>0</v>
      </c>
      <c r="AA798">
        <f>VLOOKUP($A798,[1]taxonomy!$1:$1048576,25,0)</f>
        <v>0</v>
      </c>
      <c r="AB798" t="str">
        <f>VLOOKUP($A798,[1]taxonomy!$1:$1048576,3,0)</f>
        <v xml:space="preserve"> Homo sapiens (Human).</v>
      </c>
    </row>
    <row r="799" spans="1:28" x14ac:dyDescent="0.25">
      <c r="A799" t="s">
        <v>1109</v>
      </c>
      <c r="B799" t="s">
        <v>1110</v>
      </c>
      <c r="C799">
        <v>273</v>
      </c>
      <c r="D799" t="s">
        <v>10</v>
      </c>
      <c r="E799">
        <v>143</v>
      </c>
      <c r="F799">
        <v>267</v>
      </c>
      <c r="G799">
        <v>589</v>
      </c>
      <c r="H799" t="s">
        <v>11</v>
      </c>
      <c r="I799">
        <f t="shared" si="12"/>
        <v>125</v>
      </c>
      <c r="J799" t="str">
        <f>VLOOKUP($A799,[1]taxonomy!$1:$1048576,7,0)</f>
        <v>Eukaryota</v>
      </c>
      <c r="K799" t="str">
        <f>VLOOKUP($A799,[1]taxonomy!$1:$1048576,8,0)</f>
        <v xml:space="preserve"> Metazoa</v>
      </c>
      <c r="L799" t="str">
        <f>VLOOKUP($A799,[1]taxonomy!$1:$1048576,9,0)</f>
        <v xml:space="preserve"> Chordata</v>
      </c>
      <c r="M799" t="str">
        <f>VLOOKUP($A799,[1]taxonomy!$1:$1048576,10,0)</f>
        <v xml:space="preserve"> Craniata</v>
      </c>
      <c r="N799" t="str">
        <f>VLOOKUP($A799,[1]taxonomy!$1:$1048576,11,0)</f>
        <v xml:space="preserve"> Vertebrata</v>
      </c>
      <c r="O799" t="str">
        <f>VLOOKUP($A799,[1]taxonomy!$1:$1048576,12,0)</f>
        <v xml:space="preserve"> Euteleostomi</v>
      </c>
      <c r="P799" t="str">
        <f>VLOOKUP($A799,[1]taxonomy!$1:$1048576,13,0)</f>
        <v>Actinopterygii</v>
      </c>
      <c r="Q799" t="str">
        <f>VLOOKUP($A799,[1]taxonomy!$1:$1048576,14,0)</f>
        <v xml:space="preserve"> Neopterygii</v>
      </c>
      <c r="R799" t="str">
        <f>VLOOKUP($A799,[1]taxonomy!$1:$1048576,15,0)</f>
        <v xml:space="preserve"> Teleostei</v>
      </c>
      <c r="S799" t="str">
        <f>VLOOKUP($A799,[1]taxonomy!$1:$1048576,16,0)</f>
        <v xml:space="preserve"> Ostariophysi</v>
      </c>
      <c r="T799" t="str">
        <f>VLOOKUP($A799,[1]taxonomy!$1:$1048576,17,0)</f>
        <v xml:space="preserve"> Cypriniformes</v>
      </c>
      <c r="U799" t="str">
        <f>VLOOKUP($A799,[1]taxonomy!$1:$1048576,18,0)</f>
        <v>Cyprinidae</v>
      </c>
      <c r="V799">
        <f>VLOOKUP($A799,[1]taxonomy!$1:$1048576,20,0)</f>
        <v>0</v>
      </c>
      <c r="W799">
        <f>VLOOKUP($A799,[1]taxonomy!$1:$1048576,21,0)</f>
        <v>0</v>
      </c>
      <c r="X799">
        <f>VLOOKUP($A799,[1]taxonomy!$1:$1048576,22,0)</f>
        <v>0</v>
      </c>
      <c r="Y799">
        <f>VLOOKUP($A799,[1]taxonomy!$1:$1048576,23,0)</f>
        <v>0</v>
      </c>
      <c r="Z799">
        <f>VLOOKUP($A799,[1]taxonomy!$1:$1048576,24,0)</f>
        <v>0</v>
      </c>
      <c r="AA799">
        <f>VLOOKUP($A799,[1]taxonomy!$1:$1048576,25,0)</f>
        <v>0</v>
      </c>
      <c r="AB799" t="str">
        <f>VLOOKUP($A799,[1]taxonomy!$1:$1048576,3,0)</f>
        <v xml:space="preserve"> Danio rerio (Zebrafish) (Brachydanio rerio).</v>
      </c>
    </row>
    <row r="800" spans="1:28" x14ac:dyDescent="0.25">
      <c r="A800" t="s">
        <v>1109</v>
      </c>
      <c r="B800" t="s">
        <v>1110</v>
      </c>
      <c r="C800">
        <v>273</v>
      </c>
      <c r="D800" t="s">
        <v>55</v>
      </c>
      <c r="E800">
        <v>107</v>
      </c>
      <c r="F800">
        <v>140</v>
      </c>
      <c r="G800">
        <v>52</v>
      </c>
      <c r="H800" t="s">
        <v>55</v>
      </c>
      <c r="I800">
        <f t="shared" si="12"/>
        <v>34</v>
      </c>
      <c r="J800" t="str">
        <f>VLOOKUP($A800,[1]taxonomy!$1:$1048576,7,0)</f>
        <v>Eukaryota</v>
      </c>
      <c r="K800" t="str">
        <f>VLOOKUP($A800,[1]taxonomy!$1:$1048576,8,0)</f>
        <v xml:space="preserve"> Metazoa</v>
      </c>
      <c r="L800" t="str">
        <f>VLOOKUP($A800,[1]taxonomy!$1:$1048576,9,0)</f>
        <v xml:space="preserve"> Chordata</v>
      </c>
      <c r="M800" t="str">
        <f>VLOOKUP($A800,[1]taxonomy!$1:$1048576,10,0)</f>
        <v xml:space="preserve"> Craniata</v>
      </c>
      <c r="N800" t="str">
        <f>VLOOKUP($A800,[1]taxonomy!$1:$1048576,11,0)</f>
        <v xml:space="preserve"> Vertebrata</v>
      </c>
      <c r="O800" t="str">
        <f>VLOOKUP($A800,[1]taxonomy!$1:$1048576,12,0)</f>
        <v xml:space="preserve"> Euteleostomi</v>
      </c>
      <c r="P800" t="str">
        <f>VLOOKUP($A800,[1]taxonomy!$1:$1048576,13,0)</f>
        <v>Actinopterygii</v>
      </c>
      <c r="Q800" t="str">
        <f>VLOOKUP($A800,[1]taxonomy!$1:$1048576,14,0)</f>
        <v xml:space="preserve"> Neopterygii</v>
      </c>
      <c r="R800" t="str">
        <f>VLOOKUP($A800,[1]taxonomy!$1:$1048576,15,0)</f>
        <v xml:space="preserve"> Teleostei</v>
      </c>
      <c r="S800" t="str">
        <f>VLOOKUP($A800,[1]taxonomy!$1:$1048576,16,0)</f>
        <v xml:space="preserve"> Ostariophysi</v>
      </c>
      <c r="T800" t="str">
        <f>VLOOKUP($A800,[1]taxonomy!$1:$1048576,17,0)</f>
        <v xml:space="preserve"> Cypriniformes</v>
      </c>
      <c r="U800" t="str">
        <f>VLOOKUP($A800,[1]taxonomy!$1:$1048576,18,0)</f>
        <v>Cyprinidae</v>
      </c>
      <c r="V800">
        <f>VLOOKUP($A800,[1]taxonomy!$1:$1048576,20,0)</f>
        <v>0</v>
      </c>
      <c r="W800">
        <f>VLOOKUP($A800,[1]taxonomy!$1:$1048576,21,0)</f>
        <v>0</v>
      </c>
      <c r="X800">
        <f>VLOOKUP($A800,[1]taxonomy!$1:$1048576,22,0)</f>
        <v>0</v>
      </c>
      <c r="Y800">
        <f>VLOOKUP($A800,[1]taxonomy!$1:$1048576,23,0)</f>
        <v>0</v>
      </c>
      <c r="Z800">
        <f>VLOOKUP($A800,[1]taxonomy!$1:$1048576,24,0)</f>
        <v>0</v>
      </c>
      <c r="AA800">
        <f>VLOOKUP($A800,[1]taxonomy!$1:$1048576,25,0)</f>
        <v>0</v>
      </c>
      <c r="AB800" t="str">
        <f>VLOOKUP($A800,[1]taxonomy!$1:$1048576,3,0)</f>
        <v xml:space="preserve"> Danio rerio (Zebrafish) (Brachydanio rerio).</v>
      </c>
    </row>
    <row r="801" spans="1:28" x14ac:dyDescent="0.25">
      <c r="A801" t="s">
        <v>1111</v>
      </c>
      <c r="B801" t="s">
        <v>1112</v>
      </c>
      <c r="C801">
        <v>211</v>
      </c>
      <c r="D801" t="s">
        <v>10</v>
      </c>
      <c r="E801">
        <v>89</v>
      </c>
      <c r="F801">
        <v>206</v>
      </c>
      <c r="G801">
        <v>589</v>
      </c>
      <c r="H801" t="s">
        <v>11</v>
      </c>
      <c r="I801">
        <f t="shared" si="12"/>
        <v>118</v>
      </c>
      <c r="J801" t="str">
        <f>VLOOKUP($A801,[1]taxonomy!$1:$1048576,7,0)</f>
        <v>Eukaryota</v>
      </c>
      <c r="K801" t="str">
        <f>VLOOKUP($A801,[1]taxonomy!$1:$1048576,8,0)</f>
        <v xml:space="preserve"> Metazoa</v>
      </c>
      <c r="L801" t="str">
        <f>VLOOKUP($A801,[1]taxonomy!$1:$1048576,9,0)</f>
        <v xml:space="preserve"> Chordata</v>
      </c>
      <c r="M801" t="str">
        <f>VLOOKUP($A801,[1]taxonomy!$1:$1048576,10,0)</f>
        <v xml:space="preserve"> Craniata</v>
      </c>
      <c r="N801" t="str">
        <f>VLOOKUP($A801,[1]taxonomy!$1:$1048576,11,0)</f>
        <v xml:space="preserve"> Vertebrata</v>
      </c>
      <c r="O801" t="str">
        <f>VLOOKUP($A801,[1]taxonomy!$1:$1048576,12,0)</f>
        <v xml:space="preserve"> Euteleostomi</v>
      </c>
      <c r="P801" t="str">
        <f>VLOOKUP($A801,[1]taxonomy!$1:$1048576,13,0)</f>
        <v>Mammalia</v>
      </c>
      <c r="Q801" t="str">
        <f>VLOOKUP($A801,[1]taxonomy!$1:$1048576,14,0)</f>
        <v xml:space="preserve"> Eutheria</v>
      </c>
      <c r="R801" t="str">
        <f>VLOOKUP($A801,[1]taxonomy!$1:$1048576,15,0)</f>
        <v xml:space="preserve"> Laurasiatheria</v>
      </c>
      <c r="S801" t="str">
        <f>VLOOKUP($A801,[1]taxonomy!$1:$1048576,16,0)</f>
        <v xml:space="preserve"> Cetartiodactyla</v>
      </c>
      <c r="T801" t="str">
        <f>VLOOKUP($A801,[1]taxonomy!$1:$1048576,17,0)</f>
        <v xml:space="preserve"> Suina</v>
      </c>
      <c r="U801" t="str">
        <f>VLOOKUP($A801,[1]taxonomy!$1:$1048576,18,0)</f>
        <v xml:space="preserve"> Suidae</v>
      </c>
      <c r="V801">
        <f>VLOOKUP($A801,[1]taxonomy!$1:$1048576,20,0)</f>
        <v>0</v>
      </c>
      <c r="W801">
        <f>VLOOKUP($A801,[1]taxonomy!$1:$1048576,21,0)</f>
        <v>0</v>
      </c>
      <c r="X801">
        <f>VLOOKUP($A801,[1]taxonomy!$1:$1048576,22,0)</f>
        <v>0</v>
      </c>
      <c r="Y801">
        <f>VLOOKUP($A801,[1]taxonomy!$1:$1048576,23,0)</f>
        <v>0</v>
      </c>
      <c r="Z801">
        <f>VLOOKUP($A801,[1]taxonomy!$1:$1048576,24,0)</f>
        <v>0</v>
      </c>
      <c r="AA801">
        <f>VLOOKUP($A801,[1]taxonomy!$1:$1048576,25,0)</f>
        <v>0</v>
      </c>
      <c r="AB801" t="str">
        <f>VLOOKUP($A801,[1]taxonomy!$1:$1048576,3,0)</f>
        <v xml:space="preserve"> Sus scrofa (Pig).</v>
      </c>
    </row>
    <row r="802" spans="1:28" x14ac:dyDescent="0.25">
      <c r="A802" t="s">
        <v>1111</v>
      </c>
      <c r="B802" t="s">
        <v>1112</v>
      </c>
      <c r="C802">
        <v>211</v>
      </c>
      <c r="D802" t="s">
        <v>12</v>
      </c>
      <c r="E802">
        <v>1</v>
      </c>
      <c r="F802">
        <v>45</v>
      </c>
      <c r="G802">
        <v>206</v>
      </c>
      <c r="H802" t="s">
        <v>13</v>
      </c>
      <c r="I802">
        <f t="shared" si="12"/>
        <v>45</v>
      </c>
      <c r="J802" t="str">
        <f>VLOOKUP($A802,[1]taxonomy!$1:$1048576,7,0)</f>
        <v>Eukaryota</v>
      </c>
      <c r="K802" t="str">
        <f>VLOOKUP($A802,[1]taxonomy!$1:$1048576,8,0)</f>
        <v xml:space="preserve"> Metazoa</v>
      </c>
      <c r="L802" t="str">
        <f>VLOOKUP($A802,[1]taxonomy!$1:$1048576,9,0)</f>
        <v xml:space="preserve"> Chordata</v>
      </c>
      <c r="M802" t="str">
        <f>VLOOKUP($A802,[1]taxonomy!$1:$1048576,10,0)</f>
        <v xml:space="preserve"> Craniata</v>
      </c>
      <c r="N802" t="str">
        <f>VLOOKUP($A802,[1]taxonomy!$1:$1048576,11,0)</f>
        <v xml:space="preserve"> Vertebrata</v>
      </c>
      <c r="O802" t="str">
        <f>VLOOKUP($A802,[1]taxonomy!$1:$1048576,12,0)</f>
        <v xml:space="preserve"> Euteleostomi</v>
      </c>
      <c r="P802" t="str">
        <f>VLOOKUP($A802,[1]taxonomy!$1:$1048576,13,0)</f>
        <v>Mammalia</v>
      </c>
      <c r="Q802" t="str">
        <f>VLOOKUP($A802,[1]taxonomy!$1:$1048576,14,0)</f>
        <v xml:space="preserve"> Eutheria</v>
      </c>
      <c r="R802" t="str">
        <f>VLOOKUP($A802,[1]taxonomy!$1:$1048576,15,0)</f>
        <v xml:space="preserve"> Laurasiatheria</v>
      </c>
      <c r="S802" t="str">
        <f>VLOOKUP($A802,[1]taxonomy!$1:$1048576,16,0)</f>
        <v xml:space="preserve"> Cetartiodactyla</v>
      </c>
      <c r="T802" t="str">
        <f>VLOOKUP($A802,[1]taxonomy!$1:$1048576,17,0)</f>
        <v xml:space="preserve"> Suina</v>
      </c>
      <c r="U802" t="str">
        <f>VLOOKUP($A802,[1]taxonomy!$1:$1048576,18,0)</f>
        <v xml:space="preserve"> Suidae</v>
      </c>
      <c r="V802">
        <f>VLOOKUP($A802,[1]taxonomy!$1:$1048576,20,0)</f>
        <v>0</v>
      </c>
      <c r="W802">
        <f>VLOOKUP($A802,[1]taxonomy!$1:$1048576,21,0)</f>
        <v>0</v>
      </c>
      <c r="X802">
        <f>VLOOKUP($A802,[1]taxonomy!$1:$1048576,22,0)</f>
        <v>0</v>
      </c>
      <c r="Y802">
        <f>VLOOKUP($A802,[1]taxonomy!$1:$1048576,23,0)</f>
        <v>0</v>
      </c>
      <c r="Z802">
        <f>VLOOKUP($A802,[1]taxonomy!$1:$1048576,24,0)</f>
        <v>0</v>
      </c>
      <c r="AA802">
        <f>VLOOKUP($A802,[1]taxonomy!$1:$1048576,25,0)</f>
        <v>0</v>
      </c>
      <c r="AB802" t="str">
        <f>VLOOKUP($A802,[1]taxonomy!$1:$1048576,3,0)</f>
        <v xml:space="preserve"> Sus scrofa (Pig).</v>
      </c>
    </row>
    <row r="803" spans="1:28" x14ac:dyDescent="0.25">
      <c r="A803" t="s">
        <v>1113</v>
      </c>
      <c r="B803" t="s">
        <v>1114</v>
      </c>
      <c r="C803">
        <v>253</v>
      </c>
      <c r="D803" t="s">
        <v>10</v>
      </c>
      <c r="E803">
        <v>119</v>
      </c>
      <c r="F803">
        <v>242</v>
      </c>
      <c r="G803">
        <v>589</v>
      </c>
      <c r="H803" t="s">
        <v>11</v>
      </c>
      <c r="I803">
        <f t="shared" si="12"/>
        <v>124</v>
      </c>
      <c r="J803" t="str">
        <f>VLOOKUP($A803,[1]taxonomy!$1:$1048576,7,0)</f>
        <v>Eukaryota</v>
      </c>
      <c r="K803" t="str">
        <f>VLOOKUP($A803,[1]taxonomy!$1:$1048576,8,0)</f>
        <v xml:space="preserve"> Metazoa</v>
      </c>
      <c r="L803" t="str">
        <f>VLOOKUP($A803,[1]taxonomy!$1:$1048576,9,0)</f>
        <v xml:space="preserve"> Chordata</v>
      </c>
      <c r="M803" t="str">
        <f>VLOOKUP($A803,[1]taxonomy!$1:$1048576,10,0)</f>
        <v xml:space="preserve"> Craniata</v>
      </c>
      <c r="N803" t="str">
        <f>VLOOKUP($A803,[1]taxonomy!$1:$1048576,11,0)</f>
        <v xml:space="preserve"> Vertebrata</v>
      </c>
      <c r="O803" t="str">
        <f>VLOOKUP($A803,[1]taxonomy!$1:$1048576,12,0)</f>
        <v xml:space="preserve"> Euteleostomi</v>
      </c>
      <c r="P803" t="str">
        <f>VLOOKUP($A803,[1]taxonomy!$1:$1048576,13,0)</f>
        <v>Actinopterygii</v>
      </c>
      <c r="Q803" t="str">
        <f>VLOOKUP($A803,[1]taxonomy!$1:$1048576,14,0)</f>
        <v xml:space="preserve"> Neopterygii</v>
      </c>
      <c r="R803" t="str">
        <f>VLOOKUP($A803,[1]taxonomy!$1:$1048576,15,0)</f>
        <v xml:space="preserve"> Teleostei</v>
      </c>
      <c r="S803" t="str">
        <f>VLOOKUP($A803,[1]taxonomy!$1:$1048576,16,0)</f>
        <v xml:space="preserve"> Euteleostei</v>
      </c>
      <c r="T803" t="str">
        <f>VLOOKUP($A803,[1]taxonomy!$1:$1048576,17,0)</f>
        <v xml:space="preserve"> Neoteleostei</v>
      </c>
      <c r="U803" t="str">
        <f>VLOOKUP($A803,[1]taxonomy!$1:$1048576,18,0)</f>
        <v>Acanthomorpha</v>
      </c>
      <c r="V803" t="str">
        <f>VLOOKUP($A803,[1]taxonomy!$1:$1048576,20,0)</f>
        <v xml:space="preserve"> Percomorpha</v>
      </c>
      <c r="W803" t="str">
        <f>VLOOKUP($A803,[1]taxonomy!$1:$1048576,21,0)</f>
        <v xml:space="preserve"> Perciformes</v>
      </c>
      <c r="X803" t="str">
        <f>VLOOKUP($A803,[1]taxonomy!$1:$1048576,22,0)</f>
        <v xml:space="preserve"> Percoidei</v>
      </c>
      <c r="Y803" t="str">
        <f>VLOOKUP($A803,[1]taxonomy!$1:$1048576,23,0)</f>
        <v>Sparidae</v>
      </c>
      <c r="Z803" t="str">
        <f>VLOOKUP($A803,[1]taxonomy!$1:$1048576,24,0)</f>
        <v xml:space="preserve"> Pagrus.</v>
      </c>
      <c r="AA803">
        <f>VLOOKUP($A803,[1]taxonomy!$1:$1048576,25,0)</f>
        <v>0</v>
      </c>
      <c r="AB803" t="str">
        <f>VLOOKUP($A803,[1]taxonomy!$1:$1048576,3,0)</f>
        <v xml:space="preserve"> Pagrus major (Red sea bream) (Chrysophrys major).</v>
      </c>
    </row>
    <row r="804" spans="1:28" x14ac:dyDescent="0.25">
      <c r="A804" t="s">
        <v>1113</v>
      </c>
      <c r="B804" t="s">
        <v>1114</v>
      </c>
      <c r="C804">
        <v>253</v>
      </c>
      <c r="D804" t="s">
        <v>105</v>
      </c>
      <c r="E804">
        <v>17</v>
      </c>
      <c r="F804">
        <v>59</v>
      </c>
      <c r="G804">
        <v>9</v>
      </c>
      <c r="H804" t="s">
        <v>105</v>
      </c>
      <c r="I804">
        <f t="shared" si="12"/>
        <v>43</v>
      </c>
      <c r="J804" t="str">
        <f>VLOOKUP($A804,[1]taxonomy!$1:$1048576,7,0)</f>
        <v>Eukaryota</v>
      </c>
      <c r="K804" t="str">
        <f>VLOOKUP($A804,[1]taxonomy!$1:$1048576,8,0)</f>
        <v xml:space="preserve"> Metazoa</v>
      </c>
      <c r="L804" t="str">
        <f>VLOOKUP($A804,[1]taxonomy!$1:$1048576,9,0)</f>
        <v xml:space="preserve"> Chordata</v>
      </c>
      <c r="M804" t="str">
        <f>VLOOKUP($A804,[1]taxonomy!$1:$1048576,10,0)</f>
        <v xml:space="preserve"> Craniata</v>
      </c>
      <c r="N804" t="str">
        <f>VLOOKUP($A804,[1]taxonomy!$1:$1048576,11,0)</f>
        <v xml:space="preserve"> Vertebrata</v>
      </c>
      <c r="O804" t="str">
        <f>VLOOKUP($A804,[1]taxonomy!$1:$1048576,12,0)</f>
        <v xml:space="preserve"> Euteleostomi</v>
      </c>
      <c r="P804" t="str">
        <f>VLOOKUP($A804,[1]taxonomy!$1:$1048576,13,0)</f>
        <v>Actinopterygii</v>
      </c>
      <c r="Q804" t="str">
        <f>VLOOKUP($A804,[1]taxonomy!$1:$1048576,14,0)</f>
        <v xml:space="preserve"> Neopterygii</v>
      </c>
      <c r="R804" t="str">
        <f>VLOOKUP($A804,[1]taxonomy!$1:$1048576,15,0)</f>
        <v xml:space="preserve"> Teleostei</v>
      </c>
      <c r="S804" t="str">
        <f>VLOOKUP($A804,[1]taxonomy!$1:$1048576,16,0)</f>
        <v xml:space="preserve"> Euteleostei</v>
      </c>
      <c r="T804" t="str">
        <f>VLOOKUP($A804,[1]taxonomy!$1:$1048576,17,0)</f>
        <v xml:space="preserve"> Neoteleostei</v>
      </c>
      <c r="U804" t="str">
        <f>VLOOKUP($A804,[1]taxonomy!$1:$1048576,18,0)</f>
        <v>Acanthomorpha</v>
      </c>
      <c r="V804" t="str">
        <f>VLOOKUP($A804,[1]taxonomy!$1:$1048576,20,0)</f>
        <v xml:space="preserve"> Percomorpha</v>
      </c>
      <c r="W804" t="str">
        <f>VLOOKUP($A804,[1]taxonomy!$1:$1048576,21,0)</f>
        <v xml:space="preserve"> Perciformes</v>
      </c>
      <c r="X804" t="str">
        <f>VLOOKUP($A804,[1]taxonomy!$1:$1048576,22,0)</f>
        <v xml:space="preserve"> Percoidei</v>
      </c>
      <c r="Y804" t="str">
        <f>VLOOKUP($A804,[1]taxonomy!$1:$1048576,23,0)</f>
        <v>Sparidae</v>
      </c>
      <c r="Z804" t="str">
        <f>VLOOKUP($A804,[1]taxonomy!$1:$1048576,24,0)</f>
        <v xml:space="preserve"> Pagrus.</v>
      </c>
      <c r="AA804">
        <f>VLOOKUP($A804,[1]taxonomy!$1:$1048576,25,0)</f>
        <v>0</v>
      </c>
      <c r="AB804" t="str">
        <f>VLOOKUP($A804,[1]taxonomy!$1:$1048576,3,0)</f>
        <v xml:space="preserve"> Pagrus major (Red sea bream) (Chrysophrys major).</v>
      </c>
    </row>
    <row r="805" spans="1:28" x14ac:dyDescent="0.25">
      <c r="A805" t="s">
        <v>1115</v>
      </c>
      <c r="B805" t="s">
        <v>1116</v>
      </c>
      <c r="C805">
        <v>302</v>
      </c>
      <c r="D805" t="s">
        <v>10</v>
      </c>
      <c r="E805">
        <v>179</v>
      </c>
      <c r="F805">
        <v>301</v>
      </c>
      <c r="G805">
        <v>589</v>
      </c>
      <c r="H805" t="s">
        <v>11</v>
      </c>
      <c r="I805">
        <f t="shared" si="12"/>
        <v>123</v>
      </c>
      <c r="J805" t="str">
        <f>VLOOKUP($A805,[1]taxonomy!$1:$1048576,7,0)</f>
        <v>Eukaryota</v>
      </c>
      <c r="K805" t="str">
        <f>VLOOKUP($A805,[1]taxonomy!$1:$1048576,8,0)</f>
        <v xml:space="preserve"> Metazoa</v>
      </c>
      <c r="L805" t="str">
        <f>VLOOKUP($A805,[1]taxonomy!$1:$1048576,9,0)</f>
        <v xml:space="preserve"> Chordata</v>
      </c>
      <c r="M805" t="str">
        <f>VLOOKUP($A805,[1]taxonomy!$1:$1048576,10,0)</f>
        <v xml:space="preserve"> Craniata</v>
      </c>
      <c r="N805" t="str">
        <f>VLOOKUP($A805,[1]taxonomy!$1:$1048576,11,0)</f>
        <v xml:space="preserve"> Vertebrata</v>
      </c>
      <c r="O805" t="str">
        <f>VLOOKUP($A805,[1]taxonomy!$1:$1048576,12,0)</f>
        <v xml:space="preserve"> Chondrichthyes</v>
      </c>
      <c r="P805" t="str">
        <f>VLOOKUP($A805,[1]taxonomy!$1:$1048576,13,0)</f>
        <v>Elasmobranchii</v>
      </c>
      <c r="Q805" t="str">
        <f>VLOOKUP($A805,[1]taxonomy!$1:$1048576,14,0)</f>
        <v xml:space="preserve"> Galeomorphii</v>
      </c>
      <c r="R805" t="str">
        <f>VLOOKUP($A805,[1]taxonomy!$1:$1048576,15,0)</f>
        <v xml:space="preserve"> Galeoidea</v>
      </c>
      <c r="S805" t="str">
        <f>VLOOKUP($A805,[1]taxonomy!$1:$1048576,16,0)</f>
        <v xml:space="preserve"> Carcharhiniformes</v>
      </c>
      <c r="T805" t="str">
        <f>VLOOKUP($A805,[1]taxonomy!$1:$1048576,17,0)</f>
        <v xml:space="preserve"> Triakidae</v>
      </c>
      <c r="U805" t="str">
        <f>VLOOKUP($A805,[1]taxonomy!$1:$1048576,18,0)</f>
        <v>Triakis.</v>
      </c>
      <c r="V805">
        <f>VLOOKUP($A805,[1]taxonomy!$1:$1048576,20,0)</f>
        <v>0</v>
      </c>
      <c r="W805">
        <f>VLOOKUP($A805,[1]taxonomy!$1:$1048576,21,0)</f>
        <v>0</v>
      </c>
      <c r="X805">
        <f>VLOOKUP($A805,[1]taxonomy!$1:$1048576,22,0)</f>
        <v>0</v>
      </c>
      <c r="Y805">
        <f>VLOOKUP($A805,[1]taxonomy!$1:$1048576,23,0)</f>
        <v>0</v>
      </c>
      <c r="Z805">
        <f>VLOOKUP($A805,[1]taxonomy!$1:$1048576,24,0)</f>
        <v>0</v>
      </c>
      <c r="AA805">
        <f>VLOOKUP($A805,[1]taxonomy!$1:$1048576,25,0)</f>
        <v>0</v>
      </c>
      <c r="AB805" t="str">
        <f>VLOOKUP($A805,[1]taxonomy!$1:$1048576,3,0)</f>
        <v xml:space="preserve"> Triakis scyllium (Banded houndshark) (Hemigaleus pingi).</v>
      </c>
    </row>
    <row r="806" spans="1:28" x14ac:dyDescent="0.25">
      <c r="A806" t="s">
        <v>1115</v>
      </c>
      <c r="B806" t="s">
        <v>1116</v>
      </c>
      <c r="C806">
        <v>302</v>
      </c>
      <c r="D806" t="s">
        <v>1117</v>
      </c>
      <c r="E806">
        <v>1</v>
      </c>
      <c r="F806">
        <v>99</v>
      </c>
      <c r="G806">
        <v>55</v>
      </c>
      <c r="H806" t="s">
        <v>1117</v>
      </c>
      <c r="I806">
        <f t="shared" si="12"/>
        <v>99</v>
      </c>
      <c r="J806" t="str">
        <f>VLOOKUP($A806,[1]taxonomy!$1:$1048576,7,0)</f>
        <v>Eukaryota</v>
      </c>
      <c r="K806" t="str">
        <f>VLOOKUP($A806,[1]taxonomy!$1:$1048576,8,0)</f>
        <v xml:space="preserve"> Metazoa</v>
      </c>
      <c r="L806" t="str">
        <f>VLOOKUP($A806,[1]taxonomy!$1:$1048576,9,0)</f>
        <v xml:space="preserve"> Chordata</v>
      </c>
      <c r="M806" t="str">
        <f>VLOOKUP($A806,[1]taxonomy!$1:$1048576,10,0)</f>
        <v xml:space="preserve"> Craniata</v>
      </c>
      <c r="N806" t="str">
        <f>VLOOKUP($A806,[1]taxonomy!$1:$1048576,11,0)</f>
        <v xml:space="preserve"> Vertebrata</v>
      </c>
      <c r="O806" t="str">
        <f>VLOOKUP($A806,[1]taxonomy!$1:$1048576,12,0)</f>
        <v xml:space="preserve"> Chondrichthyes</v>
      </c>
      <c r="P806" t="str">
        <f>VLOOKUP($A806,[1]taxonomy!$1:$1048576,13,0)</f>
        <v>Elasmobranchii</v>
      </c>
      <c r="Q806" t="str">
        <f>VLOOKUP($A806,[1]taxonomy!$1:$1048576,14,0)</f>
        <v xml:space="preserve"> Galeomorphii</v>
      </c>
      <c r="R806" t="str">
        <f>VLOOKUP($A806,[1]taxonomy!$1:$1048576,15,0)</f>
        <v xml:space="preserve"> Galeoidea</v>
      </c>
      <c r="S806" t="str">
        <f>VLOOKUP($A806,[1]taxonomy!$1:$1048576,16,0)</f>
        <v xml:space="preserve"> Carcharhiniformes</v>
      </c>
      <c r="T806" t="str">
        <f>VLOOKUP($A806,[1]taxonomy!$1:$1048576,17,0)</f>
        <v xml:space="preserve"> Triakidae</v>
      </c>
      <c r="U806" t="str">
        <f>VLOOKUP($A806,[1]taxonomy!$1:$1048576,18,0)</f>
        <v>Triakis.</v>
      </c>
      <c r="V806">
        <f>VLOOKUP($A806,[1]taxonomy!$1:$1048576,20,0)</f>
        <v>0</v>
      </c>
      <c r="W806">
        <f>VLOOKUP($A806,[1]taxonomy!$1:$1048576,21,0)</f>
        <v>0</v>
      </c>
      <c r="X806">
        <f>VLOOKUP($A806,[1]taxonomy!$1:$1048576,22,0)</f>
        <v>0</v>
      </c>
      <c r="Y806">
        <f>VLOOKUP($A806,[1]taxonomy!$1:$1048576,23,0)</f>
        <v>0</v>
      </c>
      <c r="Z806">
        <f>VLOOKUP($A806,[1]taxonomy!$1:$1048576,24,0)</f>
        <v>0</v>
      </c>
      <c r="AA806">
        <f>VLOOKUP($A806,[1]taxonomy!$1:$1048576,25,0)</f>
        <v>0</v>
      </c>
      <c r="AB806" t="str">
        <f>VLOOKUP($A806,[1]taxonomy!$1:$1048576,3,0)</f>
        <v xml:space="preserve"> Triakis scyllium (Banded houndshark) (Hemigaleus pingi).</v>
      </c>
    </row>
    <row r="807" spans="1:28" x14ac:dyDescent="0.25">
      <c r="A807" t="s">
        <v>1115</v>
      </c>
      <c r="B807" t="s">
        <v>1116</v>
      </c>
      <c r="C807">
        <v>302</v>
      </c>
      <c r="D807" t="s">
        <v>72</v>
      </c>
      <c r="E807">
        <v>101</v>
      </c>
      <c r="F807">
        <v>159</v>
      </c>
      <c r="G807">
        <v>4</v>
      </c>
      <c r="H807" t="s">
        <v>72</v>
      </c>
      <c r="I807">
        <f t="shared" si="12"/>
        <v>59</v>
      </c>
      <c r="J807" t="str">
        <f>VLOOKUP($A807,[1]taxonomy!$1:$1048576,7,0)</f>
        <v>Eukaryota</v>
      </c>
      <c r="K807" t="str">
        <f>VLOOKUP($A807,[1]taxonomy!$1:$1048576,8,0)</f>
        <v xml:space="preserve"> Metazoa</v>
      </c>
      <c r="L807" t="str">
        <f>VLOOKUP($A807,[1]taxonomy!$1:$1048576,9,0)</f>
        <v xml:space="preserve"> Chordata</v>
      </c>
      <c r="M807" t="str">
        <f>VLOOKUP($A807,[1]taxonomy!$1:$1048576,10,0)</f>
        <v xml:space="preserve"> Craniata</v>
      </c>
      <c r="N807" t="str">
        <f>VLOOKUP($A807,[1]taxonomy!$1:$1048576,11,0)</f>
        <v xml:space="preserve"> Vertebrata</v>
      </c>
      <c r="O807" t="str">
        <f>VLOOKUP($A807,[1]taxonomy!$1:$1048576,12,0)</f>
        <v xml:space="preserve"> Chondrichthyes</v>
      </c>
      <c r="P807" t="str">
        <f>VLOOKUP($A807,[1]taxonomy!$1:$1048576,13,0)</f>
        <v>Elasmobranchii</v>
      </c>
      <c r="Q807" t="str">
        <f>VLOOKUP($A807,[1]taxonomy!$1:$1048576,14,0)</f>
        <v xml:space="preserve"> Galeomorphii</v>
      </c>
      <c r="R807" t="str">
        <f>VLOOKUP($A807,[1]taxonomy!$1:$1048576,15,0)</f>
        <v xml:space="preserve"> Galeoidea</v>
      </c>
      <c r="S807" t="str">
        <f>VLOOKUP($A807,[1]taxonomy!$1:$1048576,16,0)</f>
        <v xml:space="preserve"> Carcharhiniformes</v>
      </c>
      <c r="T807" t="str">
        <f>VLOOKUP($A807,[1]taxonomy!$1:$1048576,17,0)</f>
        <v xml:space="preserve"> Triakidae</v>
      </c>
      <c r="U807" t="str">
        <f>VLOOKUP($A807,[1]taxonomy!$1:$1048576,18,0)</f>
        <v>Triakis.</v>
      </c>
      <c r="V807">
        <f>VLOOKUP($A807,[1]taxonomy!$1:$1048576,20,0)</f>
        <v>0</v>
      </c>
      <c r="W807">
        <f>VLOOKUP($A807,[1]taxonomy!$1:$1048576,21,0)</f>
        <v>0</v>
      </c>
      <c r="X807">
        <f>VLOOKUP($A807,[1]taxonomy!$1:$1048576,22,0)</f>
        <v>0</v>
      </c>
      <c r="Y807">
        <f>VLOOKUP($A807,[1]taxonomy!$1:$1048576,23,0)</f>
        <v>0</v>
      </c>
      <c r="Z807">
        <f>VLOOKUP($A807,[1]taxonomy!$1:$1048576,24,0)</f>
        <v>0</v>
      </c>
      <c r="AA807">
        <f>VLOOKUP($A807,[1]taxonomy!$1:$1048576,25,0)</f>
        <v>0</v>
      </c>
      <c r="AB807" t="str">
        <f>VLOOKUP($A807,[1]taxonomy!$1:$1048576,3,0)</f>
        <v xml:space="preserve"> Triakis scyllium (Banded houndshark) (Hemigaleus pingi).</v>
      </c>
    </row>
    <row r="808" spans="1:28" x14ac:dyDescent="0.25">
      <c r="A808" t="s">
        <v>1118</v>
      </c>
      <c r="B808" t="s">
        <v>1119</v>
      </c>
      <c r="C808">
        <v>66</v>
      </c>
      <c r="D808" t="s">
        <v>10</v>
      </c>
      <c r="E808">
        <v>1</v>
      </c>
      <c r="F808">
        <v>66</v>
      </c>
      <c r="G808">
        <v>589</v>
      </c>
      <c r="H808" t="s">
        <v>11</v>
      </c>
      <c r="I808">
        <f t="shared" si="12"/>
        <v>66</v>
      </c>
      <c r="J808" t="str">
        <f>VLOOKUP($A808,[1]taxonomy!$1:$1048576,7,0)</f>
        <v>Eukaryota</v>
      </c>
      <c r="K808" t="str">
        <f>VLOOKUP($A808,[1]taxonomy!$1:$1048576,8,0)</f>
        <v xml:space="preserve"> Metazoa</v>
      </c>
      <c r="L808" t="str">
        <f>VLOOKUP($A808,[1]taxonomy!$1:$1048576,9,0)</f>
        <v xml:space="preserve"> Chordata</v>
      </c>
      <c r="M808" t="str">
        <f>VLOOKUP($A808,[1]taxonomy!$1:$1048576,10,0)</f>
        <v xml:space="preserve"> Craniata</v>
      </c>
      <c r="N808" t="str">
        <f>VLOOKUP($A808,[1]taxonomy!$1:$1048576,11,0)</f>
        <v xml:space="preserve"> Vertebrata</v>
      </c>
      <c r="O808" t="str">
        <f>VLOOKUP($A808,[1]taxonomy!$1:$1048576,12,0)</f>
        <v xml:space="preserve"> Euteleostomi</v>
      </c>
      <c r="P808" t="str">
        <f>VLOOKUP($A808,[1]taxonomy!$1:$1048576,13,0)</f>
        <v>Actinopterygii</v>
      </c>
      <c r="Q808" t="str">
        <f>VLOOKUP($A808,[1]taxonomy!$1:$1048576,14,0)</f>
        <v xml:space="preserve"> Neopterygii</v>
      </c>
      <c r="R808" t="str">
        <f>VLOOKUP($A808,[1]taxonomy!$1:$1048576,15,0)</f>
        <v xml:space="preserve"> Teleostei</v>
      </c>
      <c r="S808" t="str">
        <f>VLOOKUP($A808,[1]taxonomy!$1:$1048576,16,0)</f>
        <v xml:space="preserve"> Euteleostei</v>
      </c>
      <c r="T808" t="str">
        <f>VLOOKUP($A808,[1]taxonomy!$1:$1048576,17,0)</f>
        <v xml:space="preserve"> Neoteleostei</v>
      </c>
      <c r="U808" t="str">
        <f>VLOOKUP($A808,[1]taxonomy!$1:$1048576,18,0)</f>
        <v>Acanthomorpha</v>
      </c>
      <c r="V808" t="str">
        <f>VLOOKUP($A808,[1]taxonomy!$1:$1048576,20,0)</f>
        <v xml:space="preserve"> Percomorpha</v>
      </c>
      <c r="W808" t="str">
        <f>VLOOKUP($A808,[1]taxonomy!$1:$1048576,21,0)</f>
        <v xml:space="preserve"> Perciformes</v>
      </c>
      <c r="X808" t="str">
        <f>VLOOKUP($A808,[1]taxonomy!$1:$1048576,22,0)</f>
        <v>Notothenioidei</v>
      </c>
      <c r="Y808" t="str">
        <f>VLOOKUP($A808,[1]taxonomy!$1:$1048576,23,0)</f>
        <v xml:space="preserve"> Channichthyidae</v>
      </c>
      <c r="Z808" t="str">
        <f>VLOOKUP($A808,[1]taxonomy!$1:$1048576,24,0)</f>
        <v xml:space="preserve"> Chionodraco.</v>
      </c>
      <c r="AA808">
        <f>VLOOKUP($A808,[1]taxonomy!$1:$1048576,25,0)</f>
        <v>0</v>
      </c>
      <c r="AB808" t="str">
        <f>VLOOKUP($A808,[1]taxonomy!$1:$1048576,3,0)</f>
        <v xml:space="preserve"> Chionodraco hamatus (Antarctic teleost icefish) (Chaenichthys rhinoceratus hamatus).</v>
      </c>
    </row>
    <row r="809" spans="1:28" x14ac:dyDescent="0.25">
      <c r="A809" t="s">
        <v>1120</v>
      </c>
      <c r="B809" t="s">
        <v>1121</v>
      </c>
      <c r="C809">
        <v>301</v>
      </c>
      <c r="D809" t="s">
        <v>10</v>
      </c>
      <c r="E809">
        <v>178</v>
      </c>
      <c r="F809">
        <v>300</v>
      </c>
      <c r="G809">
        <v>589</v>
      </c>
      <c r="H809" t="s">
        <v>11</v>
      </c>
      <c r="I809">
        <f t="shared" si="12"/>
        <v>123</v>
      </c>
      <c r="J809" t="str">
        <f>VLOOKUP($A809,[1]taxonomy!$1:$1048576,7,0)</f>
        <v>Eukaryota</v>
      </c>
      <c r="K809" t="str">
        <f>VLOOKUP($A809,[1]taxonomy!$1:$1048576,8,0)</f>
        <v xml:space="preserve"> Metazoa</v>
      </c>
      <c r="L809" t="str">
        <f>VLOOKUP($A809,[1]taxonomy!$1:$1048576,9,0)</f>
        <v xml:space="preserve"> Chordata</v>
      </c>
      <c r="M809" t="str">
        <f>VLOOKUP($A809,[1]taxonomy!$1:$1048576,10,0)</f>
        <v xml:space="preserve"> Craniata</v>
      </c>
      <c r="N809" t="str">
        <f>VLOOKUP($A809,[1]taxonomy!$1:$1048576,11,0)</f>
        <v xml:space="preserve"> Vertebrata</v>
      </c>
      <c r="O809" t="str">
        <f>VLOOKUP($A809,[1]taxonomy!$1:$1048576,12,0)</f>
        <v xml:space="preserve"> Chondrichthyes</v>
      </c>
      <c r="P809" t="str">
        <f>VLOOKUP($A809,[1]taxonomy!$1:$1048576,13,0)</f>
        <v>Elasmobranchii</v>
      </c>
      <c r="Q809" t="str">
        <f>VLOOKUP($A809,[1]taxonomy!$1:$1048576,14,0)</f>
        <v xml:space="preserve"> Galeomorphii</v>
      </c>
      <c r="R809" t="str">
        <f>VLOOKUP($A809,[1]taxonomy!$1:$1048576,15,0)</f>
        <v xml:space="preserve"> Galeoidea</v>
      </c>
      <c r="S809" t="str">
        <f>VLOOKUP($A809,[1]taxonomy!$1:$1048576,16,0)</f>
        <v xml:space="preserve"> Carcharhiniformes</v>
      </c>
      <c r="T809" t="str">
        <f>VLOOKUP($A809,[1]taxonomy!$1:$1048576,17,0)</f>
        <v>Scyliorhinidae</v>
      </c>
      <c r="U809" t="str">
        <f>VLOOKUP($A809,[1]taxonomy!$1:$1048576,18,0)</f>
        <v xml:space="preserve"> Scyliorhinus.</v>
      </c>
      <c r="V809">
        <f>VLOOKUP($A809,[1]taxonomy!$1:$1048576,20,0)</f>
        <v>0</v>
      </c>
      <c r="W809">
        <f>VLOOKUP($A809,[1]taxonomy!$1:$1048576,21,0)</f>
        <v>0</v>
      </c>
      <c r="X809">
        <f>VLOOKUP($A809,[1]taxonomy!$1:$1048576,22,0)</f>
        <v>0</v>
      </c>
      <c r="Y809">
        <f>VLOOKUP($A809,[1]taxonomy!$1:$1048576,23,0)</f>
        <v>0</v>
      </c>
      <c r="Z809">
        <f>VLOOKUP($A809,[1]taxonomy!$1:$1048576,24,0)</f>
        <v>0</v>
      </c>
      <c r="AA809">
        <f>VLOOKUP($A809,[1]taxonomy!$1:$1048576,25,0)</f>
        <v>0</v>
      </c>
      <c r="AB809" t="str">
        <f>VLOOKUP($A809,[1]taxonomy!$1:$1048576,3,0)</f>
        <v xml:space="preserve"> Scyliorhinus canicula (Small-spotted catshark) (Squalus canicula).</v>
      </c>
    </row>
    <row r="810" spans="1:28" x14ac:dyDescent="0.25">
      <c r="A810" t="s">
        <v>1120</v>
      </c>
      <c r="B810" t="s">
        <v>1121</v>
      </c>
      <c r="C810">
        <v>301</v>
      </c>
      <c r="D810" t="s">
        <v>1117</v>
      </c>
      <c r="E810">
        <v>1</v>
      </c>
      <c r="F810">
        <v>98</v>
      </c>
      <c r="G810">
        <v>55</v>
      </c>
      <c r="H810" t="s">
        <v>1117</v>
      </c>
      <c r="I810">
        <f t="shared" si="12"/>
        <v>98</v>
      </c>
      <c r="J810" t="str">
        <f>VLOOKUP($A810,[1]taxonomy!$1:$1048576,7,0)</f>
        <v>Eukaryota</v>
      </c>
      <c r="K810" t="str">
        <f>VLOOKUP($A810,[1]taxonomy!$1:$1048576,8,0)</f>
        <v xml:space="preserve"> Metazoa</v>
      </c>
      <c r="L810" t="str">
        <f>VLOOKUP($A810,[1]taxonomy!$1:$1048576,9,0)</f>
        <v xml:space="preserve"> Chordata</v>
      </c>
      <c r="M810" t="str">
        <f>VLOOKUP($A810,[1]taxonomy!$1:$1048576,10,0)</f>
        <v xml:space="preserve"> Craniata</v>
      </c>
      <c r="N810" t="str">
        <f>VLOOKUP($A810,[1]taxonomy!$1:$1048576,11,0)</f>
        <v xml:space="preserve"> Vertebrata</v>
      </c>
      <c r="O810" t="str">
        <f>VLOOKUP($A810,[1]taxonomy!$1:$1048576,12,0)</f>
        <v xml:space="preserve"> Chondrichthyes</v>
      </c>
      <c r="P810" t="str">
        <f>VLOOKUP($A810,[1]taxonomy!$1:$1048576,13,0)</f>
        <v>Elasmobranchii</v>
      </c>
      <c r="Q810" t="str">
        <f>VLOOKUP($A810,[1]taxonomy!$1:$1048576,14,0)</f>
        <v xml:space="preserve"> Galeomorphii</v>
      </c>
      <c r="R810" t="str">
        <f>VLOOKUP($A810,[1]taxonomy!$1:$1048576,15,0)</f>
        <v xml:space="preserve"> Galeoidea</v>
      </c>
      <c r="S810" t="str">
        <f>VLOOKUP($A810,[1]taxonomy!$1:$1048576,16,0)</f>
        <v xml:space="preserve"> Carcharhiniformes</v>
      </c>
      <c r="T810" t="str">
        <f>VLOOKUP($A810,[1]taxonomy!$1:$1048576,17,0)</f>
        <v>Scyliorhinidae</v>
      </c>
      <c r="U810" t="str">
        <f>VLOOKUP($A810,[1]taxonomy!$1:$1048576,18,0)</f>
        <v xml:space="preserve"> Scyliorhinus.</v>
      </c>
      <c r="V810">
        <f>VLOOKUP($A810,[1]taxonomy!$1:$1048576,20,0)</f>
        <v>0</v>
      </c>
      <c r="W810">
        <f>VLOOKUP($A810,[1]taxonomy!$1:$1048576,21,0)</f>
        <v>0</v>
      </c>
      <c r="X810">
        <f>VLOOKUP($A810,[1]taxonomy!$1:$1048576,22,0)</f>
        <v>0</v>
      </c>
      <c r="Y810">
        <f>VLOOKUP($A810,[1]taxonomy!$1:$1048576,23,0)</f>
        <v>0</v>
      </c>
      <c r="Z810">
        <f>VLOOKUP($A810,[1]taxonomy!$1:$1048576,24,0)</f>
        <v>0</v>
      </c>
      <c r="AA810">
        <f>VLOOKUP($A810,[1]taxonomy!$1:$1048576,25,0)</f>
        <v>0</v>
      </c>
      <c r="AB810" t="str">
        <f>VLOOKUP($A810,[1]taxonomy!$1:$1048576,3,0)</f>
        <v xml:space="preserve"> Scyliorhinus canicula (Small-spotted catshark) (Squalus canicula).</v>
      </c>
    </row>
    <row r="811" spans="1:28" x14ac:dyDescent="0.25">
      <c r="A811" t="s">
        <v>1120</v>
      </c>
      <c r="B811" t="s">
        <v>1121</v>
      </c>
      <c r="C811">
        <v>301</v>
      </c>
      <c r="D811" t="s">
        <v>72</v>
      </c>
      <c r="E811">
        <v>100</v>
      </c>
      <c r="F811">
        <v>158</v>
      </c>
      <c r="G811">
        <v>4</v>
      </c>
      <c r="H811" t="s">
        <v>72</v>
      </c>
      <c r="I811">
        <f t="shared" si="12"/>
        <v>59</v>
      </c>
      <c r="J811" t="str">
        <f>VLOOKUP($A811,[1]taxonomy!$1:$1048576,7,0)</f>
        <v>Eukaryota</v>
      </c>
      <c r="K811" t="str">
        <f>VLOOKUP($A811,[1]taxonomy!$1:$1048576,8,0)</f>
        <v xml:space="preserve"> Metazoa</v>
      </c>
      <c r="L811" t="str">
        <f>VLOOKUP($A811,[1]taxonomy!$1:$1048576,9,0)</f>
        <v xml:space="preserve"> Chordata</v>
      </c>
      <c r="M811" t="str">
        <f>VLOOKUP($A811,[1]taxonomy!$1:$1048576,10,0)</f>
        <v xml:space="preserve"> Craniata</v>
      </c>
      <c r="N811" t="str">
        <f>VLOOKUP($A811,[1]taxonomy!$1:$1048576,11,0)</f>
        <v xml:space="preserve"> Vertebrata</v>
      </c>
      <c r="O811" t="str">
        <f>VLOOKUP($A811,[1]taxonomy!$1:$1048576,12,0)</f>
        <v xml:space="preserve"> Chondrichthyes</v>
      </c>
      <c r="P811" t="str">
        <f>VLOOKUP($A811,[1]taxonomy!$1:$1048576,13,0)</f>
        <v>Elasmobranchii</v>
      </c>
      <c r="Q811" t="str">
        <f>VLOOKUP($A811,[1]taxonomy!$1:$1048576,14,0)</f>
        <v xml:space="preserve"> Galeomorphii</v>
      </c>
      <c r="R811" t="str">
        <f>VLOOKUP($A811,[1]taxonomy!$1:$1048576,15,0)</f>
        <v xml:space="preserve"> Galeoidea</v>
      </c>
      <c r="S811" t="str">
        <f>VLOOKUP($A811,[1]taxonomy!$1:$1048576,16,0)</f>
        <v xml:space="preserve"> Carcharhiniformes</v>
      </c>
      <c r="T811" t="str">
        <f>VLOOKUP($A811,[1]taxonomy!$1:$1048576,17,0)</f>
        <v>Scyliorhinidae</v>
      </c>
      <c r="U811" t="str">
        <f>VLOOKUP($A811,[1]taxonomy!$1:$1048576,18,0)</f>
        <v xml:space="preserve"> Scyliorhinus.</v>
      </c>
      <c r="V811">
        <f>VLOOKUP($A811,[1]taxonomy!$1:$1048576,20,0)</f>
        <v>0</v>
      </c>
      <c r="W811">
        <f>VLOOKUP($A811,[1]taxonomy!$1:$1048576,21,0)</f>
        <v>0</v>
      </c>
      <c r="X811">
        <f>VLOOKUP($A811,[1]taxonomy!$1:$1048576,22,0)</f>
        <v>0</v>
      </c>
      <c r="Y811">
        <f>VLOOKUP($A811,[1]taxonomy!$1:$1048576,23,0)</f>
        <v>0</v>
      </c>
      <c r="Z811">
        <f>VLOOKUP($A811,[1]taxonomy!$1:$1048576,24,0)</f>
        <v>0</v>
      </c>
      <c r="AA811">
        <f>VLOOKUP($A811,[1]taxonomy!$1:$1048576,25,0)</f>
        <v>0</v>
      </c>
      <c r="AB811" t="str">
        <f>VLOOKUP($A811,[1]taxonomy!$1:$1048576,3,0)</f>
        <v xml:space="preserve"> Scyliorhinus canicula (Small-spotted catshark) (Squalus canicula).</v>
      </c>
    </row>
    <row r="812" spans="1:28" x14ac:dyDescent="0.25">
      <c r="A812" t="s">
        <v>1122</v>
      </c>
      <c r="B812" t="s">
        <v>1123</v>
      </c>
      <c r="C812">
        <v>189</v>
      </c>
      <c r="D812" t="s">
        <v>10</v>
      </c>
      <c r="E812">
        <v>67</v>
      </c>
      <c r="F812">
        <v>179</v>
      </c>
      <c r="G812">
        <v>589</v>
      </c>
      <c r="H812" t="s">
        <v>11</v>
      </c>
      <c r="I812">
        <f t="shared" si="12"/>
        <v>113</v>
      </c>
      <c r="J812" t="str">
        <f>VLOOKUP($A812,[1]taxonomy!$1:$1048576,7,0)</f>
        <v>Eukaryota</v>
      </c>
      <c r="K812" t="str">
        <f>VLOOKUP($A812,[1]taxonomy!$1:$1048576,8,0)</f>
        <v xml:space="preserve"> Metazoa</v>
      </c>
      <c r="L812" t="str">
        <f>VLOOKUP($A812,[1]taxonomy!$1:$1048576,9,0)</f>
        <v xml:space="preserve"> Chordata</v>
      </c>
      <c r="M812" t="str">
        <f>VLOOKUP($A812,[1]taxonomy!$1:$1048576,10,0)</f>
        <v xml:space="preserve"> Craniata</v>
      </c>
      <c r="N812" t="str">
        <f>VLOOKUP($A812,[1]taxonomy!$1:$1048576,11,0)</f>
        <v xml:space="preserve"> Vertebrata</v>
      </c>
      <c r="O812" t="str">
        <f>VLOOKUP($A812,[1]taxonomy!$1:$1048576,12,0)</f>
        <v xml:space="preserve"> Euteleostomi</v>
      </c>
      <c r="P812" t="str">
        <f>VLOOKUP($A812,[1]taxonomy!$1:$1048576,13,0)</f>
        <v>Mammalia</v>
      </c>
      <c r="Q812" t="str">
        <f>VLOOKUP($A812,[1]taxonomy!$1:$1048576,14,0)</f>
        <v xml:space="preserve"> Eutheria</v>
      </c>
      <c r="R812" t="str">
        <f>VLOOKUP($A812,[1]taxonomy!$1:$1048576,15,0)</f>
        <v xml:space="preserve"> Euarchontoglires</v>
      </c>
      <c r="S812" t="str">
        <f>VLOOKUP($A812,[1]taxonomy!$1:$1048576,16,0)</f>
        <v xml:space="preserve"> Glires</v>
      </c>
      <c r="T812" t="str">
        <f>VLOOKUP($A812,[1]taxonomy!$1:$1048576,17,0)</f>
        <v xml:space="preserve"> Rodentia</v>
      </c>
      <c r="U812" t="str">
        <f>VLOOKUP($A812,[1]taxonomy!$1:$1048576,18,0)</f>
        <v xml:space="preserve"> Sciurognathi</v>
      </c>
      <c r="V812" t="str">
        <f>VLOOKUP($A812,[1]taxonomy!$1:$1048576,20,0)</f>
        <v xml:space="preserve"> Muridae</v>
      </c>
      <c r="W812" t="str">
        <f>VLOOKUP($A812,[1]taxonomy!$1:$1048576,21,0)</f>
        <v xml:space="preserve"> Murinae</v>
      </c>
      <c r="X812" t="str">
        <f>VLOOKUP($A812,[1]taxonomy!$1:$1048576,22,0)</f>
        <v xml:space="preserve"> Mus</v>
      </c>
      <c r="Y812" t="str">
        <f>VLOOKUP($A812,[1]taxonomy!$1:$1048576,23,0)</f>
        <v xml:space="preserve"> Mus.</v>
      </c>
      <c r="Z812">
        <f>VLOOKUP($A812,[1]taxonomy!$1:$1048576,24,0)</f>
        <v>0</v>
      </c>
      <c r="AA812">
        <f>VLOOKUP($A812,[1]taxonomy!$1:$1048576,25,0)</f>
        <v>0</v>
      </c>
      <c r="AB812" t="str">
        <f>VLOOKUP($A812,[1]taxonomy!$1:$1048576,3,0)</f>
        <v xml:space="preserve"> Mus musculus (Mouse).</v>
      </c>
    </row>
    <row r="813" spans="1:28" x14ac:dyDescent="0.25">
      <c r="A813" t="s">
        <v>1124</v>
      </c>
      <c r="B813" t="s">
        <v>1125</v>
      </c>
      <c r="C813">
        <v>195</v>
      </c>
      <c r="D813" t="s">
        <v>10</v>
      </c>
      <c r="E813">
        <v>73</v>
      </c>
      <c r="F813">
        <v>185</v>
      </c>
      <c r="G813">
        <v>589</v>
      </c>
      <c r="H813" t="s">
        <v>11</v>
      </c>
      <c r="I813">
        <f t="shared" si="12"/>
        <v>113</v>
      </c>
      <c r="J813" t="str">
        <f>VLOOKUP($A813,[1]taxonomy!$1:$1048576,7,0)</f>
        <v>Eukaryota</v>
      </c>
      <c r="K813" t="str">
        <f>VLOOKUP($A813,[1]taxonomy!$1:$1048576,8,0)</f>
        <v xml:space="preserve"> Metazoa</v>
      </c>
      <c r="L813" t="str">
        <f>VLOOKUP($A813,[1]taxonomy!$1:$1048576,9,0)</f>
        <v xml:space="preserve"> Chordata</v>
      </c>
      <c r="M813" t="str">
        <f>VLOOKUP($A813,[1]taxonomy!$1:$1048576,10,0)</f>
        <v xml:space="preserve"> Craniata</v>
      </c>
      <c r="N813" t="str">
        <f>VLOOKUP($A813,[1]taxonomy!$1:$1048576,11,0)</f>
        <v xml:space="preserve"> Vertebrata</v>
      </c>
      <c r="O813" t="str">
        <f>VLOOKUP($A813,[1]taxonomy!$1:$1048576,12,0)</f>
        <v xml:space="preserve"> Euteleostomi</v>
      </c>
      <c r="P813" t="str">
        <f>VLOOKUP($A813,[1]taxonomy!$1:$1048576,13,0)</f>
        <v>Mammalia</v>
      </c>
      <c r="Q813" t="str">
        <f>VLOOKUP($A813,[1]taxonomy!$1:$1048576,14,0)</f>
        <v xml:space="preserve"> Eutheria</v>
      </c>
      <c r="R813" t="str">
        <f>VLOOKUP($A813,[1]taxonomy!$1:$1048576,15,0)</f>
        <v xml:space="preserve"> Euarchontoglires</v>
      </c>
      <c r="S813" t="str">
        <f>VLOOKUP($A813,[1]taxonomy!$1:$1048576,16,0)</f>
        <v xml:space="preserve"> Glires</v>
      </c>
      <c r="T813" t="str">
        <f>VLOOKUP($A813,[1]taxonomy!$1:$1048576,17,0)</f>
        <v xml:space="preserve"> Rodentia</v>
      </c>
      <c r="U813" t="str">
        <f>VLOOKUP($A813,[1]taxonomy!$1:$1048576,18,0)</f>
        <v xml:space="preserve"> Sciurognathi</v>
      </c>
      <c r="V813" t="str">
        <f>VLOOKUP($A813,[1]taxonomy!$1:$1048576,20,0)</f>
        <v xml:space="preserve"> Muridae</v>
      </c>
      <c r="W813" t="str">
        <f>VLOOKUP($A813,[1]taxonomy!$1:$1048576,21,0)</f>
        <v xml:space="preserve"> Gerbillinae</v>
      </c>
      <c r="X813" t="str">
        <f>VLOOKUP($A813,[1]taxonomy!$1:$1048576,22,0)</f>
        <v xml:space="preserve"> Meriones.</v>
      </c>
      <c r="Y813">
        <f>VLOOKUP($A813,[1]taxonomy!$1:$1048576,23,0)</f>
        <v>0</v>
      </c>
      <c r="Z813">
        <f>VLOOKUP($A813,[1]taxonomy!$1:$1048576,24,0)</f>
        <v>0</v>
      </c>
      <c r="AA813">
        <f>VLOOKUP($A813,[1]taxonomy!$1:$1048576,25,0)</f>
        <v>0</v>
      </c>
      <c r="AB813" t="str">
        <f>VLOOKUP($A813,[1]taxonomy!$1:$1048576,3,0)</f>
        <v xml:space="preserve"> Meriones unguiculatus (Mongolian jird) (Mongolian gerbil).</v>
      </c>
    </row>
    <row r="814" spans="1:28" x14ac:dyDescent="0.25">
      <c r="A814" t="s">
        <v>1126</v>
      </c>
      <c r="B814" t="s">
        <v>1127</v>
      </c>
      <c r="C814">
        <v>198</v>
      </c>
      <c r="D814" t="s">
        <v>10</v>
      </c>
      <c r="E814">
        <v>66</v>
      </c>
      <c r="F814">
        <v>187</v>
      </c>
      <c r="G814">
        <v>589</v>
      </c>
      <c r="H814" t="s">
        <v>11</v>
      </c>
      <c r="I814">
        <f t="shared" si="12"/>
        <v>122</v>
      </c>
      <c r="J814" t="str">
        <f>VLOOKUP($A814,[1]taxonomy!$1:$1048576,7,0)</f>
        <v>Eukaryota</v>
      </c>
      <c r="K814" t="str">
        <f>VLOOKUP($A814,[1]taxonomy!$1:$1048576,8,0)</f>
        <v xml:space="preserve"> Metazoa</v>
      </c>
      <c r="L814" t="str">
        <f>VLOOKUP($A814,[1]taxonomy!$1:$1048576,9,0)</f>
        <v xml:space="preserve"> Chordata</v>
      </c>
      <c r="M814" t="str">
        <f>VLOOKUP($A814,[1]taxonomy!$1:$1048576,10,0)</f>
        <v xml:space="preserve"> Craniata</v>
      </c>
      <c r="N814" t="str">
        <f>VLOOKUP($A814,[1]taxonomy!$1:$1048576,11,0)</f>
        <v xml:space="preserve"> Vertebrata</v>
      </c>
      <c r="O814" t="str">
        <f>VLOOKUP($A814,[1]taxonomy!$1:$1048576,12,0)</f>
        <v xml:space="preserve"> Euteleostomi</v>
      </c>
      <c r="P814" t="str">
        <f>VLOOKUP($A814,[1]taxonomy!$1:$1048576,13,0)</f>
        <v>Testudines + Archosauria group</v>
      </c>
      <c r="Q814" t="str">
        <f>VLOOKUP($A814,[1]taxonomy!$1:$1048576,14,0)</f>
        <v xml:space="preserve"> Archosauria</v>
      </c>
      <c r="R814" t="str">
        <f>VLOOKUP($A814,[1]taxonomy!$1:$1048576,15,0)</f>
        <v xml:space="preserve"> Dinosauria</v>
      </c>
      <c r="S814" t="str">
        <f>VLOOKUP($A814,[1]taxonomy!$1:$1048576,16,0)</f>
        <v xml:space="preserve"> Saurischia</v>
      </c>
      <c r="T814" t="str">
        <f>VLOOKUP($A814,[1]taxonomy!$1:$1048576,17,0)</f>
        <v>Theropoda</v>
      </c>
      <c r="U814" t="str">
        <f>VLOOKUP($A814,[1]taxonomy!$1:$1048576,18,0)</f>
        <v xml:space="preserve"> Coelurosauria</v>
      </c>
      <c r="V814" t="str">
        <f>VLOOKUP($A814,[1]taxonomy!$1:$1048576,20,0)</f>
        <v xml:space="preserve"> Neognathae</v>
      </c>
      <c r="W814" t="str">
        <f>VLOOKUP($A814,[1]taxonomy!$1:$1048576,21,0)</f>
        <v xml:space="preserve"> Galliformes</v>
      </c>
      <c r="X814" t="str">
        <f>VLOOKUP($A814,[1]taxonomy!$1:$1048576,22,0)</f>
        <v xml:space="preserve"> Phasianidae</v>
      </c>
      <c r="Y814" t="str">
        <f>VLOOKUP($A814,[1]taxonomy!$1:$1048576,23,0)</f>
        <v>Meleagridinae</v>
      </c>
      <c r="Z814" t="str">
        <f>VLOOKUP($A814,[1]taxonomy!$1:$1048576,24,0)</f>
        <v xml:space="preserve"> Meleagris.</v>
      </c>
      <c r="AA814">
        <f>VLOOKUP($A814,[1]taxonomy!$1:$1048576,25,0)</f>
        <v>0</v>
      </c>
      <c r="AB814" t="str">
        <f>VLOOKUP($A814,[1]taxonomy!$1:$1048576,3,0)</f>
        <v xml:space="preserve"> Meleagris gallopavo (Common turkey).</v>
      </c>
    </row>
    <row r="815" spans="1:28" x14ac:dyDescent="0.25">
      <c r="A815" t="s">
        <v>1126</v>
      </c>
      <c r="B815" t="s">
        <v>1127</v>
      </c>
      <c r="C815">
        <v>198</v>
      </c>
      <c r="D815" t="s">
        <v>24</v>
      </c>
      <c r="E815">
        <v>1</v>
      </c>
      <c r="F815">
        <v>65</v>
      </c>
      <c r="G815">
        <v>24</v>
      </c>
      <c r="H815" t="s">
        <v>24</v>
      </c>
      <c r="I815">
        <f t="shared" si="12"/>
        <v>65</v>
      </c>
      <c r="J815" t="str">
        <f>VLOOKUP($A815,[1]taxonomy!$1:$1048576,7,0)</f>
        <v>Eukaryota</v>
      </c>
      <c r="K815" t="str">
        <f>VLOOKUP($A815,[1]taxonomy!$1:$1048576,8,0)</f>
        <v xml:space="preserve"> Metazoa</v>
      </c>
      <c r="L815" t="str">
        <f>VLOOKUP($A815,[1]taxonomy!$1:$1048576,9,0)</f>
        <v xml:space="preserve"> Chordata</v>
      </c>
      <c r="M815" t="str">
        <f>VLOOKUP($A815,[1]taxonomy!$1:$1048576,10,0)</f>
        <v xml:space="preserve"> Craniata</v>
      </c>
      <c r="N815" t="str">
        <f>VLOOKUP($A815,[1]taxonomy!$1:$1048576,11,0)</f>
        <v xml:space="preserve"> Vertebrata</v>
      </c>
      <c r="O815" t="str">
        <f>VLOOKUP($A815,[1]taxonomy!$1:$1048576,12,0)</f>
        <v xml:space="preserve"> Euteleostomi</v>
      </c>
      <c r="P815" t="str">
        <f>VLOOKUP($A815,[1]taxonomy!$1:$1048576,13,0)</f>
        <v>Testudines + Archosauria group</v>
      </c>
      <c r="Q815" t="str">
        <f>VLOOKUP($A815,[1]taxonomy!$1:$1048576,14,0)</f>
        <v xml:space="preserve"> Archosauria</v>
      </c>
      <c r="R815" t="str">
        <f>VLOOKUP($A815,[1]taxonomy!$1:$1048576,15,0)</f>
        <v xml:space="preserve"> Dinosauria</v>
      </c>
      <c r="S815" t="str">
        <f>VLOOKUP($A815,[1]taxonomy!$1:$1048576,16,0)</f>
        <v xml:space="preserve"> Saurischia</v>
      </c>
      <c r="T815" t="str">
        <f>VLOOKUP($A815,[1]taxonomy!$1:$1048576,17,0)</f>
        <v>Theropoda</v>
      </c>
      <c r="U815" t="str">
        <f>VLOOKUP($A815,[1]taxonomy!$1:$1048576,18,0)</f>
        <v xml:space="preserve"> Coelurosauria</v>
      </c>
      <c r="V815" t="str">
        <f>VLOOKUP($A815,[1]taxonomy!$1:$1048576,20,0)</f>
        <v xml:space="preserve"> Neognathae</v>
      </c>
      <c r="W815" t="str">
        <f>VLOOKUP($A815,[1]taxonomy!$1:$1048576,21,0)</f>
        <v xml:space="preserve"> Galliformes</v>
      </c>
      <c r="X815" t="str">
        <f>VLOOKUP($A815,[1]taxonomy!$1:$1048576,22,0)</f>
        <v xml:space="preserve"> Phasianidae</v>
      </c>
      <c r="Y815" t="str">
        <f>VLOOKUP($A815,[1]taxonomy!$1:$1048576,23,0)</f>
        <v>Meleagridinae</v>
      </c>
      <c r="Z815" t="str">
        <f>VLOOKUP($A815,[1]taxonomy!$1:$1048576,24,0)</f>
        <v xml:space="preserve"> Meleagris.</v>
      </c>
      <c r="AA815">
        <f>VLOOKUP($A815,[1]taxonomy!$1:$1048576,25,0)</f>
        <v>0</v>
      </c>
      <c r="AB815" t="str">
        <f>VLOOKUP($A815,[1]taxonomy!$1:$1048576,3,0)</f>
        <v xml:space="preserve"> Meleagris gallopavo (Common turkey).</v>
      </c>
    </row>
    <row r="816" spans="1:28" x14ac:dyDescent="0.25">
      <c r="A816" t="s">
        <v>1128</v>
      </c>
      <c r="B816" t="s">
        <v>1129</v>
      </c>
      <c r="C816">
        <v>238</v>
      </c>
      <c r="D816" t="s">
        <v>10</v>
      </c>
      <c r="E816">
        <v>107</v>
      </c>
      <c r="F816">
        <v>230</v>
      </c>
      <c r="G816">
        <v>589</v>
      </c>
      <c r="H816" t="s">
        <v>11</v>
      </c>
      <c r="I816">
        <f t="shared" si="12"/>
        <v>124</v>
      </c>
      <c r="J816" t="str">
        <f>VLOOKUP($A816,[1]taxonomy!$1:$1048576,7,0)</f>
        <v>Eukaryota</v>
      </c>
      <c r="K816" t="str">
        <f>VLOOKUP($A816,[1]taxonomy!$1:$1048576,8,0)</f>
        <v xml:space="preserve"> Metazoa</v>
      </c>
      <c r="L816" t="str">
        <f>VLOOKUP($A816,[1]taxonomy!$1:$1048576,9,0)</f>
        <v xml:space="preserve"> Chordata</v>
      </c>
      <c r="M816" t="str">
        <f>VLOOKUP($A816,[1]taxonomy!$1:$1048576,10,0)</f>
        <v xml:space="preserve"> Craniata</v>
      </c>
      <c r="N816" t="str">
        <f>VLOOKUP($A816,[1]taxonomy!$1:$1048576,11,0)</f>
        <v xml:space="preserve"> Vertebrata</v>
      </c>
      <c r="O816" t="str">
        <f>VLOOKUP($A816,[1]taxonomy!$1:$1048576,12,0)</f>
        <v xml:space="preserve"> Euteleostomi</v>
      </c>
      <c r="P816" t="str">
        <f>VLOOKUP($A816,[1]taxonomy!$1:$1048576,13,0)</f>
        <v>Actinopterygii</v>
      </c>
      <c r="Q816" t="str">
        <f>VLOOKUP($A816,[1]taxonomy!$1:$1048576,14,0)</f>
        <v xml:space="preserve"> Neopterygii</v>
      </c>
      <c r="R816" t="str">
        <f>VLOOKUP($A816,[1]taxonomy!$1:$1048576,15,0)</f>
        <v xml:space="preserve"> Teleostei</v>
      </c>
      <c r="S816" t="str">
        <f>VLOOKUP($A816,[1]taxonomy!$1:$1048576,16,0)</f>
        <v xml:space="preserve"> Ostariophysi</v>
      </c>
      <c r="T816" t="str">
        <f>VLOOKUP($A816,[1]taxonomy!$1:$1048576,17,0)</f>
        <v xml:space="preserve"> Cypriniformes</v>
      </c>
      <c r="U816" t="str">
        <f>VLOOKUP($A816,[1]taxonomy!$1:$1048576,18,0)</f>
        <v>Cyprinidae</v>
      </c>
      <c r="V816">
        <f>VLOOKUP($A816,[1]taxonomy!$1:$1048576,20,0)</f>
        <v>0</v>
      </c>
      <c r="W816">
        <f>VLOOKUP($A816,[1]taxonomy!$1:$1048576,21,0)</f>
        <v>0</v>
      </c>
      <c r="X816">
        <f>VLOOKUP($A816,[1]taxonomy!$1:$1048576,22,0)</f>
        <v>0</v>
      </c>
      <c r="Y816">
        <f>VLOOKUP($A816,[1]taxonomy!$1:$1048576,23,0)</f>
        <v>0</v>
      </c>
      <c r="Z816">
        <f>VLOOKUP($A816,[1]taxonomy!$1:$1048576,24,0)</f>
        <v>0</v>
      </c>
      <c r="AA816">
        <f>VLOOKUP($A816,[1]taxonomy!$1:$1048576,25,0)</f>
        <v>0</v>
      </c>
      <c r="AB816" t="str">
        <f>VLOOKUP($A816,[1]taxonomy!$1:$1048576,3,0)</f>
        <v xml:space="preserve"> Carassius auratus (Goldfish).</v>
      </c>
    </row>
    <row r="817" spans="1:28" x14ac:dyDescent="0.25">
      <c r="A817" t="s">
        <v>1128</v>
      </c>
      <c r="B817" t="s">
        <v>1129</v>
      </c>
      <c r="C817">
        <v>238</v>
      </c>
      <c r="D817" t="s">
        <v>652</v>
      </c>
      <c r="E817">
        <v>10</v>
      </c>
      <c r="F817">
        <v>38</v>
      </c>
      <c r="G817">
        <v>2</v>
      </c>
      <c r="H817" t="s">
        <v>652</v>
      </c>
      <c r="I817">
        <f t="shared" si="12"/>
        <v>29</v>
      </c>
      <c r="J817" t="str">
        <f>VLOOKUP($A817,[1]taxonomy!$1:$1048576,7,0)</f>
        <v>Eukaryota</v>
      </c>
      <c r="K817" t="str">
        <f>VLOOKUP($A817,[1]taxonomy!$1:$1048576,8,0)</f>
        <v xml:space="preserve"> Metazoa</v>
      </c>
      <c r="L817" t="str">
        <f>VLOOKUP($A817,[1]taxonomy!$1:$1048576,9,0)</f>
        <v xml:space="preserve"> Chordata</v>
      </c>
      <c r="M817" t="str">
        <f>VLOOKUP($A817,[1]taxonomy!$1:$1048576,10,0)</f>
        <v xml:space="preserve"> Craniata</v>
      </c>
      <c r="N817" t="str">
        <f>VLOOKUP($A817,[1]taxonomy!$1:$1048576,11,0)</f>
        <v xml:space="preserve"> Vertebrata</v>
      </c>
      <c r="O817" t="str">
        <f>VLOOKUP($A817,[1]taxonomy!$1:$1048576,12,0)</f>
        <v xml:space="preserve"> Euteleostomi</v>
      </c>
      <c r="P817" t="str">
        <f>VLOOKUP($A817,[1]taxonomy!$1:$1048576,13,0)</f>
        <v>Actinopterygii</v>
      </c>
      <c r="Q817" t="str">
        <f>VLOOKUP($A817,[1]taxonomy!$1:$1048576,14,0)</f>
        <v xml:space="preserve"> Neopterygii</v>
      </c>
      <c r="R817" t="str">
        <f>VLOOKUP($A817,[1]taxonomy!$1:$1048576,15,0)</f>
        <v xml:space="preserve"> Teleostei</v>
      </c>
      <c r="S817" t="str">
        <f>VLOOKUP($A817,[1]taxonomy!$1:$1048576,16,0)</f>
        <v xml:space="preserve"> Ostariophysi</v>
      </c>
      <c r="T817" t="str">
        <f>VLOOKUP($A817,[1]taxonomy!$1:$1048576,17,0)</f>
        <v xml:space="preserve"> Cypriniformes</v>
      </c>
      <c r="U817" t="str">
        <f>VLOOKUP($A817,[1]taxonomy!$1:$1048576,18,0)</f>
        <v>Cyprinidae</v>
      </c>
      <c r="V817">
        <f>VLOOKUP($A817,[1]taxonomy!$1:$1048576,20,0)</f>
        <v>0</v>
      </c>
      <c r="W817">
        <f>VLOOKUP($A817,[1]taxonomy!$1:$1048576,21,0)</f>
        <v>0</v>
      </c>
      <c r="X817">
        <f>VLOOKUP($A817,[1]taxonomy!$1:$1048576,22,0)</f>
        <v>0</v>
      </c>
      <c r="Y817">
        <f>VLOOKUP($A817,[1]taxonomy!$1:$1048576,23,0)</f>
        <v>0</v>
      </c>
      <c r="Z817">
        <f>VLOOKUP($A817,[1]taxonomy!$1:$1048576,24,0)</f>
        <v>0</v>
      </c>
      <c r="AA817">
        <f>VLOOKUP($A817,[1]taxonomy!$1:$1048576,25,0)</f>
        <v>0</v>
      </c>
      <c r="AB817" t="str">
        <f>VLOOKUP($A817,[1]taxonomy!$1:$1048576,3,0)</f>
        <v xml:space="preserve"> Carassius auratus (Goldfish).</v>
      </c>
    </row>
    <row r="818" spans="1:28" x14ac:dyDescent="0.25">
      <c r="A818" t="s">
        <v>1130</v>
      </c>
      <c r="B818" t="s">
        <v>1131</v>
      </c>
      <c r="C818">
        <v>272</v>
      </c>
      <c r="D818" t="s">
        <v>10</v>
      </c>
      <c r="E818">
        <v>147</v>
      </c>
      <c r="F818">
        <v>270</v>
      </c>
      <c r="G818">
        <v>589</v>
      </c>
      <c r="H818" t="s">
        <v>11</v>
      </c>
      <c r="I818">
        <f t="shared" si="12"/>
        <v>124</v>
      </c>
      <c r="J818" t="str">
        <f>VLOOKUP($A818,[1]taxonomy!$1:$1048576,7,0)</f>
        <v>Eukaryota</v>
      </c>
      <c r="K818" t="str">
        <f>VLOOKUP($A818,[1]taxonomy!$1:$1048576,8,0)</f>
        <v xml:space="preserve"> Metazoa</v>
      </c>
      <c r="L818" t="str">
        <f>VLOOKUP($A818,[1]taxonomy!$1:$1048576,9,0)</f>
        <v xml:space="preserve"> Chordata</v>
      </c>
      <c r="M818" t="str">
        <f>VLOOKUP($A818,[1]taxonomy!$1:$1048576,10,0)</f>
        <v xml:space="preserve"> Craniata</v>
      </c>
      <c r="N818" t="str">
        <f>VLOOKUP($A818,[1]taxonomy!$1:$1048576,11,0)</f>
        <v xml:space="preserve"> Vertebrata</v>
      </c>
      <c r="O818" t="str">
        <f>VLOOKUP($A818,[1]taxonomy!$1:$1048576,12,0)</f>
        <v xml:space="preserve"> Euteleostomi</v>
      </c>
      <c r="P818" t="str">
        <f>VLOOKUP($A818,[1]taxonomy!$1:$1048576,13,0)</f>
        <v>Actinopterygii</v>
      </c>
      <c r="Q818" t="str">
        <f>VLOOKUP($A818,[1]taxonomy!$1:$1048576,14,0)</f>
        <v xml:space="preserve"> Neopterygii</v>
      </c>
      <c r="R818" t="str">
        <f>VLOOKUP($A818,[1]taxonomy!$1:$1048576,15,0)</f>
        <v xml:space="preserve"> Teleostei</v>
      </c>
      <c r="S818" t="str">
        <f>VLOOKUP($A818,[1]taxonomy!$1:$1048576,16,0)</f>
        <v xml:space="preserve"> Ostariophysi</v>
      </c>
      <c r="T818" t="str">
        <f>VLOOKUP($A818,[1]taxonomy!$1:$1048576,17,0)</f>
        <v xml:space="preserve"> Cypriniformes</v>
      </c>
      <c r="U818" t="str">
        <f>VLOOKUP($A818,[1]taxonomy!$1:$1048576,18,0)</f>
        <v>Cyprinidae</v>
      </c>
      <c r="V818">
        <f>VLOOKUP($A818,[1]taxonomy!$1:$1048576,20,0)</f>
        <v>0</v>
      </c>
      <c r="W818">
        <f>VLOOKUP($A818,[1]taxonomy!$1:$1048576,21,0)</f>
        <v>0</v>
      </c>
      <c r="X818">
        <f>VLOOKUP($A818,[1]taxonomy!$1:$1048576,22,0)</f>
        <v>0</v>
      </c>
      <c r="Y818">
        <f>VLOOKUP($A818,[1]taxonomy!$1:$1048576,23,0)</f>
        <v>0</v>
      </c>
      <c r="Z818">
        <f>VLOOKUP($A818,[1]taxonomy!$1:$1048576,24,0)</f>
        <v>0</v>
      </c>
      <c r="AA818">
        <f>VLOOKUP($A818,[1]taxonomy!$1:$1048576,25,0)</f>
        <v>0</v>
      </c>
      <c r="AB818" t="str">
        <f>VLOOKUP($A818,[1]taxonomy!$1:$1048576,3,0)</f>
        <v xml:space="preserve"> Carassius auratus (Goldfish).</v>
      </c>
    </row>
    <row r="819" spans="1:28" x14ac:dyDescent="0.25">
      <c r="A819" t="s">
        <v>1130</v>
      </c>
      <c r="B819" t="s">
        <v>1131</v>
      </c>
      <c r="C819">
        <v>272</v>
      </c>
      <c r="D819" t="s">
        <v>12</v>
      </c>
      <c r="E819">
        <v>24</v>
      </c>
      <c r="F819">
        <v>101</v>
      </c>
      <c r="G819">
        <v>206</v>
      </c>
      <c r="H819" t="s">
        <v>13</v>
      </c>
      <c r="I819">
        <f t="shared" si="12"/>
        <v>78</v>
      </c>
      <c r="J819" t="str">
        <f>VLOOKUP($A819,[1]taxonomy!$1:$1048576,7,0)</f>
        <v>Eukaryota</v>
      </c>
      <c r="K819" t="str">
        <f>VLOOKUP($A819,[1]taxonomy!$1:$1048576,8,0)</f>
        <v xml:space="preserve"> Metazoa</v>
      </c>
      <c r="L819" t="str">
        <f>VLOOKUP($A819,[1]taxonomy!$1:$1048576,9,0)</f>
        <v xml:space="preserve"> Chordata</v>
      </c>
      <c r="M819" t="str">
        <f>VLOOKUP($A819,[1]taxonomy!$1:$1048576,10,0)</f>
        <v xml:space="preserve"> Craniata</v>
      </c>
      <c r="N819" t="str">
        <f>VLOOKUP($A819,[1]taxonomy!$1:$1048576,11,0)</f>
        <v xml:space="preserve"> Vertebrata</v>
      </c>
      <c r="O819" t="str">
        <f>VLOOKUP($A819,[1]taxonomy!$1:$1048576,12,0)</f>
        <v xml:space="preserve"> Euteleostomi</v>
      </c>
      <c r="P819" t="str">
        <f>VLOOKUP($A819,[1]taxonomy!$1:$1048576,13,0)</f>
        <v>Actinopterygii</v>
      </c>
      <c r="Q819" t="str">
        <f>VLOOKUP($A819,[1]taxonomy!$1:$1048576,14,0)</f>
        <v xml:space="preserve"> Neopterygii</v>
      </c>
      <c r="R819" t="str">
        <f>VLOOKUP($A819,[1]taxonomy!$1:$1048576,15,0)</f>
        <v xml:space="preserve"> Teleostei</v>
      </c>
      <c r="S819" t="str">
        <f>VLOOKUP($A819,[1]taxonomy!$1:$1048576,16,0)</f>
        <v xml:space="preserve"> Ostariophysi</v>
      </c>
      <c r="T819" t="str">
        <f>VLOOKUP($A819,[1]taxonomy!$1:$1048576,17,0)</f>
        <v xml:space="preserve"> Cypriniformes</v>
      </c>
      <c r="U819" t="str">
        <f>VLOOKUP($A819,[1]taxonomy!$1:$1048576,18,0)</f>
        <v>Cyprinidae</v>
      </c>
      <c r="V819">
        <f>VLOOKUP($A819,[1]taxonomy!$1:$1048576,20,0)</f>
        <v>0</v>
      </c>
      <c r="W819">
        <f>VLOOKUP($A819,[1]taxonomy!$1:$1048576,21,0)</f>
        <v>0</v>
      </c>
      <c r="X819">
        <f>VLOOKUP($A819,[1]taxonomy!$1:$1048576,22,0)</f>
        <v>0</v>
      </c>
      <c r="Y819">
        <f>VLOOKUP($A819,[1]taxonomy!$1:$1048576,23,0)</f>
        <v>0</v>
      </c>
      <c r="Z819">
        <f>VLOOKUP($A819,[1]taxonomy!$1:$1048576,24,0)</f>
        <v>0</v>
      </c>
      <c r="AA819">
        <f>VLOOKUP($A819,[1]taxonomy!$1:$1048576,25,0)</f>
        <v>0</v>
      </c>
      <c r="AB819" t="str">
        <f>VLOOKUP($A819,[1]taxonomy!$1:$1048576,3,0)</f>
        <v xml:space="preserve"> Carassius auratus (Goldfish).</v>
      </c>
    </row>
    <row r="820" spans="1:28" x14ac:dyDescent="0.25">
      <c r="A820" t="s">
        <v>1132</v>
      </c>
      <c r="B820" t="s">
        <v>1133</v>
      </c>
      <c r="C820">
        <v>159</v>
      </c>
      <c r="D820" t="s">
        <v>10</v>
      </c>
      <c r="E820">
        <v>42</v>
      </c>
      <c r="F820">
        <v>155</v>
      </c>
      <c r="G820">
        <v>589</v>
      </c>
      <c r="H820" t="s">
        <v>11</v>
      </c>
      <c r="I820">
        <f t="shared" si="12"/>
        <v>114</v>
      </c>
      <c r="J820" t="str">
        <f>VLOOKUP($A820,[1]taxonomy!$1:$1048576,7,0)</f>
        <v>Eukaryota</v>
      </c>
      <c r="K820" t="str">
        <f>VLOOKUP($A820,[1]taxonomy!$1:$1048576,8,0)</f>
        <v xml:space="preserve"> Metazoa</v>
      </c>
      <c r="L820" t="str">
        <f>VLOOKUP($A820,[1]taxonomy!$1:$1048576,9,0)</f>
        <v xml:space="preserve"> Chordata</v>
      </c>
      <c r="M820" t="str">
        <f>VLOOKUP($A820,[1]taxonomy!$1:$1048576,10,0)</f>
        <v xml:space="preserve"> Craniata</v>
      </c>
      <c r="N820" t="str">
        <f>VLOOKUP($A820,[1]taxonomy!$1:$1048576,11,0)</f>
        <v xml:space="preserve"> Vertebrata</v>
      </c>
      <c r="O820" t="str">
        <f>VLOOKUP($A820,[1]taxonomy!$1:$1048576,12,0)</f>
        <v xml:space="preserve"> Euteleostomi</v>
      </c>
      <c r="P820" t="str">
        <f>VLOOKUP($A820,[1]taxonomy!$1:$1048576,13,0)</f>
        <v>Mammalia</v>
      </c>
      <c r="Q820" t="str">
        <f>VLOOKUP($A820,[1]taxonomy!$1:$1048576,14,0)</f>
        <v xml:space="preserve"> Eutheria</v>
      </c>
      <c r="R820" t="str">
        <f>VLOOKUP($A820,[1]taxonomy!$1:$1048576,15,0)</f>
        <v xml:space="preserve"> Euarchontoglires</v>
      </c>
      <c r="S820" t="str">
        <f>VLOOKUP($A820,[1]taxonomy!$1:$1048576,16,0)</f>
        <v xml:space="preserve"> Glires</v>
      </c>
      <c r="T820" t="str">
        <f>VLOOKUP($A820,[1]taxonomy!$1:$1048576,17,0)</f>
        <v xml:space="preserve"> Rodentia</v>
      </c>
      <c r="U820" t="str">
        <f>VLOOKUP($A820,[1]taxonomy!$1:$1048576,18,0)</f>
        <v xml:space="preserve"> Sciurognathi</v>
      </c>
      <c r="V820" t="str">
        <f>VLOOKUP($A820,[1]taxonomy!$1:$1048576,20,0)</f>
        <v xml:space="preserve"> Muridae</v>
      </c>
      <c r="W820" t="str">
        <f>VLOOKUP($A820,[1]taxonomy!$1:$1048576,21,0)</f>
        <v xml:space="preserve"> Murinae</v>
      </c>
      <c r="X820" t="str">
        <f>VLOOKUP($A820,[1]taxonomy!$1:$1048576,22,0)</f>
        <v xml:space="preserve"> Mus</v>
      </c>
      <c r="Y820" t="str">
        <f>VLOOKUP($A820,[1]taxonomy!$1:$1048576,23,0)</f>
        <v xml:space="preserve"> Mus.</v>
      </c>
      <c r="Z820">
        <f>VLOOKUP($A820,[1]taxonomy!$1:$1048576,24,0)</f>
        <v>0</v>
      </c>
      <c r="AA820">
        <f>VLOOKUP($A820,[1]taxonomy!$1:$1048576,25,0)</f>
        <v>0</v>
      </c>
      <c r="AB820" t="str">
        <f>VLOOKUP($A820,[1]taxonomy!$1:$1048576,3,0)</f>
        <v xml:space="preserve"> Mus musculus (Mouse).</v>
      </c>
    </row>
    <row r="821" spans="1:28" x14ac:dyDescent="0.25">
      <c r="A821" t="s">
        <v>1134</v>
      </c>
      <c r="B821" t="s">
        <v>1135</v>
      </c>
      <c r="C821">
        <v>193</v>
      </c>
      <c r="D821" t="s">
        <v>10</v>
      </c>
      <c r="E821">
        <v>71</v>
      </c>
      <c r="F821">
        <v>188</v>
      </c>
      <c r="G821">
        <v>589</v>
      </c>
      <c r="H821" t="s">
        <v>11</v>
      </c>
      <c r="I821">
        <f t="shared" si="12"/>
        <v>118</v>
      </c>
      <c r="J821" t="str">
        <f>VLOOKUP($A821,[1]taxonomy!$1:$1048576,7,0)</f>
        <v>Eukaryota</v>
      </c>
      <c r="K821" t="str">
        <f>VLOOKUP($A821,[1]taxonomy!$1:$1048576,8,0)</f>
        <v xml:space="preserve"> Metazoa</v>
      </c>
      <c r="L821" t="str">
        <f>VLOOKUP($A821,[1]taxonomy!$1:$1048576,9,0)</f>
        <v xml:space="preserve"> Chordata</v>
      </c>
      <c r="M821" t="str">
        <f>VLOOKUP($A821,[1]taxonomy!$1:$1048576,10,0)</f>
        <v xml:space="preserve"> Craniata</v>
      </c>
      <c r="N821" t="str">
        <f>VLOOKUP($A821,[1]taxonomy!$1:$1048576,11,0)</f>
        <v xml:space="preserve"> Vertebrata</v>
      </c>
      <c r="O821" t="str">
        <f>VLOOKUP($A821,[1]taxonomy!$1:$1048576,12,0)</f>
        <v xml:space="preserve"> Euteleostomi</v>
      </c>
      <c r="P821" t="str">
        <f>VLOOKUP($A821,[1]taxonomy!$1:$1048576,13,0)</f>
        <v>Mammalia</v>
      </c>
      <c r="Q821" t="str">
        <f>VLOOKUP($A821,[1]taxonomy!$1:$1048576,14,0)</f>
        <v xml:space="preserve"> Eutheria</v>
      </c>
      <c r="R821" t="str">
        <f>VLOOKUP($A821,[1]taxonomy!$1:$1048576,15,0)</f>
        <v xml:space="preserve"> Euarchontoglires</v>
      </c>
      <c r="S821" t="str">
        <f>VLOOKUP($A821,[1]taxonomy!$1:$1048576,16,0)</f>
        <v xml:space="preserve"> Primates</v>
      </c>
      <c r="T821" t="str">
        <f>VLOOKUP($A821,[1]taxonomy!$1:$1048576,17,0)</f>
        <v xml:space="preserve"> Haplorrhini</v>
      </c>
      <c r="U821" t="str">
        <f>VLOOKUP($A821,[1]taxonomy!$1:$1048576,18,0)</f>
        <v>Catarrhini</v>
      </c>
      <c r="V821" t="str">
        <f>VLOOKUP($A821,[1]taxonomy!$1:$1048576,20,0)</f>
        <v xml:space="preserve"> Pan.</v>
      </c>
      <c r="W821">
        <f>VLOOKUP($A821,[1]taxonomy!$1:$1048576,21,0)</f>
        <v>0</v>
      </c>
      <c r="X821">
        <f>VLOOKUP($A821,[1]taxonomy!$1:$1048576,22,0)</f>
        <v>0</v>
      </c>
      <c r="Y821">
        <f>VLOOKUP($A821,[1]taxonomy!$1:$1048576,23,0)</f>
        <v>0</v>
      </c>
      <c r="Z821">
        <f>VLOOKUP($A821,[1]taxonomy!$1:$1048576,24,0)</f>
        <v>0</v>
      </c>
      <c r="AA821">
        <f>VLOOKUP($A821,[1]taxonomy!$1:$1048576,25,0)</f>
        <v>0</v>
      </c>
      <c r="AB821" t="str">
        <f>VLOOKUP($A821,[1]taxonomy!$1:$1048576,3,0)</f>
        <v xml:space="preserve"> Pan troglodytes (Chimpanzee).</v>
      </c>
    </row>
    <row r="822" spans="1:28" x14ac:dyDescent="0.25">
      <c r="A822" t="s">
        <v>1134</v>
      </c>
      <c r="B822" t="s">
        <v>1135</v>
      </c>
      <c r="C822">
        <v>193</v>
      </c>
      <c r="D822" t="s">
        <v>12</v>
      </c>
      <c r="E822">
        <v>1</v>
      </c>
      <c r="F822">
        <v>27</v>
      </c>
      <c r="G822">
        <v>206</v>
      </c>
      <c r="H822" t="s">
        <v>13</v>
      </c>
      <c r="I822">
        <f t="shared" si="12"/>
        <v>27</v>
      </c>
      <c r="J822" t="str">
        <f>VLOOKUP($A822,[1]taxonomy!$1:$1048576,7,0)</f>
        <v>Eukaryota</v>
      </c>
      <c r="K822" t="str">
        <f>VLOOKUP($A822,[1]taxonomy!$1:$1048576,8,0)</f>
        <v xml:space="preserve"> Metazoa</v>
      </c>
      <c r="L822" t="str">
        <f>VLOOKUP($A822,[1]taxonomy!$1:$1048576,9,0)</f>
        <v xml:space="preserve"> Chordata</v>
      </c>
      <c r="M822" t="str">
        <f>VLOOKUP($A822,[1]taxonomy!$1:$1048576,10,0)</f>
        <v xml:space="preserve"> Craniata</v>
      </c>
      <c r="N822" t="str">
        <f>VLOOKUP($A822,[1]taxonomy!$1:$1048576,11,0)</f>
        <v xml:space="preserve"> Vertebrata</v>
      </c>
      <c r="O822" t="str">
        <f>VLOOKUP($A822,[1]taxonomy!$1:$1048576,12,0)</f>
        <v xml:space="preserve"> Euteleostomi</v>
      </c>
      <c r="P822" t="str">
        <f>VLOOKUP($A822,[1]taxonomy!$1:$1048576,13,0)</f>
        <v>Mammalia</v>
      </c>
      <c r="Q822" t="str">
        <f>VLOOKUP($A822,[1]taxonomy!$1:$1048576,14,0)</f>
        <v xml:space="preserve"> Eutheria</v>
      </c>
      <c r="R822" t="str">
        <f>VLOOKUP($A822,[1]taxonomy!$1:$1048576,15,0)</f>
        <v xml:space="preserve"> Euarchontoglires</v>
      </c>
      <c r="S822" t="str">
        <f>VLOOKUP($A822,[1]taxonomy!$1:$1048576,16,0)</f>
        <v xml:space="preserve"> Primates</v>
      </c>
      <c r="T822" t="str">
        <f>VLOOKUP($A822,[1]taxonomy!$1:$1048576,17,0)</f>
        <v xml:space="preserve"> Haplorrhini</v>
      </c>
      <c r="U822" t="str">
        <f>VLOOKUP($A822,[1]taxonomy!$1:$1048576,18,0)</f>
        <v>Catarrhini</v>
      </c>
      <c r="V822" t="str">
        <f>VLOOKUP($A822,[1]taxonomy!$1:$1048576,20,0)</f>
        <v xml:space="preserve"> Pan.</v>
      </c>
      <c r="W822">
        <f>VLOOKUP($A822,[1]taxonomy!$1:$1048576,21,0)</f>
        <v>0</v>
      </c>
      <c r="X822">
        <f>VLOOKUP($A822,[1]taxonomy!$1:$1048576,22,0)</f>
        <v>0</v>
      </c>
      <c r="Y822">
        <f>VLOOKUP($A822,[1]taxonomy!$1:$1048576,23,0)</f>
        <v>0</v>
      </c>
      <c r="Z822">
        <f>VLOOKUP($A822,[1]taxonomy!$1:$1048576,24,0)</f>
        <v>0</v>
      </c>
      <c r="AA822">
        <f>VLOOKUP($A822,[1]taxonomy!$1:$1048576,25,0)</f>
        <v>0</v>
      </c>
      <c r="AB822" t="str">
        <f>VLOOKUP($A822,[1]taxonomy!$1:$1048576,3,0)</f>
        <v xml:space="preserve"> Pan troglodytes (Chimpanzee).</v>
      </c>
    </row>
    <row r="823" spans="1:28" x14ac:dyDescent="0.25">
      <c r="A823" t="s">
        <v>1136</v>
      </c>
      <c r="B823" t="s">
        <v>1137</v>
      </c>
      <c r="C823">
        <v>152</v>
      </c>
      <c r="D823" t="s">
        <v>10</v>
      </c>
      <c r="E823">
        <v>31</v>
      </c>
      <c r="F823">
        <v>148</v>
      </c>
      <c r="G823">
        <v>589</v>
      </c>
      <c r="H823" t="s">
        <v>11</v>
      </c>
      <c r="I823">
        <f t="shared" si="12"/>
        <v>118</v>
      </c>
      <c r="J823" t="str">
        <f>VLOOKUP($A823,[1]taxonomy!$1:$1048576,7,0)</f>
        <v>Eukaryota</v>
      </c>
      <c r="K823" t="str">
        <f>VLOOKUP($A823,[1]taxonomy!$1:$1048576,8,0)</f>
        <v xml:space="preserve"> Metazoa</v>
      </c>
      <c r="L823" t="str">
        <f>VLOOKUP($A823,[1]taxonomy!$1:$1048576,9,0)</f>
        <v xml:space="preserve"> Chordata</v>
      </c>
      <c r="M823" t="str">
        <f>VLOOKUP($A823,[1]taxonomy!$1:$1048576,10,0)</f>
        <v xml:space="preserve"> Craniata</v>
      </c>
      <c r="N823" t="str">
        <f>VLOOKUP($A823,[1]taxonomy!$1:$1048576,11,0)</f>
        <v xml:space="preserve"> Vertebrata</v>
      </c>
      <c r="O823" t="str">
        <f>VLOOKUP($A823,[1]taxonomy!$1:$1048576,12,0)</f>
        <v xml:space="preserve"> Euteleostomi</v>
      </c>
      <c r="P823" t="str">
        <f>VLOOKUP($A823,[1]taxonomy!$1:$1048576,13,0)</f>
        <v>Mammalia</v>
      </c>
      <c r="Q823" t="str">
        <f>VLOOKUP($A823,[1]taxonomy!$1:$1048576,14,0)</f>
        <v xml:space="preserve"> Eutheria</v>
      </c>
      <c r="R823" t="str">
        <f>VLOOKUP($A823,[1]taxonomy!$1:$1048576,15,0)</f>
        <v xml:space="preserve"> Euarchontoglires</v>
      </c>
      <c r="S823" t="str">
        <f>VLOOKUP($A823,[1]taxonomy!$1:$1048576,16,0)</f>
        <v xml:space="preserve"> Primates</v>
      </c>
      <c r="T823" t="str">
        <f>VLOOKUP($A823,[1]taxonomy!$1:$1048576,17,0)</f>
        <v xml:space="preserve"> Haplorrhini</v>
      </c>
      <c r="U823" t="str">
        <f>VLOOKUP($A823,[1]taxonomy!$1:$1048576,18,0)</f>
        <v>Catarrhini</v>
      </c>
      <c r="V823" t="str">
        <f>VLOOKUP($A823,[1]taxonomy!$1:$1048576,20,0)</f>
        <v xml:space="preserve"> Cercopithecinae</v>
      </c>
      <c r="W823" t="str">
        <f>VLOOKUP($A823,[1]taxonomy!$1:$1048576,21,0)</f>
        <v xml:space="preserve"> Macaca.</v>
      </c>
      <c r="X823">
        <f>VLOOKUP($A823,[1]taxonomy!$1:$1048576,22,0)</f>
        <v>0</v>
      </c>
      <c r="Y823">
        <f>VLOOKUP($A823,[1]taxonomy!$1:$1048576,23,0)</f>
        <v>0</v>
      </c>
      <c r="Z823">
        <f>VLOOKUP($A823,[1]taxonomy!$1:$1048576,24,0)</f>
        <v>0</v>
      </c>
      <c r="AA823">
        <f>VLOOKUP($A823,[1]taxonomy!$1:$1048576,25,0)</f>
        <v>0</v>
      </c>
      <c r="AB823" t="str">
        <f>VLOOKUP($A823,[1]taxonomy!$1:$1048576,3,0)</f>
        <v xml:space="preserve"> Macaca fascicularis (Crab-eating macaque) (Cynomolgus monkey).</v>
      </c>
    </row>
    <row r="824" spans="1:28" x14ac:dyDescent="0.25">
      <c r="A824" t="s">
        <v>1138</v>
      </c>
      <c r="B824" t="s">
        <v>1139</v>
      </c>
      <c r="C824">
        <v>198</v>
      </c>
      <c r="D824" t="s">
        <v>10</v>
      </c>
      <c r="E824">
        <v>108</v>
      </c>
      <c r="F824">
        <v>197</v>
      </c>
      <c r="G824">
        <v>589</v>
      </c>
      <c r="H824" t="s">
        <v>11</v>
      </c>
      <c r="I824">
        <f t="shared" si="12"/>
        <v>90</v>
      </c>
      <c r="J824" t="str">
        <f>VLOOKUP($A824,[1]taxonomy!$1:$1048576,7,0)</f>
        <v>Eukaryota</v>
      </c>
      <c r="K824" t="str">
        <f>VLOOKUP($A824,[1]taxonomy!$1:$1048576,8,0)</f>
        <v xml:space="preserve"> Metazoa</v>
      </c>
      <c r="L824" t="str">
        <f>VLOOKUP($A824,[1]taxonomy!$1:$1048576,9,0)</f>
        <v xml:space="preserve"> Chordata</v>
      </c>
      <c r="M824" t="str">
        <f>VLOOKUP($A824,[1]taxonomy!$1:$1048576,10,0)</f>
        <v xml:space="preserve"> Craniata</v>
      </c>
      <c r="N824" t="str">
        <f>VLOOKUP($A824,[1]taxonomy!$1:$1048576,11,0)</f>
        <v xml:space="preserve"> Vertebrata</v>
      </c>
      <c r="O824" t="str">
        <f>VLOOKUP($A824,[1]taxonomy!$1:$1048576,12,0)</f>
        <v xml:space="preserve"> Euteleostomi</v>
      </c>
      <c r="P824" t="str">
        <f>VLOOKUP($A824,[1]taxonomy!$1:$1048576,13,0)</f>
        <v>Actinopterygii</v>
      </c>
      <c r="Q824" t="str">
        <f>VLOOKUP($A824,[1]taxonomy!$1:$1048576,14,0)</f>
        <v xml:space="preserve"> Neopterygii</v>
      </c>
      <c r="R824" t="str">
        <f>VLOOKUP($A824,[1]taxonomy!$1:$1048576,15,0)</f>
        <v xml:space="preserve"> Teleostei</v>
      </c>
      <c r="S824" t="str">
        <f>VLOOKUP($A824,[1]taxonomy!$1:$1048576,16,0)</f>
        <v xml:space="preserve"> Euteleostei</v>
      </c>
      <c r="T824" t="str">
        <f>VLOOKUP($A824,[1]taxonomy!$1:$1048576,17,0)</f>
        <v xml:space="preserve"> Neoteleostei</v>
      </c>
      <c r="U824" t="str">
        <f>VLOOKUP($A824,[1]taxonomy!$1:$1048576,18,0)</f>
        <v>Acanthomorpha</v>
      </c>
      <c r="V824" t="str">
        <f>VLOOKUP($A824,[1]taxonomy!$1:$1048576,20,0)</f>
        <v xml:space="preserve"> Percomorpha</v>
      </c>
      <c r="W824" t="str">
        <f>VLOOKUP($A824,[1]taxonomy!$1:$1048576,21,0)</f>
        <v xml:space="preserve"> Perciformes</v>
      </c>
      <c r="X824" t="str">
        <f>VLOOKUP($A824,[1]taxonomy!$1:$1048576,22,0)</f>
        <v xml:space="preserve"> Percoidei</v>
      </c>
      <c r="Y824" t="str">
        <f>VLOOKUP($A824,[1]taxonomy!$1:$1048576,23,0)</f>
        <v>Sparidae</v>
      </c>
      <c r="Z824" t="str">
        <f>VLOOKUP($A824,[1]taxonomy!$1:$1048576,24,0)</f>
        <v xml:space="preserve"> Diplodus.</v>
      </c>
      <c r="AA824">
        <f>VLOOKUP($A824,[1]taxonomy!$1:$1048576,25,0)</f>
        <v>0</v>
      </c>
      <c r="AB824" t="str">
        <f>VLOOKUP($A824,[1]taxonomy!$1:$1048576,3,0)</f>
        <v xml:space="preserve"> Diplodus puntazzo (sharpsnout seabream).</v>
      </c>
    </row>
    <row r="825" spans="1:28" x14ac:dyDescent="0.25">
      <c r="A825" t="s">
        <v>1140</v>
      </c>
      <c r="B825" t="s">
        <v>1141</v>
      </c>
      <c r="C825">
        <v>200</v>
      </c>
      <c r="D825" t="s">
        <v>10</v>
      </c>
      <c r="E825">
        <v>110</v>
      </c>
      <c r="F825">
        <v>200</v>
      </c>
      <c r="G825">
        <v>589</v>
      </c>
      <c r="H825" t="s">
        <v>11</v>
      </c>
      <c r="I825">
        <f t="shared" si="12"/>
        <v>91</v>
      </c>
      <c r="J825" t="str">
        <f>VLOOKUP($A825,[1]taxonomy!$1:$1048576,7,0)</f>
        <v>Eukaryota</v>
      </c>
      <c r="K825" t="str">
        <f>VLOOKUP($A825,[1]taxonomy!$1:$1048576,8,0)</f>
        <v xml:space="preserve"> Metazoa</v>
      </c>
      <c r="L825" t="str">
        <f>VLOOKUP($A825,[1]taxonomy!$1:$1048576,9,0)</f>
        <v xml:space="preserve"> Chordata</v>
      </c>
      <c r="M825" t="str">
        <f>VLOOKUP($A825,[1]taxonomy!$1:$1048576,10,0)</f>
        <v xml:space="preserve"> Craniata</v>
      </c>
      <c r="N825" t="str">
        <f>VLOOKUP($A825,[1]taxonomy!$1:$1048576,11,0)</f>
        <v xml:space="preserve"> Vertebrata</v>
      </c>
      <c r="O825" t="str">
        <f>VLOOKUP($A825,[1]taxonomy!$1:$1048576,12,0)</f>
        <v xml:space="preserve"> Euteleostomi</v>
      </c>
      <c r="P825" t="str">
        <f>VLOOKUP($A825,[1]taxonomy!$1:$1048576,13,0)</f>
        <v>Actinopterygii</v>
      </c>
      <c r="Q825" t="str">
        <f>VLOOKUP($A825,[1]taxonomy!$1:$1048576,14,0)</f>
        <v xml:space="preserve"> Neopterygii</v>
      </c>
      <c r="R825" t="str">
        <f>VLOOKUP($A825,[1]taxonomy!$1:$1048576,15,0)</f>
        <v xml:space="preserve"> Teleostei</v>
      </c>
      <c r="S825" t="str">
        <f>VLOOKUP($A825,[1]taxonomy!$1:$1048576,16,0)</f>
        <v xml:space="preserve"> Euteleostei</v>
      </c>
      <c r="T825" t="str">
        <f>VLOOKUP($A825,[1]taxonomy!$1:$1048576,17,0)</f>
        <v xml:space="preserve"> Neoteleostei</v>
      </c>
      <c r="U825" t="str">
        <f>VLOOKUP($A825,[1]taxonomy!$1:$1048576,18,0)</f>
        <v>Acanthomorpha</v>
      </c>
      <c r="V825" t="str">
        <f>VLOOKUP($A825,[1]taxonomy!$1:$1048576,20,0)</f>
        <v xml:space="preserve"> Percomorpha</v>
      </c>
      <c r="W825" t="str">
        <f>VLOOKUP($A825,[1]taxonomy!$1:$1048576,21,0)</f>
        <v xml:space="preserve"> Perciformes</v>
      </c>
      <c r="X825" t="str">
        <f>VLOOKUP($A825,[1]taxonomy!$1:$1048576,22,0)</f>
        <v xml:space="preserve"> Percoidei</v>
      </c>
      <c r="Y825" t="str">
        <f>VLOOKUP($A825,[1]taxonomy!$1:$1048576,23,0)</f>
        <v>Sparidae</v>
      </c>
      <c r="Z825" t="str">
        <f>VLOOKUP($A825,[1]taxonomy!$1:$1048576,24,0)</f>
        <v xml:space="preserve"> Dentex.</v>
      </c>
      <c r="AA825">
        <f>VLOOKUP($A825,[1]taxonomy!$1:$1048576,25,0)</f>
        <v>0</v>
      </c>
      <c r="AB825" t="str">
        <f>VLOOKUP($A825,[1]taxonomy!$1:$1048576,3,0)</f>
        <v xml:space="preserve"> Dentex dentex (common dentex).</v>
      </c>
    </row>
    <row r="826" spans="1:28" x14ac:dyDescent="0.25">
      <c r="A826" t="s">
        <v>1142</v>
      </c>
      <c r="B826" t="s">
        <v>1143</v>
      </c>
      <c r="C826">
        <v>269</v>
      </c>
      <c r="D826" t="s">
        <v>10</v>
      </c>
      <c r="E826">
        <v>147</v>
      </c>
      <c r="F826">
        <v>264</v>
      </c>
      <c r="G826">
        <v>589</v>
      </c>
      <c r="H826" t="s">
        <v>11</v>
      </c>
      <c r="I826">
        <f t="shared" si="12"/>
        <v>118</v>
      </c>
      <c r="J826" t="str">
        <f>VLOOKUP($A826,[1]taxonomy!$1:$1048576,7,0)</f>
        <v>Eukaryota</v>
      </c>
      <c r="K826" t="str">
        <f>VLOOKUP($A826,[1]taxonomy!$1:$1048576,8,0)</f>
        <v xml:space="preserve"> Metazoa</v>
      </c>
      <c r="L826" t="str">
        <f>VLOOKUP($A826,[1]taxonomy!$1:$1048576,9,0)</f>
        <v xml:space="preserve"> Chordata</v>
      </c>
      <c r="M826" t="str">
        <f>VLOOKUP($A826,[1]taxonomy!$1:$1048576,10,0)</f>
        <v xml:space="preserve"> Craniata</v>
      </c>
      <c r="N826" t="str">
        <f>VLOOKUP($A826,[1]taxonomy!$1:$1048576,11,0)</f>
        <v xml:space="preserve"> Vertebrata</v>
      </c>
      <c r="O826" t="str">
        <f>VLOOKUP($A826,[1]taxonomy!$1:$1048576,12,0)</f>
        <v xml:space="preserve"> Euteleostomi</v>
      </c>
      <c r="P826" t="str">
        <f>VLOOKUP($A826,[1]taxonomy!$1:$1048576,13,0)</f>
        <v>Mammalia</v>
      </c>
      <c r="Q826" t="str">
        <f>VLOOKUP($A826,[1]taxonomy!$1:$1048576,14,0)</f>
        <v xml:space="preserve"> Eutheria</v>
      </c>
      <c r="R826" t="str">
        <f>VLOOKUP($A826,[1]taxonomy!$1:$1048576,15,0)</f>
        <v xml:space="preserve"> Euarchontoglires</v>
      </c>
      <c r="S826" t="str">
        <f>VLOOKUP($A826,[1]taxonomy!$1:$1048576,16,0)</f>
        <v xml:space="preserve"> Primates</v>
      </c>
      <c r="T826" t="str">
        <f>VLOOKUP($A826,[1]taxonomy!$1:$1048576,17,0)</f>
        <v xml:space="preserve"> Haplorrhini</v>
      </c>
      <c r="U826" t="str">
        <f>VLOOKUP($A826,[1]taxonomy!$1:$1048576,18,0)</f>
        <v>Platyrrhini</v>
      </c>
      <c r="V826" t="str">
        <f>VLOOKUP($A826,[1]taxonomy!$1:$1048576,20,0)</f>
        <v xml:space="preserve"> Saimiriinae</v>
      </c>
      <c r="W826" t="str">
        <f>VLOOKUP($A826,[1]taxonomy!$1:$1048576,21,0)</f>
        <v xml:space="preserve"> Saimiri.</v>
      </c>
      <c r="X826">
        <f>VLOOKUP($A826,[1]taxonomy!$1:$1048576,22,0)</f>
        <v>0</v>
      </c>
      <c r="Y826">
        <f>VLOOKUP($A826,[1]taxonomy!$1:$1048576,23,0)</f>
        <v>0</v>
      </c>
      <c r="Z826">
        <f>VLOOKUP($A826,[1]taxonomy!$1:$1048576,24,0)</f>
        <v>0</v>
      </c>
      <c r="AA826">
        <f>VLOOKUP($A826,[1]taxonomy!$1:$1048576,25,0)</f>
        <v>0</v>
      </c>
      <c r="AB826" t="str">
        <f>VLOOKUP($A826,[1]taxonomy!$1:$1048576,3,0)</f>
        <v xml:space="preserve"> Saimiri sciureus (Common squirrel monkey).</v>
      </c>
    </row>
    <row r="827" spans="1:28" x14ac:dyDescent="0.25">
      <c r="A827" t="s">
        <v>1142</v>
      </c>
      <c r="B827" t="s">
        <v>1143</v>
      </c>
      <c r="C827">
        <v>269</v>
      </c>
      <c r="D827" t="s">
        <v>12</v>
      </c>
      <c r="E827">
        <v>1</v>
      </c>
      <c r="F827">
        <v>103</v>
      </c>
      <c r="G827">
        <v>206</v>
      </c>
      <c r="H827" t="s">
        <v>13</v>
      </c>
      <c r="I827">
        <f t="shared" si="12"/>
        <v>103</v>
      </c>
      <c r="J827" t="str">
        <f>VLOOKUP($A827,[1]taxonomy!$1:$1048576,7,0)</f>
        <v>Eukaryota</v>
      </c>
      <c r="K827" t="str">
        <f>VLOOKUP($A827,[1]taxonomy!$1:$1048576,8,0)</f>
        <v xml:space="preserve"> Metazoa</v>
      </c>
      <c r="L827" t="str">
        <f>VLOOKUP($A827,[1]taxonomy!$1:$1048576,9,0)</f>
        <v xml:space="preserve"> Chordata</v>
      </c>
      <c r="M827" t="str">
        <f>VLOOKUP($A827,[1]taxonomy!$1:$1048576,10,0)</f>
        <v xml:space="preserve"> Craniata</v>
      </c>
      <c r="N827" t="str">
        <f>VLOOKUP($A827,[1]taxonomy!$1:$1048576,11,0)</f>
        <v xml:space="preserve"> Vertebrata</v>
      </c>
      <c r="O827" t="str">
        <f>VLOOKUP($A827,[1]taxonomy!$1:$1048576,12,0)</f>
        <v xml:space="preserve"> Euteleostomi</v>
      </c>
      <c r="P827" t="str">
        <f>VLOOKUP($A827,[1]taxonomy!$1:$1048576,13,0)</f>
        <v>Mammalia</v>
      </c>
      <c r="Q827" t="str">
        <f>VLOOKUP($A827,[1]taxonomy!$1:$1048576,14,0)</f>
        <v xml:space="preserve"> Eutheria</v>
      </c>
      <c r="R827" t="str">
        <f>VLOOKUP($A827,[1]taxonomy!$1:$1048576,15,0)</f>
        <v xml:space="preserve"> Euarchontoglires</v>
      </c>
      <c r="S827" t="str">
        <f>VLOOKUP($A827,[1]taxonomy!$1:$1048576,16,0)</f>
        <v xml:space="preserve"> Primates</v>
      </c>
      <c r="T827" t="str">
        <f>VLOOKUP($A827,[1]taxonomy!$1:$1048576,17,0)</f>
        <v xml:space="preserve"> Haplorrhini</v>
      </c>
      <c r="U827" t="str">
        <f>VLOOKUP($A827,[1]taxonomy!$1:$1048576,18,0)</f>
        <v>Platyrrhini</v>
      </c>
      <c r="V827" t="str">
        <f>VLOOKUP($A827,[1]taxonomy!$1:$1048576,20,0)</f>
        <v xml:space="preserve"> Saimiriinae</v>
      </c>
      <c r="W827" t="str">
        <f>VLOOKUP($A827,[1]taxonomy!$1:$1048576,21,0)</f>
        <v xml:space="preserve"> Saimiri.</v>
      </c>
      <c r="X827">
        <f>VLOOKUP($A827,[1]taxonomy!$1:$1048576,22,0)</f>
        <v>0</v>
      </c>
      <c r="Y827">
        <f>VLOOKUP($A827,[1]taxonomy!$1:$1048576,23,0)</f>
        <v>0</v>
      </c>
      <c r="Z827">
        <f>VLOOKUP($A827,[1]taxonomy!$1:$1048576,24,0)</f>
        <v>0</v>
      </c>
      <c r="AA827">
        <f>VLOOKUP($A827,[1]taxonomy!$1:$1048576,25,0)</f>
        <v>0</v>
      </c>
      <c r="AB827" t="str">
        <f>VLOOKUP($A827,[1]taxonomy!$1:$1048576,3,0)</f>
        <v xml:space="preserve"> Saimiri sciureus (Common squirrel monkey).</v>
      </c>
    </row>
    <row r="828" spans="1:28" x14ac:dyDescent="0.25">
      <c r="A828" t="s">
        <v>1144</v>
      </c>
      <c r="B828" t="s">
        <v>1145</v>
      </c>
      <c r="C828">
        <v>28</v>
      </c>
      <c r="D828" t="s">
        <v>10</v>
      </c>
      <c r="E828">
        <v>1</v>
      </c>
      <c r="F828">
        <v>28</v>
      </c>
      <c r="G828">
        <v>589</v>
      </c>
      <c r="H828" t="s">
        <v>11</v>
      </c>
      <c r="I828">
        <f t="shared" si="12"/>
        <v>28</v>
      </c>
      <c r="J828" t="str">
        <f>VLOOKUP($A828,[1]taxonomy!$1:$1048576,7,0)</f>
        <v>Eukaryota</v>
      </c>
      <c r="K828" t="str">
        <f>VLOOKUP($A828,[1]taxonomy!$1:$1048576,8,0)</f>
        <v xml:space="preserve"> Metazoa</v>
      </c>
      <c r="L828" t="str">
        <f>VLOOKUP($A828,[1]taxonomy!$1:$1048576,9,0)</f>
        <v xml:space="preserve"> Chordata</v>
      </c>
      <c r="M828" t="str">
        <f>VLOOKUP($A828,[1]taxonomy!$1:$1048576,10,0)</f>
        <v xml:space="preserve"> Craniata</v>
      </c>
      <c r="N828" t="str">
        <f>VLOOKUP($A828,[1]taxonomy!$1:$1048576,11,0)</f>
        <v xml:space="preserve"> Vertebrata</v>
      </c>
      <c r="O828" t="str">
        <f>VLOOKUP($A828,[1]taxonomy!$1:$1048576,12,0)</f>
        <v xml:space="preserve"> Euteleostomi</v>
      </c>
      <c r="P828" t="str">
        <f>VLOOKUP($A828,[1]taxonomy!$1:$1048576,13,0)</f>
        <v>Testudines + Archosauria group</v>
      </c>
      <c r="Q828" t="str">
        <f>VLOOKUP($A828,[1]taxonomy!$1:$1048576,14,0)</f>
        <v xml:space="preserve"> Archosauria</v>
      </c>
      <c r="R828" t="str">
        <f>VLOOKUP($A828,[1]taxonomy!$1:$1048576,15,0)</f>
        <v xml:space="preserve"> Dinosauria</v>
      </c>
      <c r="S828" t="str">
        <f>VLOOKUP($A828,[1]taxonomy!$1:$1048576,16,0)</f>
        <v xml:space="preserve"> Saurischia</v>
      </c>
      <c r="T828" t="str">
        <f>VLOOKUP($A828,[1]taxonomy!$1:$1048576,17,0)</f>
        <v>Theropoda</v>
      </c>
      <c r="U828" t="str">
        <f>VLOOKUP($A828,[1]taxonomy!$1:$1048576,18,0)</f>
        <v xml:space="preserve"> Coelurosauria</v>
      </c>
      <c r="V828" t="str">
        <f>VLOOKUP($A828,[1]taxonomy!$1:$1048576,20,0)</f>
        <v xml:space="preserve"> Neognathae</v>
      </c>
      <c r="W828" t="str">
        <f>VLOOKUP($A828,[1]taxonomy!$1:$1048576,21,0)</f>
        <v xml:space="preserve"> Galliformes</v>
      </c>
      <c r="X828" t="str">
        <f>VLOOKUP($A828,[1]taxonomy!$1:$1048576,22,0)</f>
        <v xml:space="preserve"> Phasianidae</v>
      </c>
      <c r="Y828" t="str">
        <f>VLOOKUP($A828,[1]taxonomy!$1:$1048576,23,0)</f>
        <v>Phasianinae</v>
      </c>
      <c r="Z828" t="str">
        <f>VLOOKUP($A828,[1]taxonomy!$1:$1048576,24,0)</f>
        <v xml:space="preserve"> Gallus.</v>
      </c>
      <c r="AA828">
        <f>VLOOKUP($A828,[1]taxonomy!$1:$1048576,25,0)</f>
        <v>0</v>
      </c>
      <c r="AB828" t="str">
        <f>VLOOKUP($A828,[1]taxonomy!$1:$1048576,3,0)</f>
        <v xml:space="preserve"> Gallus gallus (Chicken).</v>
      </c>
    </row>
    <row r="829" spans="1:28" x14ac:dyDescent="0.25">
      <c r="A829" t="s">
        <v>1146</v>
      </c>
      <c r="B829" t="s">
        <v>1147</v>
      </c>
      <c r="C829">
        <v>247</v>
      </c>
      <c r="D829" t="s">
        <v>10</v>
      </c>
      <c r="E829">
        <v>120</v>
      </c>
      <c r="F829">
        <v>243</v>
      </c>
      <c r="G829">
        <v>589</v>
      </c>
      <c r="H829" t="s">
        <v>11</v>
      </c>
      <c r="I829">
        <f t="shared" si="12"/>
        <v>124</v>
      </c>
      <c r="J829" t="str">
        <f>VLOOKUP($A829,[1]taxonomy!$1:$1048576,7,0)</f>
        <v>Eukaryota</v>
      </c>
      <c r="K829" t="str">
        <f>VLOOKUP($A829,[1]taxonomy!$1:$1048576,8,0)</f>
        <v xml:space="preserve"> Metazoa</v>
      </c>
      <c r="L829" t="str">
        <f>VLOOKUP($A829,[1]taxonomy!$1:$1048576,9,0)</f>
        <v xml:space="preserve"> Chordata</v>
      </c>
      <c r="M829" t="str">
        <f>VLOOKUP($A829,[1]taxonomy!$1:$1048576,10,0)</f>
        <v xml:space="preserve"> Craniata</v>
      </c>
      <c r="N829" t="str">
        <f>VLOOKUP($A829,[1]taxonomy!$1:$1048576,11,0)</f>
        <v xml:space="preserve"> Vertebrata</v>
      </c>
      <c r="O829" t="str">
        <f>VLOOKUP($A829,[1]taxonomy!$1:$1048576,12,0)</f>
        <v xml:space="preserve"> Euteleostomi</v>
      </c>
      <c r="P829" t="str">
        <f>VLOOKUP($A829,[1]taxonomy!$1:$1048576,13,0)</f>
        <v>Actinopterygii</v>
      </c>
      <c r="Q829" t="str">
        <f>VLOOKUP($A829,[1]taxonomy!$1:$1048576,14,0)</f>
        <v xml:space="preserve"> Neopterygii</v>
      </c>
      <c r="R829" t="str">
        <f>VLOOKUP($A829,[1]taxonomy!$1:$1048576,15,0)</f>
        <v xml:space="preserve"> Teleostei</v>
      </c>
      <c r="S829" t="str">
        <f>VLOOKUP($A829,[1]taxonomy!$1:$1048576,16,0)</f>
        <v xml:space="preserve"> Euteleostei</v>
      </c>
      <c r="T829" t="str">
        <f>VLOOKUP($A829,[1]taxonomy!$1:$1048576,17,0)</f>
        <v xml:space="preserve"> Neoteleostei</v>
      </c>
      <c r="U829" t="str">
        <f>VLOOKUP($A829,[1]taxonomy!$1:$1048576,18,0)</f>
        <v>Acanthomorpha</v>
      </c>
      <c r="V829" t="str">
        <f>VLOOKUP($A829,[1]taxonomy!$1:$1048576,20,0)</f>
        <v xml:space="preserve"> Percomorpha</v>
      </c>
      <c r="W829" t="str">
        <f>VLOOKUP($A829,[1]taxonomy!$1:$1048576,21,0)</f>
        <v xml:space="preserve"> Pleuronectiformes</v>
      </c>
      <c r="X829" t="str">
        <f>VLOOKUP($A829,[1]taxonomy!$1:$1048576,22,0)</f>
        <v>Pleuronectoidei</v>
      </c>
      <c r="Y829" t="str">
        <f>VLOOKUP($A829,[1]taxonomy!$1:$1048576,23,0)</f>
        <v xml:space="preserve"> Paralichthyidae</v>
      </c>
      <c r="Z829" t="str">
        <f>VLOOKUP($A829,[1]taxonomy!$1:$1048576,24,0)</f>
        <v xml:space="preserve"> Paralichthys.</v>
      </c>
      <c r="AA829">
        <f>VLOOKUP($A829,[1]taxonomy!$1:$1048576,25,0)</f>
        <v>0</v>
      </c>
      <c r="AB829" t="str">
        <f>VLOOKUP($A829,[1]taxonomy!$1:$1048576,3,0)</f>
        <v xml:space="preserve"> Paralichthys olivaceus (Bastard halibut) (Hippoglossus olivaceus).</v>
      </c>
    </row>
    <row r="830" spans="1:28" x14ac:dyDescent="0.25">
      <c r="A830" t="s">
        <v>1146</v>
      </c>
      <c r="B830" t="s">
        <v>1147</v>
      </c>
      <c r="C830">
        <v>247</v>
      </c>
      <c r="D830" t="s">
        <v>12</v>
      </c>
      <c r="E830">
        <v>2</v>
      </c>
      <c r="F830">
        <v>77</v>
      </c>
      <c r="G830">
        <v>206</v>
      </c>
      <c r="H830" t="s">
        <v>13</v>
      </c>
      <c r="I830">
        <f t="shared" si="12"/>
        <v>76</v>
      </c>
      <c r="J830" t="str">
        <f>VLOOKUP($A830,[1]taxonomy!$1:$1048576,7,0)</f>
        <v>Eukaryota</v>
      </c>
      <c r="K830" t="str">
        <f>VLOOKUP($A830,[1]taxonomy!$1:$1048576,8,0)</f>
        <v xml:space="preserve"> Metazoa</v>
      </c>
      <c r="L830" t="str">
        <f>VLOOKUP($A830,[1]taxonomy!$1:$1048576,9,0)</f>
        <v xml:space="preserve"> Chordata</v>
      </c>
      <c r="M830" t="str">
        <f>VLOOKUP($A830,[1]taxonomy!$1:$1048576,10,0)</f>
        <v xml:space="preserve"> Craniata</v>
      </c>
      <c r="N830" t="str">
        <f>VLOOKUP($A830,[1]taxonomy!$1:$1048576,11,0)</f>
        <v xml:space="preserve"> Vertebrata</v>
      </c>
      <c r="O830" t="str">
        <f>VLOOKUP($A830,[1]taxonomy!$1:$1048576,12,0)</f>
        <v xml:space="preserve"> Euteleostomi</v>
      </c>
      <c r="P830" t="str">
        <f>VLOOKUP($A830,[1]taxonomy!$1:$1048576,13,0)</f>
        <v>Actinopterygii</v>
      </c>
      <c r="Q830" t="str">
        <f>VLOOKUP($A830,[1]taxonomy!$1:$1048576,14,0)</f>
        <v xml:space="preserve"> Neopterygii</v>
      </c>
      <c r="R830" t="str">
        <f>VLOOKUP($A830,[1]taxonomy!$1:$1048576,15,0)</f>
        <v xml:space="preserve"> Teleostei</v>
      </c>
      <c r="S830" t="str">
        <f>VLOOKUP($A830,[1]taxonomy!$1:$1048576,16,0)</f>
        <v xml:space="preserve"> Euteleostei</v>
      </c>
      <c r="T830" t="str">
        <f>VLOOKUP($A830,[1]taxonomy!$1:$1048576,17,0)</f>
        <v xml:space="preserve"> Neoteleostei</v>
      </c>
      <c r="U830" t="str">
        <f>VLOOKUP($A830,[1]taxonomy!$1:$1048576,18,0)</f>
        <v>Acanthomorpha</v>
      </c>
      <c r="V830" t="str">
        <f>VLOOKUP($A830,[1]taxonomy!$1:$1048576,20,0)</f>
        <v xml:space="preserve"> Percomorpha</v>
      </c>
      <c r="W830" t="str">
        <f>VLOOKUP($A830,[1]taxonomy!$1:$1048576,21,0)</f>
        <v xml:space="preserve"> Pleuronectiformes</v>
      </c>
      <c r="X830" t="str">
        <f>VLOOKUP($A830,[1]taxonomy!$1:$1048576,22,0)</f>
        <v>Pleuronectoidei</v>
      </c>
      <c r="Y830" t="str">
        <f>VLOOKUP($A830,[1]taxonomy!$1:$1048576,23,0)</f>
        <v xml:space="preserve"> Paralichthyidae</v>
      </c>
      <c r="Z830" t="str">
        <f>VLOOKUP($A830,[1]taxonomy!$1:$1048576,24,0)</f>
        <v xml:space="preserve"> Paralichthys.</v>
      </c>
      <c r="AA830">
        <f>VLOOKUP($A830,[1]taxonomy!$1:$1048576,25,0)</f>
        <v>0</v>
      </c>
      <c r="AB830" t="str">
        <f>VLOOKUP($A830,[1]taxonomy!$1:$1048576,3,0)</f>
        <v xml:space="preserve"> Paralichthys olivaceus (Bastard halibut) (Hippoglossus olivaceus).</v>
      </c>
    </row>
    <row r="831" spans="1:28" x14ac:dyDescent="0.25">
      <c r="A831" t="s">
        <v>1148</v>
      </c>
      <c r="B831" t="s">
        <v>1149</v>
      </c>
      <c r="C831">
        <v>260</v>
      </c>
      <c r="D831" t="s">
        <v>10</v>
      </c>
      <c r="E831">
        <v>131</v>
      </c>
      <c r="F831">
        <v>256</v>
      </c>
      <c r="G831">
        <v>589</v>
      </c>
      <c r="H831" t="s">
        <v>11</v>
      </c>
      <c r="I831">
        <f t="shared" si="12"/>
        <v>126</v>
      </c>
      <c r="J831" t="str">
        <f>VLOOKUP($A831,[1]taxonomy!$1:$1048576,7,0)</f>
        <v>Eukaryota</v>
      </c>
      <c r="K831" t="str">
        <f>VLOOKUP($A831,[1]taxonomy!$1:$1048576,8,0)</f>
        <v xml:space="preserve"> Metazoa</v>
      </c>
      <c r="L831" t="str">
        <f>VLOOKUP($A831,[1]taxonomy!$1:$1048576,9,0)</f>
        <v xml:space="preserve"> Chordata</v>
      </c>
      <c r="M831" t="str">
        <f>VLOOKUP($A831,[1]taxonomy!$1:$1048576,10,0)</f>
        <v xml:space="preserve"> Craniata</v>
      </c>
      <c r="N831" t="str">
        <f>VLOOKUP($A831,[1]taxonomy!$1:$1048576,11,0)</f>
        <v xml:space="preserve"> Vertebrata</v>
      </c>
      <c r="O831" t="str">
        <f>VLOOKUP($A831,[1]taxonomy!$1:$1048576,12,0)</f>
        <v xml:space="preserve"> Euteleostomi</v>
      </c>
      <c r="P831" t="str">
        <f>VLOOKUP($A831,[1]taxonomy!$1:$1048576,13,0)</f>
        <v>Actinopterygii</v>
      </c>
      <c r="Q831" t="str">
        <f>VLOOKUP($A831,[1]taxonomy!$1:$1048576,14,0)</f>
        <v xml:space="preserve"> Neopterygii</v>
      </c>
      <c r="R831" t="str">
        <f>VLOOKUP($A831,[1]taxonomy!$1:$1048576,15,0)</f>
        <v xml:space="preserve"> Teleostei</v>
      </c>
      <c r="S831" t="str">
        <f>VLOOKUP($A831,[1]taxonomy!$1:$1048576,16,0)</f>
        <v xml:space="preserve"> Euteleostei</v>
      </c>
      <c r="T831" t="str">
        <f>VLOOKUP($A831,[1]taxonomy!$1:$1048576,17,0)</f>
        <v>Protacanthopterygii</v>
      </c>
      <c r="U831" t="str">
        <f>VLOOKUP($A831,[1]taxonomy!$1:$1048576,18,0)</f>
        <v xml:space="preserve"> Salmoniformes</v>
      </c>
      <c r="V831" t="str">
        <f>VLOOKUP($A831,[1]taxonomy!$1:$1048576,20,0)</f>
        <v xml:space="preserve"> Salmoninae</v>
      </c>
      <c r="W831" t="str">
        <f>VLOOKUP($A831,[1]taxonomy!$1:$1048576,21,0)</f>
        <v>Oncorhynchus.</v>
      </c>
      <c r="X831">
        <f>VLOOKUP($A831,[1]taxonomy!$1:$1048576,22,0)</f>
        <v>0</v>
      </c>
      <c r="Y831">
        <f>VLOOKUP($A831,[1]taxonomy!$1:$1048576,23,0)</f>
        <v>0</v>
      </c>
      <c r="Z831">
        <f>VLOOKUP($A831,[1]taxonomy!$1:$1048576,24,0)</f>
        <v>0</v>
      </c>
      <c r="AA831">
        <f>VLOOKUP($A831,[1]taxonomy!$1:$1048576,25,0)</f>
        <v>0</v>
      </c>
      <c r="AB831" t="str">
        <f>VLOOKUP($A831,[1]taxonomy!$1:$1048576,3,0)</f>
        <v xml:space="preserve"> Oncorhynchus mykiss (Rainbow trout) (Salmo gairdneri).</v>
      </c>
    </row>
    <row r="832" spans="1:28" x14ac:dyDescent="0.25">
      <c r="A832" t="s">
        <v>1150</v>
      </c>
      <c r="B832" t="s">
        <v>1151</v>
      </c>
      <c r="C832">
        <v>253</v>
      </c>
      <c r="D832" t="s">
        <v>10</v>
      </c>
      <c r="E832">
        <v>119</v>
      </c>
      <c r="F832">
        <v>242</v>
      </c>
      <c r="G832">
        <v>589</v>
      </c>
      <c r="H832" t="s">
        <v>11</v>
      </c>
      <c r="I832">
        <f t="shared" si="12"/>
        <v>124</v>
      </c>
      <c r="J832" t="str">
        <f>VLOOKUP($A832,[1]taxonomy!$1:$1048576,7,0)</f>
        <v>Eukaryota</v>
      </c>
      <c r="K832" t="str">
        <f>VLOOKUP($A832,[1]taxonomy!$1:$1048576,8,0)</f>
        <v xml:space="preserve"> Metazoa</v>
      </c>
      <c r="L832" t="str">
        <f>VLOOKUP($A832,[1]taxonomy!$1:$1048576,9,0)</f>
        <v xml:space="preserve"> Chordata</v>
      </c>
      <c r="M832" t="str">
        <f>VLOOKUP($A832,[1]taxonomy!$1:$1048576,10,0)</f>
        <v xml:space="preserve"> Craniata</v>
      </c>
      <c r="N832" t="str">
        <f>VLOOKUP($A832,[1]taxonomy!$1:$1048576,11,0)</f>
        <v xml:space="preserve"> Vertebrata</v>
      </c>
      <c r="O832" t="str">
        <f>VLOOKUP($A832,[1]taxonomy!$1:$1048576,12,0)</f>
        <v xml:space="preserve"> Euteleostomi</v>
      </c>
      <c r="P832" t="str">
        <f>VLOOKUP($A832,[1]taxonomy!$1:$1048576,13,0)</f>
        <v>Actinopterygii</v>
      </c>
      <c r="Q832" t="str">
        <f>VLOOKUP($A832,[1]taxonomy!$1:$1048576,14,0)</f>
        <v xml:space="preserve"> Neopterygii</v>
      </c>
      <c r="R832" t="str">
        <f>VLOOKUP($A832,[1]taxonomy!$1:$1048576,15,0)</f>
        <v xml:space="preserve"> Teleostei</v>
      </c>
      <c r="S832" t="str">
        <f>VLOOKUP($A832,[1]taxonomy!$1:$1048576,16,0)</f>
        <v xml:space="preserve"> Euteleostei</v>
      </c>
      <c r="T832" t="str">
        <f>VLOOKUP($A832,[1]taxonomy!$1:$1048576,17,0)</f>
        <v xml:space="preserve"> Neoteleostei</v>
      </c>
      <c r="U832" t="str">
        <f>VLOOKUP($A832,[1]taxonomy!$1:$1048576,18,0)</f>
        <v>Acanthomorpha</v>
      </c>
      <c r="V832" t="str">
        <f>VLOOKUP($A832,[1]taxonomy!$1:$1048576,20,0)</f>
        <v xml:space="preserve"> Percomorpha</v>
      </c>
      <c r="W832" t="str">
        <f>VLOOKUP($A832,[1]taxonomy!$1:$1048576,21,0)</f>
        <v xml:space="preserve"> Perciformes</v>
      </c>
      <c r="X832" t="str">
        <f>VLOOKUP($A832,[1]taxonomy!$1:$1048576,22,0)</f>
        <v xml:space="preserve"> Percoidei</v>
      </c>
      <c r="Y832" t="str">
        <f>VLOOKUP($A832,[1]taxonomy!$1:$1048576,23,0)</f>
        <v>Sparidae</v>
      </c>
      <c r="Z832" t="str">
        <f>VLOOKUP($A832,[1]taxonomy!$1:$1048576,24,0)</f>
        <v xml:space="preserve"> Sparus.</v>
      </c>
      <c r="AA832">
        <f>VLOOKUP($A832,[1]taxonomy!$1:$1048576,25,0)</f>
        <v>0</v>
      </c>
      <c r="AB832" t="str">
        <f>VLOOKUP($A832,[1]taxonomy!$1:$1048576,3,0)</f>
        <v xml:space="preserve"> Sparus aurata (Gilthead sea bream).</v>
      </c>
    </row>
    <row r="833" spans="1:28" x14ac:dyDescent="0.25">
      <c r="A833" t="s">
        <v>1150</v>
      </c>
      <c r="B833" t="s">
        <v>1151</v>
      </c>
      <c r="C833">
        <v>253</v>
      </c>
      <c r="D833" t="s">
        <v>105</v>
      </c>
      <c r="E833">
        <v>15</v>
      </c>
      <c r="F833">
        <v>59</v>
      </c>
      <c r="G833">
        <v>9</v>
      </c>
      <c r="H833" t="s">
        <v>105</v>
      </c>
      <c r="I833">
        <f t="shared" si="12"/>
        <v>45</v>
      </c>
      <c r="J833" t="str">
        <f>VLOOKUP($A833,[1]taxonomy!$1:$1048576,7,0)</f>
        <v>Eukaryota</v>
      </c>
      <c r="K833" t="str">
        <f>VLOOKUP($A833,[1]taxonomy!$1:$1048576,8,0)</f>
        <v xml:space="preserve"> Metazoa</v>
      </c>
      <c r="L833" t="str">
        <f>VLOOKUP($A833,[1]taxonomy!$1:$1048576,9,0)</f>
        <v xml:space="preserve"> Chordata</v>
      </c>
      <c r="M833" t="str">
        <f>VLOOKUP($A833,[1]taxonomy!$1:$1048576,10,0)</f>
        <v xml:space="preserve"> Craniata</v>
      </c>
      <c r="N833" t="str">
        <f>VLOOKUP($A833,[1]taxonomy!$1:$1048576,11,0)</f>
        <v xml:space="preserve"> Vertebrata</v>
      </c>
      <c r="O833" t="str">
        <f>VLOOKUP($A833,[1]taxonomy!$1:$1048576,12,0)</f>
        <v xml:space="preserve"> Euteleostomi</v>
      </c>
      <c r="P833" t="str">
        <f>VLOOKUP($A833,[1]taxonomy!$1:$1048576,13,0)</f>
        <v>Actinopterygii</v>
      </c>
      <c r="Q833" t="str">
        <f>VLOOKUP($A833,[1]taxonomy!$1:$1048576,14,0)</f>
        <v xml:space="preserve"> Neopterygii</v>
      </c>
      <c r="R833" t="str">
        <f>VLOOKUP($A833,[1]taxonomy!$1:$1048576,15,0)</f>
        <v xml:space="preserve"> Teleostei</v>
      </c>
      <c r="S833" t="str">
        <f>VLOOKUP($A833,[1]taxonomy!$1:$1048576,16,0)</f>
        <v xml:space="preserve"> Euteleostei</v>
      </c>
      <c r="T833" t="str">
        <f>VLOOKUP($A833,[1]taxonomy!$1:$1048576,17,0)</f>
        <v xml:space="preserve"> Neoteleostei</v>
      </c>
      <c r="U833" t="str">
        <f>VLOOKUP($A833,[1]taxonomy!$1:$1048576,18,0)</f>
        <v>Acanthomorpha</v>
      </c>
      <c r="V833" t="str">
        <f>VLOOKUP($A833,[1]taxonomy!$1:$1048576,20,0)</f>
        <v xml:space="preserve"> Percomorpha</v>
      </c>
      <c r="W833" t="str">
        <f>VLOOKUP($A833,[1]taxonomy!$1:$1048576,21,0)</f>
        <v xml:space="preserve"> Perciformes</v>
      </c>
      <c r="X833" t="str">
        <f>VLOOKUP($A833,[1]taxonomy!$1:$1048576,22,0)</f>
        <v xml:space="preserve"> Percoidei</v>
      </c>
      <c r="Y833" t="str">
        <f>VLOOKUP($A833,[1]taxonomy!$1:$1048576,23,0)</f>
        <v>Sparidae</v>
      </c>
      <c r="Z833" t="str">
        <f>VLOOKUP($A833,[1]taxonomy!$1:$1048576,24,0)</f>
        <v xml:space="preserve"> Sparus.</v>
      </c>
      <c r="AA833">
        <f>VLOOKUP($A833,[1]taxonomy!$1:$1048576,25,0)</f>
        <v>0</v>
      </c>
      <c r="AB833" t="str">
        <f>VLOOKUP($A833,[1]taxonomy!$1:$1048576,3,0)</f>
        <v xml:space="preserve"> Sparus aurata (Gilthead sea bream).</v>
      </c>
    </row>
    <row r="834" spans="1:28" x14ac:dyDescent="0.25">
      <c r="A834" t="s">
        <v>1152</v>
      </c>
      <c r="B834" t="s">
        <v>1153</v>
      </c>
      <c r="C834">
        <v>261</v>
      </c>
      <c r="D834" t="s">
        <v>10</v>
      </c>
      <c r="E834">
        <v>120</v>
      </c>
      <c r="F834">
        <v>241</v>
      </c>
      <c r="G834">
        <v>589</v>
      </c>
      <c r="H834" t="s">
        <v>11</v>
      </c>
      <c r="I834">
        <f t="shared" si="12"/>
        <v>122</v>
      </c>
      <c r="J834" t="str">
        <f>VLOOKUP($A834,[1]taxonomy!$1:$1048576,7,0)</f>
        <v>Eukaryota</v>
      </c>
      <c r="K834" t="str">
        <f>VLOOKUP($A834,[1]taxonomy!$1:$1048576,8,0)</f>
        <v xml:space="preserve"> Metazoa</v>
      </c>
      <c r="L834" t="str">
        <f>VLOOKUP($A834,[1]taxonomy!$1:$1048576,9,0)</f>
        <v xml:space="preserve"> Chordata</v>
      </c>
      <c r="M834" t="str">
        <f>VLOOKUP($A834,[1]taxonomy!$1:$1048576,10,0)</f>
        <v xml:space="preserve"> Craniata</v>
      </c>
      <c r="N834" t="str">
        <f>VLOOKUP($A834,[1]taxonomy!$1:$1048576,11,0)</f>
        <v xml:space="preserve"> Vertebrata</v>
      </c>
      <c r="O834" t="str">
        <f>VLOOKUP($A834,[1]taxonomy!$1:$1048576,12,0)</f>
        <v xml:space="preserve"> Euteleostomi</v>
      </c>
      <c r="P834" t="str">
        <f>VLOOKUP($A834,[1]taxonomy!$1:$1048576,13,0)</f>
        <v>Actinopterygii</v>
      </c>
      <c r="Q834" t="str">
        <f>VLOOKUP($A834,[1]taxonomy!$1:$1048576,14,0)</f>
        <v xml:space="preserve"> Neopterygii</v>
      </c>
      <c r="R834" t="str">
        <f>VLOOKUP($A834,[1]taxonomy!$1:$1048576,15,0)</f>
        <v xml:space="preserve"> Teleostei</v>
      </c>
      <c r="S834" t="str">
        <f>VLOOKUP($A834,[1]taxonomy!$1:$1048576,16,0)</f>
        <v xml:space="preserve"> Euteleostei</v>
      </c>
      <c r="T834" t="str">
        <f>VLOOKUP($A834,[1]taxonomy!$1:$1048576,17,0)</f>
        <v xml:space="preserve"> Neoteleostei</v>
      </c>
      <c r="U834" t="str">
        <f>VLOOKUP($A834,[1]taxonomy!$1:$1048576,18,0)</f>
        <v>Acanthomorpha</v>
      </c>
      <c r="V834" t="str">
        <f>VLOOKUP($A834,[1]taxonomy!$1:$1048576,20,0)</f>
        <v xml:space="preserve"> Percomorpha</v>
      </c>
      <c r="W834" t="str">
        <f>VLOOKUP($A834,[1]taxonomy!$1:$1048576,21,0)</f>
        <v xml:space="preserve"> Perciformes</v>
      </c>
      <c r="X834" t="str">
        <f>VLOOKUP($A834,[1]taxonomy!$1:$1048576,22,0)</f>
        <v xml:space="preserve"> Percoidei</v>
      </c>
      <c r="Y834" t="str">
        <f>VLOOKUP($A834,[1]taxonomy!$1:$1048576,23,0)</f>
        <v>Moronidae</v>
      </c>
      <c r="Z834" t="str">
        <f>VLOOKUP($A834,[1]taxonomy!$1:$1048576,24,0)</f>
        <v xml:space="preserve"> Dicentrarchus.</v>
      </c>
      <c r="AA834">
        <f>VLOOKUP($A834,[1]taxonomy!$1:$1048576,25,0)</f>
        <v>0</v>
      </c>
      <c r="AB834" t="str">
        <f>VLOOKUP($A834,[1]taxonomy!$1:$1048576,3,0)</f>
        <v xml:space="preserve"> Dicentrarchus labrax (European seabass) (Morone labrax).</v>
      </c>
    </row>
    <row r="835" spans="1:28" x14ac:dyDescent="0.25">
      <c r="A835" t="s">
        <v>1152</v>
      </c>
      <c r="B835" t="s">
        <v>1153</v>
      </c>
      <c r="C835">
        <v>261</v>
      </c>
      <c r="D835" t="s">
        <v>12</v>
      </c>
      <c r="E835">
        <v>2</v>
      </c>
      <c r="F835">
        <v>77</v>
      </c>
      <c r="G835">
        <v>206</v>
      </c>
      <c r="H835" t="s">
        <v>13</v>
      </c>
      <c r="I835">
        <f t="shared" ref="I835:I877" si="13">F835-E835+1</f>
        <v>76</v>
      </c>
      <c r="J835" t="str">
        <f>VLOOKUP($A835,[1]taxonomy!$1:$1048576,7,0)</f>
        <v>Eukaryota</v>
      </c>
      <c r="K835" t="str">
        <f>VLOOKUP($A835,[1]taxonomy!$1:$1048576,8,0)</f>
        <v xml:space="preserve"> Metazoa</v>
      </c>
      <c r="L835" t="str">
        <f>VLOOKUP($A835,[1]taxonomy!$1:$1048576,9,0)</f>
        <v xml:space="preserve"> Chordata</v>
      </c>
      <c r="M835" t="str">
        <f>VLOOKUP($A835,[1]taxonomy!$1:$1048576,10,0)</f>
        <v xml:space="preserve"> Craniata</v>
      </c>
      <c r="N835" t="str">
        <f>VLOOKUP($A835,[1]taxonomy!$1:$1048576,11,0)</f>
        <v xml:space="preserve"> Vertebrata</v>
      </c>
      <c r="O835" t="str">
        <f>VLOOKUP($A835,[1]taxonomy!$1:$1048576,12,0)</f>
        <v xml:space="preserve"> Euteleostomi</v>
      </c>
      <c r="P835" t="str">
        <f>VLOOKUP($A835,[1]taxonomy!$1:$1048576,13,0)</f>
        <v>Actinopterygii</v>
      </c>
      <c r="Q835" t="str">
        <f>VLOOKUP($A835,[1]taxonomy!$1:$1048576,14,0)</f>
        <v xml:space="preserve"> Neopterygii</v>
      </c>
      <c r="R835" t="str">
        <f>VLOOKUP($A835,[1]taxonomy!$1:$1048576,15,0)</f>
        <v xml:space="preserve"> Teleostei</v>
      </c>
      <c r="S835" t="str">
        <f>VLOOKUP($A835,[1]taxonomy!$1:$1048576,16,0)</f>
        <v xml:space="preserve"> Euteleostei</v>
      </c>
      <c r="T835" t="str">
        <f>VLOOKUP($A835,[1]taxonomy!$1:$1048576,17,0)</f>
        <v xml:space="preserve"> Neoteleostei</v>
      </c>
      <c r="U835" t="str">
        <f>VLOOKUP($A835,[1]taxonomy!$1:$1048576,18,0)</f>
        <v>Acanthomorpha</v>
      </c>
      <c r="V835" t="str">
        <f>VLOOKUP($A835,[1]taxonomy!$1:$1048576,20,0)</f>
        <v xml:space="preserve"> Percomorpha</v>
      </c>
      <c r="W835" t="str">
        <f>VLOOKUP($A835,[1]taxonomy!$1:$1048576,21,0)</f>
        <v xml:space="preserve"> Perciformes</v>
      </c>
      <c r="X835" t="str">
        <f>VLOOKUP($A835,[1]taxonomy!$1:$1048576,22,0)</f>
        <v xml:space="preserve"> Percoidei</v>
      </c>
      <c r="Y835" t="str">
        <f>VLOOKUP($A835,[1]taxonomy!$1:$1048576,23,0)</f>
        <v>Moronidae</v>
      </c>
      <c r="Z835" t="str">
        <f>VLOOKUP($A835,[1]taxonomy!$1:$1048576,24,0)</f>
        <v xml:space="preserve"> Dicentrarchus.</v>
      </c>
      <c r="AA835">
        <f>VLOOKUP($A835,[1]taxonomy!$1:$1048576,25,0)</f>
        <v>0</v>
      </c>
      <c r="AB835" t="str">
        <f>VLOOKUP($A835,[1]taxonomy!$1:$1048576,3,0)</f>
        <v xml:space="preserve"> Dicentrarchus labrax (European seabass) (Morone labrax).</v>
      </c>
    </row>
    <row r="836" spans="1:28" x14ac:dyDescent="0.25">
      <c r="A836" t="s">
        <v>1154</v>
      </c>
      <c r="B836" t="s">
        <v>1155</v>
      </c>
      <c r="C836">
        <v>196</v>
      </c>
      <c r="D836" t="s">
        <v>10</v>
      </c>
      <c r="E836">
        <v>73</v>
      </c>
      <c r="F836">
        <v>186</v>
      </c>
      <c r="G836">
        <v>589</v>
      </c>
      <c r="H836" t="s">
        <v>11</v>
      </c>
      <c r="I836">
        <f t="shared" si="13"/>
        <v>114</v>
      </c>
      <c r="J836" t="str">
        <f>VLOOKUP($A836,[1]taxonomy!$1:$1048576,7,0)</f>
        <v>Eukaryota</v>
      </c>
      <c r="K836" t="str">
        <f>VLOOKUP($A836,[1]taxonomy!$1:$1048576,8,0)</f>
        <v xml:space="preserve"> Metazoa</v>
      </c>
      <c r="L836" t="str">
        <f>VLOOKUP($A836,[1]taxonomy!$1:$1048576,9,0)</f>
        <v xml:space="preserve"> Chordata</v>
      </c>
      <c r="M836" t="str">
        <f>VLOOKUP($A836,[1]taxonomy!$1:$1048576,10,0)</f>
        <v xml:space="preserve"> Craniata</v>
      </c>
      <c r="N836" t="str">
        <f>VLOOKUP($A836,[1]taxonomy!$1:$1048576,11,0)</f>
        <v xml:space="preserve"> Vertebrata</v>
      </c>
      <c r="O836" t="str">
        <f>VLOOKUP($A836,[1]taxonomy!$1:$1048576,12,0)</f>
        <v xml:space="preserve"> Euteleostomi</v>
      </c>
      <c r="P836" t="str">
        <f>VLOOKUP($A836,[1]taxonomy!$1:$1048576,13,0)</f>
        <v>Mammalia</v>
      </c>
      <c r="Q836" t="str">
        <f>VLOOKUP($A836,[1]taxonomy!$1:$1048576,14,0)</f>
        <v xml:space="preserve"> Eutheria</v>
      </c>
      <c r="R836" t="str">
        <f>VLOOKUP($A836,[1]taxonomy!$1:$1048576,15,0)</f>
        <v xml:space="preserve"> Euarchontoglires</v>
      </c>
      <c r="S836" t="str">
        <f>VLOOKUP($A836,[1]taxonomy!$1:$1048576,16,0)</f>
        <v xml:space="preserve"> Glires</v>
      </c>
      <c r="T836" t="str">
        <f>VLOOKUP($A836,[1]taxonomy!$1:$1048576,17,0)</f>
        <v xml:space="preserve"> Rodentia</v>
      </c>
      <c r="U836" t="str">
        <f>VLOOKUP($A836,[1]taxonomy!$1:$1048576,18,0)</f>
        <v xml:space="preserve"> Sciurognathi</v>
      </c>
      <c r="V836" t="str">
        <f>VLOOKUP($A836,[1]taxonomy!$1:$1048576,20,0)</f>
        <v xml:space="preserve"> Cricetidae</v>
      </c>
      <c r="W836" t="str">
        <f>VLOOKUP($A836,[1]taxonomy!$1:$1048576,21,0)</f>
        <v xml:space="preserve"> Sigmodontinae</v>
      </c>
      <c r="X836" t="str">
        <f>VLOOKUP($A836,[1]taxonomy!$1:$1048576,22,0)</f>
        <v xml:space="preserve"> Sigmodon.</v>
      </c>
      <c r="Y836">
        <f>VLOOKUP($A836,[1]taxonomy!$1:$1048576,23,0)</f>
        <v>0</v>
      </c>
      <c r="Z836">
        <f>VLOOKUP($A836,[1]taxonomy!$1:$1048576,24,0)</f>
        <v>0</v>
      </c>
      <c r="AA836">
        <f>VLOOKUP($A836,[1]taxonomy!$1:$1048576,25,0)</f>
        <v>0</v>
      </c>
      <c r="AB836" t="str">
        <f>VLOOKUP($A836,[1]taxonomy!$1:$1048576,3,0)</f>
        <v xml:space="preserve"> Sigmodon hispidus (Hispid cotton rat).</v>
      </c>
    </row>
    <row r="837" spans="1:28" x14ac:dyDescent="0.25">
      <c r="A837" t="s">
        <v>1156</v>
      </c>
      <c r="B837" t="s">
        <v>1157</v>
      </c>
      <c r="C837">
        <v>267</v>
      </c>
      <c r="D837" t="s">
        <v>10</v>
      </c>
      <c r="E837">
        <v>146</v>
      </c>
      <c r="F837">
        <v>262</v>
      </c>
      <c r="G837">
        <v>589</v>
      </c>
      <c r="H837" t="s">
        <v>11</v>
      </c>
      <c r="I837">
        <f t="shared" si="13"/>
        <v>117</v>
      </c>
      <c r="J837" t="str">
        <f>VLOOKUP($A837,[1]taxonomy!$1:$1048576,7,0)</f>
        <v>Eukaryota</v>
      </c>
      <c r="K837" t="str">
        <f>VLOOKUP($A837,[1]taxonomy!$1:$1048576,8,0)</f>
        <v xml:space="preserve"> Metazoa</v>
      </c>
      <c r="L837" t="str">
        <f>VLOOKUP($A837,[1]taxonomy!$1:$1048576,9,0)</f>
        <v xml:space="preserve"> Chordata</v>
      </c>
      <c r="M837" t="str">
        <f>VLOOKUP($A837,[1]taxonomy!$1:$1048576,10,0)</f>
        <v xml:space="preserve"> Craniata</v>
      </c>
      <c r="N837" t="str">
        <f>VLOOKUP($A837,[1]taxonomy!$1:$1048576,11,0)</f>
        <v xml:space="preserve"> Vertebrata</v>
      </c>
      <c r="O837" t="str">
        <f>VLOOKUP($A837,[1]taxonomy!$1:$1048576,12,0)</f>
        <v xml:space="preserve"> Euteleostomi</v>
      </c>
      <c r="P837" t="str">
        <f>VLOOKUP($A837,[1]taxonomy!$1:$1048576,13,0)</f>
        <v>Mammalia</v>
      </c>
      <c r="Q837" t="str">
        <f>VLOOKUP($A837,[1]taxonomy!$1:$1048576,14,0)</f>
        <v xml:space="preserve"> Eutheria</v>
      </c>
      <c r="R837" t="str">
        <f>VLOOKUP($A837,[1]taxonomy!$1:$1048576,15,0)</f>
        <v xml:space="preserve"> Euarchontoglires</v>
      </c>
      <c r="S837" t="str">
        <f>VLOOKUP($A837,[1]taxonomy!$1:$1048576,16,0)</f>
        <v xml:space="preserve"> Glires</v>
      </c>
      <c r="T837" t="str">
        <f>VLOOKUP($A837,[1]taxonomy!$1:$1048576,17,0)</f>
        <v xml:space="preserve"> Rodentia</v>
      </c>
      <c r="U837" t="str">
        <f>VLOOKUP($A837,[1]taxonomy!$1:$1048576,18,0)</f>
        <v xml:space="preserve"> Sciurognathi</v>
      </c>
      <c r="V837" t="str">
        <f>VLOOKUP($A837,[1]taxonomy!$1:$1048576,20,0)</f>
        <v xml:space="preserve"> Cricetidae</v>
      </c>
      <c r="W837" t="str">
        <f>VLOOKUP($A837,[1]taxonomy!$1:$1048576,21,0)</f>
        <v xml:space="preserve"> Sigmodontinae</v>
      </c>
      <c r="X837" t="str">
        <f>VLOOKUP($A837,[1]taxonomy!$1:$1048576,22,0)</f>
        <v xml:space="preserve"> Sigmodon.</v>
      </c>
      <c r="Y837">
        <f>VLOOKUP($A837,[1]taxonomy!$1:$1048576,23,0)</f>
        <v>0</v>
      </c>
      <c r="Z837">
        <f>VLOOKUP($A837,[1]taxonomy!$1:$1048576,24,0)</f>
        <v>0</v>
      </c>
      <c r="AA837">
        <f>VLOOKUP($A837,[1]taxonomy!$1:$1048576,25,0)</f>
        <v>0</v>
      </c>
      <c r="AB837" t="str">
        <f>VLOOKUP($A837,[1]taxonomy!$1:$1048576,3,0)</f>
        <v xml:space="preserve"> Sigmodon hispidus (Hispid cotton rat).</v>
      </c>
    </row>
    <row r="838" spans="1:28" x14ac:dyDescent="0.25">
      <c r="A838" t="s">
        <v>1156</v>
      </c>
      <c r="B838" t="s">
        <v>1157</v>
      </c>
      <c r="C838">
        <v>267</v>
      </c>
      <c r="D838" t="s">
        <v>12</v>
      </c>
      <c r="E838">
        <v>1</v>
      </c>
      <c r="F838">
        <v>102</v>
      </c>
      <c r="G838">
        <v>206</v>
      </c>
      <c r="H838" t="s">
        <v>13</v>
      </c>
      <c r="I838">
        <f t="shared" si="13"/>
        <v>102</v>
      </c>
      <c r="J838" t="str">
        <f>VLOOKUP($A838,[1]taxonomy!$1:$1048576,7,0)</f>
        <v>Eukaryota</v>
      </c>
      <c r="K838" t="str">
        <f>VLOOKUP($A838,[1]taxonomy!$1:$1048576,8,0)</f>
        <v xml:space="preserve"> Metazoa</v>
      </c>
      <c r="L838" t="str">
        <f>VLOOKUP($A838,[1]taxonomy!$1:$1048576,9,0)</f>
        <v xml:space="preserve"> Chordata</v>
      </c>
      <c r="M838" t="str">
        <f>VLOOKUP($A838,[1]taxonomy!$1:$1048576,10,0)</f>
        <v xml:space="preserve"> Craniata</v>
      </c>
      <c r="N838" t="str">
        <f>VLOOKUP($A838,[1]taxonomy!$1:$1048576,11,0)</f>
        <v xml:space="preserve"> Vertebrata</v>
      </c>
      <c r="O838" t="str">
        <f>VLOOKUP($A838,[1]taxonomy!$1:$1048576,12,0)</f>
        <v xml:space="preserve"> Euteleostomi</v>
      </c>
      <c r="P838" t="str">
        <f>VLOOKUP($A838,[1]taxonomy!$1:$1048576,13,0)</f>
        <v>Mammalia</v>
      </c>
      <c r="Q838" t="str">
        <f>VLOOKUP($A838,[1]taxonomy!$1:$1048576,14,0)</f>
        <v xml:space="preserve"> Eutheria</v>
      </c>
      <c r="R838" t="str">
        <f>VLOOKUP($A838,[1]taxonomy!$1:$1048576,15,0)</f>
        <v xml:space="preserve"> Euarchontoglires</v>
      </c>
      <c r="S838" t="str">
        <f>VLOOKUP($A838,[1]taxonomy!$1:$1048576,16,0)</f>
        <v xml:space="preserve"> Glires</v>
      </c>
      <c r="T838" t="str">
        <f>VLOOKUP($A838,[1]taxonomy!$1:$1048576,17,0)</f>
        <v xml:space="preserve"> Rodentia</v>
      </c>
      <c r="U838" t="str">
        <f>VLOOKUP($A838,[1]taxonomy!$1:$1048576,18,0)</f>
        <v xml:space="preserve"> Sciurognathi</v>
      </c>
      <c r="V838" t="str">
        <f>VLOOKUP($A838,[1]taxonomy!$1:$1048576,20,0)</f>
        <v xml:space="preserve"> Cricetidae</v>
      </c>
      <c r="W838" t="str">
        <f>VLOOKUP($A838,[1]taxonomy!$1:$1048576,21,0)</f>
        <v xml:space="preserve"> Sigmodontinae</v>
      </c>
      <c r="X838" t="str">
        <f>VLOOKUP($A838,[1]taxonomy!$1:$1048576,22,0)</f>
        <v xml:space="preserve"> Sigmodon.</v>
      </c>
      <c r="Y838">
        <f>VLOOKUP($A838,[1]taxonomy!$1:$1048576,23,0)</f>
        <v>0</v>
      </c>
      <c r="Z838">
        <f>VLOOKUP($A838,[1]taxonomy!$1:$1048576,24,0)</f>
        <v>0</v>
      </c>
      <c r="AA838">
        <f>VLOOKUP($A838,[1]taxonomy!$1:$1048576,25,0)</f>
        <v>0</v>
      </c>
      <c r="AB838" t="str">
        <f>VLOOKUP($A838,[1]taxonomy!$1:$1048576,3,0)</f>
        <v xml:space="preserve"> Sigmodon hispidus (Hispid cotton rat).</v>
      </c>
    </row>
    <row r="839" spans="1:28" x14ac:dyDescent="0.25">
      <c r="A839" t="s">
        <v>1158</v>
      </c>
      <c r="B839" t="s">
        <v>1159</v>
      </c>
      <c r="C839">
        <v>269</v>
      </c>
      <c r="D839" t="s">
        <v>10</v>
      </c>
      <c r="E839">
        <v>158</v>
      </c>
      <c r="F839">
        <v>268</v>
      </c>
      <c r="G839">
        <v>589</v>
      </c>
      <c r="H839" t="s">
        <v>11</v>
      </c>
      <c r="I839">
        <f t="shared" si="13"/>
        <v>111</v>
      </c>
      <c r="J839" t="str">
        <f>VLOOKUP($A839,[1]taxonomy!$1:$1048576,7,0)</f>
        <v>Eukaryota</v>
      </c>
      <c r="K839" t="str">
        <f>VLOOKUP($A839,[1]taxonomy!$1:$1048576,8,0)</f>
        <v xml:space="preserve"> Metazoa</v>
      </c>
      <c r="L839" t="str">
        <f>VLOOKUP($A839,[1]taxonomy!$1:$1048576,9,0)</f>
        <v xml:space="preserve"> Chordata</v>
      </c>
      <c r="M839" t="str">
        <f>VLOOKUP($A839,[1]taxonomy!$1:$1048576,10,0)</f>
        <v xml:space="preserve"> Craniata</v>
      </c>
      <c r="N839" t="str">
        <f>VLOOKUP($A839,[1]taxonomy!$1:$1048576,11,0)</f>
        <v xml:space="preserve"> Vertebrata</v>
      </c>
      <c r="O839" t="str">
        <f>VLOOKUP($A839,[1]taxonomy!$1:$1048576,12,0)</f>
        <v xml:space="preserve"> Euteleostomi</v>
      </c>
      <c r="P839" t="str">
        <f>VLOOKUP($A839,[1]taxonomy!$1:$1048576,13,0)</f>
        <v>Mammalia</v>
      </c>
      <c r="Q839" t="str">
        <f>VLOOKUP($A839,[1]taxonomy!$1:$1048576,14,0)</f>
        <v xml:space="preserve"> Eutheria</v>
      </c>
      <c r="R839" t="str">
        <f>VLOOKUP($A839,[1]taxonomy!$1:$1048576,15,0)</f>
        <v xml:space="preserve"> Euarchontoglires</v>
      </c>
      <c r="S839" t="str">
        <f>VLOOKUP($A839,[1]taxonomy!$1:$1048576,16,0)</f>
        <v xml:space="preserve"> Glires</v>
      </c>
      <c r="T839" t="str">
        <f>VLOOKUP($A839,[1]taxonomy!$1:$1048576,17,0)</f>
        <v xml:space="preserve"> Rodentia</v>
      </c>
      <c r="U839" t="str">
        <f>VLOOKUP($A839,[1]taxonomy!$1:$1048576,18,0)</f>
        <v xml:space="preserve"> Sciurognathi</v>
      </c>
      <c r="V839" t="str">
        <f>VLOOKUP($A839,[1]taxonomy!$1:$1048576,20,0)</f>
        <v xml:space="preserve"> Cricetidae</v>
      </c>
      <c r="W839" t="str">
        <f>VLOOKUP($A839,[1]taxonomy!$1:$1048576,21,0)</f>
        <v xml:space="preserve"> Sigmodontinae</v>
      </c>
      <c r="X839" t="str">
        <f>VLOOKUP($A839,[1]taxonomy!$1:$1048576,22,0)</f>
        <v xml:space="preserve"> Sigmodon.</v>
      </c>
      <c r="Y839">
        <f>VLOOKUP($A839,[1]taxonomy!$1:$1048576,23,0)</f>
        <v>0</v>
      </c>
      <c r="Z839">
        <f>VLOOKUP($A839,[1]taxonomy!$1:$1048576,24,0)</f>
        <v>0</v>
      </c>
      <c r="AA839">
        <f>VLOOKUP($A839,[1]taxonomy!$1:$1048576,25,0)</f>
        <v>0</v>
      </c>
      <c r="AB839" t="str">
        <f>VLOOKUP($A839,[1]taxonomy!$1:$1048576,3,0)</f>
        <v xml:space="preserve"> Sigmodon hispidus (Hispid cotton rat).</v>
      </c>
    </row>
    <row r="840" spans="1:28" x14ac:dyDescent="0.25">
      <c r="A840" t="s">
        <v>1158</v>
      </c>
      <c r="B840" t="s">
        <v>1159</v>
      </c>
      <c r="C840">
        <v>269</v>
      </c>
      <c r="D840" t="s">
        <v>12</v>
      </c>
      <c r="E840">
        <v>1</v>
      </c>
      <c r="F840">
        <v>111</v>
      </c>
      <c r="G840">
        <v>206</v>
      </c>
      <c r="H840" t="s">
        <v>13</v>
      </c>
      <c r="I840">
        <f t="shared" si="13"/>
        <v>111</v>
      </c>
      <c r="J840" t="str">
        <f>VLOOKUP($A840,[1]taxonomy!$1:$1048576,7,0)</f>
        <v>Eukaryota</v>
      </c>
      <c r="K840" t="str">
        <f>VLOOKUP($A840,[1]taxonomy!$1:$1048576,8,0)</f>
        <v xml:space="preserve"> Metazoa</v>
      </c>
      <c r="L840" t="str">
        <f>VLOOKUP($A840,[1]taxonomy!$1:$1048576,9,0)</f>
        <v xml:space="preserve"> Chordata</v>
      </c>
      <c r="M840" t="str">
        <f>VLOOKUP($A840,[1]taxonomy!$1:$1048576,10,0)</f>
        <v xml:space="preserve"> Craniata</v>
      </c>
      <c r="N840" t="str">
        <f>VLOOKUP($A840,[1]taxonomy!$1:$1048576,11,0)</f>
        <v xml:space="preserve"> Vertebrata</v>
      </c>
      <c r="O840" t="str">
        <f>VLOOKUP($A840,[1]taxonomy!$1:$1048576,12,0)</f>
        <v xml:space="preserve"> Euteleostomi</v>
      </c>
      <c r="P840" t="str">
        <f>VLOOKUP($A840,[1]taxonomy!$1:$1048576,13,0)</f>
        <v>Mammalia</v>
      </c>
      <c r="Q840" t="str">
        <f>VLOOKUP($A840,[1]taxonomy!$1:$1048576,14,0)</f>
        <v xml:space="preserve"> Eutheria</v>
      </c>
      <c r="R840" t="str">
        <f>VLOOKUP($A840,[1]taxonomy!$1:$1048576,15,0)</f>
        <v xml:space="preserve"> Euarchontoglires</v>
      </c>
      <c r="S840" t="str">
        <f>VLOOKUP($A840,[1]taxonomy!$1:$1048576,16,0)</f>
        <v xml:space="preserve"> Glires</v>
      </c>
      <c r="T840" t="str">
        <f>VLOOKUP($A840,[1]taxonomy!$1:$1048576,17,0)</f>
        <v xml:space="preserve"> Rodentia</v>
      </c>
      <c r="U840" t="str">
        <f>VLOOKUP($A840,[1]taxonomy!$1:$1048576,18,0)</f>
        <v xml:space="preserve"> Sciurognathi</v>
      </c>
      <c r="V840" t="str">
        <f>VLOOKUP($A840,[1]taxonomy!$1:$1048576,20,0)</f>
        <v xml:space="preserve"> Cricetidae</v>
      </c>
      <c r="W840" t="str">
        <f>VLOOKUP($A840,[1]taxonomy!$1:$1048576,21,0)</f>
        <v xml:space="preserve"> Sigmodontinae</v>
      </c>
      <c r="X840" t="str">
        <f>VLOOKUP($A840,[1]taxonomy!$1:$1048576,22,0)</f>
        <v xml:space="preserve"> Sigmodon.</v>
      </c>
      <c r="Y840">
        <f>VLOOKUP($A840,[1]taxonomy!$1:$1048576,23,0)</f>
        <v>0</v>
      </c>
      <c r="Z840">
        <f>VLOOKUP($A840,[1]taxonomy!$1:$1048576,24,0)</f>
        <v>0</v>
      </c>
      <c r="AA840">
        <f>VLOOKUP($A840,[1]taxonomy!$1:$1048576,25,0)</f>
        <v>0</v>
      </c>
      <c r="AB840" t="str">
        <f>VLOOKUP($A840,[1]taxonomy!$1:$1048576,3,0)</f>
        <v xml:space="preserve"> Sigmodon hispidus (Hispid cotton rat).</v>
      </c>
    </row>
    <row r="841" spans="1:28" x14ac:dyDescent="0.25">
      <c r="A841" t="s">
        <v>1160</v>
      </c>
      <c r="B841" t="s">
        <v>1161</v>
      </c>
      <c r="C841">
        <v>84</v>
      </c>
      <c r="D841" t="s">
        <v>10</v>
      </c>
      <c r="E841">
        <v>40</v>
      </c>
      <c r="F841">
        <v>84</v>
      </c>
      <c r="G841">
        <v>589</v>
      </c>
      <c r="H841" t="s">
        <v>11</v>
      </c>
      <c r="I841">
        <f t="shared" si="13"/>
        <v>45</v>
      </c>
      <c r="J841" t="str">
        <f>VLOOKUP($A841,[1]taxonomy!$1:$1048576,7,0)</f>
        <v>Eukaryota</v>
      </c>
      <c r="K841" t="str">
        <f>VLOOKUP($A841,[1]taxonomy!$1:$1048576,8,0)</f>
        <v xml:space="preserve"> Metazoa</v>
      </c>
      <c r="L841" t="str">
        <f>VLOOKUP($A841,[1]taxonomy!$1:$1048576,9,0)</f>
        <v xml:space="preserve"> Chordata</v>
      </c>
      <c r="M841" t="str">
        <f>VLOOKUP($A841,[1]taxonomy!$1:$1048576,10,0)</f>
        <v xml:space="preserve"> Craniata</v>
      </c>
      <c r="N841" t="str">
        <f>VLOOKUP($A841,[1]taxonomy!$1:$1048576,11,0)</f>
        <v xml:space="preserve"> Vertebrata</v>
      </c>
      <c r="O841" t="str">
        <f>VLOOKUP($A841,[1]taxonomy!$1:$1048576,12,0)</f>
        <v xml:space="preserve"> Euteleostomi</v>
      </c>
      <c r="P841" t="str">
        <f>VLOOKUP($A841,[1]taxonomy!$1:$1048576,13,0)</f>
        <v>Mammalia</v>
      </c>
      <c r="Q841" t="str">
        <f>VLOOKUP($A841,[1]taxonomy!$1:$1048576,14,0)</f>
        <v xml:space="preserve"> Eutheria</v>
      </c>
      <c r="R841" t="str">
        <f>VLOOKUP($A841,[1]taxonomy!$1:$1048576,15,0)</f>
        <v xml:space="preserve"> Laurasiatheria</v>
      </c>
      <c r="S841" t="str">
        <f>VLOOKUP($A841,[1]taxonomy!$1:$1048576,16,0)</f>
        <v xml:space="preserve"> Carnivora</v>
      </c>
      <c r="T841" t="str">
        <f>VLOOKUP($A841,[1]taxonomy!$1:$1048576,17,0)</f>
        <v xml:space="preserve"> Caniformia</v>
      </c>
      <c r="U841" t="str">
        <f>VLOOKUP($A841,[1]taxonomy!$1:$1048576,18,0)</f>
        <v xml:space="preserve"> Canidae</v>
      </c>
      <c r="V841">
        <f>VLOOKUP($A841,[1]taxonomy!$1:$1048576,20,0)</f>
        <v>0</v>
      </c>
      <c r="W841">
        <f>VLOOKUP($A841,[1]taxonomy!$1:$1048576,21,0)</f>
        <v>0</v>
      </c>
      <c r="X841">
        <f>VLOOKUP($A841,[1]taxonomy!$1:$1048576,22,0)</f>
        <v>0</v>
      </c>
      <c r="Y841">
        <f>VLOOKUP($A841,[1]taxonomy!$1:$1048576,23,0)</f>
        <v>0</v>
      </c>
      <c r="Z841">
        <f>VLOOKUP($A841,[1]taxonomy!$1:$1048576,24,0)</f>
        <v>0</v>
      </c>
      <c r="AA841">
        <f>VLOOKUP($A841,[1]taxonomy!$1:$1048576,25,0)</f>
        <v>0</v>
      </c>
      <c r="AB841" t="str">
        <f>VLOOKUP($A841,[1]taxonomy!$1:$1048576,3,0)</f>
        <v xml:space="preserve"> Canis familiaris (Dog) (Canis lupus familiaris).</v>
      </c>
    </row>
    <row r="842" spans="1:28" x14ac:dyDescent="0.25">
      <c r="A842" t="s">
        <v>1160</v>
      </c>
      <c r="B842" t="s">
        <v>1161</v>
      </c>
      <c r="C842">
        <v>84</v>
      </c>
      <c r="D842" t="s">
        <v>27</v>
      </c>
      <c r="E842">
        <v>1</v>
      </c>
      <c r="F842">
        <v>37</v>
      </c>
      <c r="G842">
        <v>45</v>
      </c>
      <c r="H842" t="s">
        <v>27</v>
      </c>
      <c r="I842">
        <f t="shared" si="13"/>
        <v>37</v>
      </c>
      <c r="J842" t="str">
        <f>VLOOKUP($A842,[1]taxonomy!$1:$1048576,7,0)</f>
        <v>Eukaryota</v>
      </c>
      <c r="K842" t="str">
        <f>VLOOKUP($A842,[1]taxonomy!$1:$1048576,8,0)</f>
        <v xml:space="preserve"> Metazoa</v>
      </c>
      <c r="L842" t="str">
        <f>VLOOKUP($A842,[1]taxonomy!$1:$1048576,9,0)</f>
        <v xml:space="preserve"> Chordata</v>
      </c>
      <c r="M842" t="str">
        <f>VLOOKUP($A842,[1]taxonomy!$1:$1048576,10,0)</f>
        <v xml:space="preserve"> Craniata</v>
      </c>
      <c r="N842" t="str">
        <f>VLOOKUP($A842,[1]taxonomy!$1:$1048576,11,0)</f>
        <v xml:space="preserve"> Vertebrata</v>
      </c>
      <c r="O842" t="str">
        <f>VLOOKUP($A842,[1]taxonomy!$1:$1048576,12,0)</f>
        <v xml:space="preserve"> Euteleostomi</v>
      </c>
      <c r="P842" t="str">
        <f>VLOOKUP($A842,[1]taxonomy!$1:$1048576,13,0)</f>
        <v>Mammalia</v>
      </c>
      <c r="Q842" t="str">
        <f>VLOOKUP($A842,[1]taxonomy!$1:$1048576,14,0)</f>
        <v xml:space="preserve"> Eutheria</v>
      </c>
      <c r="R842" t="str">
        <f>VLOOKUP($A842,[1]taxonomy!$1:$1048576,15,0)</f>
        <v xml:space="preserve"> Laurasiatheria</v>
      </c>
      <c r="S842" t="str">
        <f>VLOOKUP($A842,[1]taxonomy!$1:$1048576,16,0)</f>
        <v xml:space="preserve"> Carnivora</v>
      </c>
      <c r="T842" t="str">
        <f>VLOOKUP($A842,[1]taxonomy!$1:$1048576,17,0)</f>
        <v xml:space="preserve"> Caniformia</v>
      </c>
      <c r="U842" t="str">
        <f>VLOOKUP($A842,[1]taxonomy!$1:$1048576,18,0)</f>
        <v xml:space="preserve"> Canidae</v>
      </c>
      <c r="V842">
        <f>VLOOKUP($A842,[1]taxonomy!$1:$1048576,20,0)</f>
        <v>0</v>
      </c>
      <c r="W842">
        <f>VLOOKUP($A842,[1]taxonomy!$1:$1048576,21,0)</f>
        <v>0</v>
      </c>
      <c r="X842">
        <f>VLOOKUP($A842,[1]taxonomy!$1:$1048576,22,0)</f>
        <v>0</v>
      </c>
      <c r="Y842">
        <f>VLOOKUP($A842,[1]taxonomy!$1:$1048576,23,0)</f>
        <v>0</v>
      </c>
      <c r="Z842">
        <f>VLOOKUP($A842,[1]taxonomy!$1:$1048576,24,0)</f>
        <v>0</v>
      </c>
      <c r="AA842">
        <f>VLOOKUP($A842,[1]taxonomy!$1:$1048576,25,0)</f>
        <v>0</v>
      </c>
      <c r="AB842" t="str">
        <f>VLOOKUP($A842,[1]taxonomy!$1:$1048576,3,0)</f>
        <v xml:space="preserve"> Canis familiaris (Dog) (Canis lupus familiaris).</v>
      </c>
    </row>
    <row r="843" spans="1:28" x14ac:dyDescent="0.25">
      <c r="A843" t="s">
        <v>1162</v>
      </c>
      <c r="B843" t="s">
        <v>1163</v>
      </c>
      <c r="C843">
        <v>193</v>
      </c>
      <c r="D843" t="s">
        <v>10</v>
      </c>
      <c r="E843">
        <v>72</v>
      </c>
      <c r="F843">
        <v>185</v>
      </c>
      <c r="G843">
        <v>589</v>
      </c>
      <c r="H843" t="s">
        <v>11</v>
      </c>
      <c r="I843">
        <f t="shared" si="13"/>
        <v>114</v>
      </c>
      <c r="J843" t="str">
        <f>VLOOKUP($A843,[1]taxonomy!$1:$1048576,7,0)</f>
        <v>Eukaryota</v>
      </c>
      <c r="K843" t="str">
        <f>VLOOKUP($A843,[1]taxonomy!$1:$1048576,8,0)</f>
        <v xml:space="preserve"> Metazoa</v>
      </c>
      <c r="L843" t="str">
        <f>VLOOKUP($A843,[1]taxonomy!$1:$1048576,9,0)</f>
        <v xml:space="preserve"> Chordata</v>
      </c>
      <c r="M843" t="str">
        <f>VLOOKUP($A843,[1]taxonomy!$1:$1048576,10,0)</f>
        <v xml:space="preserve"> Craniata</v>
      </c>
      <c r="N843" t="str">
        <f>VLOOKUP($A843,[1]taxonomy!$1:$1048576,11,0)</f>
        <v xml:space="preserve"> Vertebrata</v>
      </c>
      <c r="O843" t="str">
        <f>VLOOKUP($A843,[1]taxonomy!$1:$1048576,12,0)</f>
        <v xml:space="preserve"> Euteleostomi</v>
      </c>
      <c r="P843" t="str">
        <f>VLOOKUP($A843,[1]taxonomy!$1:$1048576,13,0)</f>
        <v>Mammalia</v>
      </c>
      <c r="Q843" t="str">
        <f>VLOOKUP($A843,[1]taxonomy!$1:$1048576,14,0)</f>
        <v xml:space="preserve"> Eutheria</v>
      </c>
      <c r="R843" t="str">
        <f>VLOOKUP($A843,[1]taxonomy!$1:$1048576,15,0)</f>
        <v xml:space="preserve"> Euarchontoglires</v>
      </c>
      <c r="S843" t="str">
        <f>VLOOKUP($A843,[1]taxonomy!$1:$1048576,16,0)</f>
        <v xml:space="preserve"> Primates</v>
      </c>
      <c r="T843" t="str">
        <f>VLOOKUP($A843,[1]taxonomy!$1:$1048576,17,0)</f>
        <v xml:space="preserve"> Haplorrhini</v>
      </c>
      <c r="U843" t="str">
        <f>VLOOKUP($A843,[1]taxonomy!$1:$1048576,18,0)</f>
        <v>Catarrhini</v>
      </c>
      <c r="V843" t="str">
        <f>VLOOKUP($A843,[1]taxonomy!$1:$1048576,20,0)</f>
        <v xml:space="preserve"> Homo.</v>
      </c>
      <c r="W843">
        <f>VLOOKUP($A843,[1]taxonomy!$1:$1048576,21,0)</f>
        <v>0</v>
      </c>
      <c r="X843">
        <f>VLOOKUP($A843,[1]taxonomy!$1:$1048576,22,0)</f>
        <v>0</v>
      </c>
      <c r="Y843">
        <f>VLOOKUP($A843,[1]taxonomy!$1:$1048576,23,0)</f>
        <v>0</v>
      </c>
      <c r="Z843">
        <f>VLOOKUP($A843,[1]taxonomy!$1:$1048576,24,0)</f>
        <v>0</v>
      </c>
      <c r="AA843">
        <f>VLOOKUP($A843,[1]taxonomy!$1:$1048576,25,0)</f>
        <v>0</v>
      </c>
      <c r="AB843" t="str">
        <f>VLOOKUP($A843,[1]taxonomy!$1:$1048576,3,0)</f>
        <v xml:space="preserve"> Homo sapiens (Human).</v>
      </c>
    </row>
    <row r="844" spans="1:28" x14ac:dyDescent="0.25">
      <c r="A844" t="s">
        <v>1162</v>
      </c>
      <c r="B844" t="s">
        <v>1163</v>
      </c>
      <c r="C844">
        <v>193</v>
      </c>
      <c r="D844" t="s">
        <v>27</v>
      </c>
      <c r="E844">
        <v>1</v>
      </c>
      <c r="F844">
        <v>69</v>
      </c>
      <c r="G844">
        <v>45</v>
      </c>
      <c r="H844" t="s">
        <v>27</v>
      </c>
      <c r="I844">
        <f t="shared" si="13"/>
        <v>69</v>
      </c>
      <c r="J844" t="str">
        <f>VLOOKUP($A844,[1]taxonomy!$1:$1048576,7,0)</f>
        <v>Eukaryota</v>
      </c>
      <c r="K844" t="str">
        <f>VLOOKUP($A844,[1]taxonomy!$1:$1048576,8,0)</f>
        <v xml:space="preserve"> Metazoa</v>
      </c>
      <c r="L844" t="str">
        <f>VLOOKUP($A844,[1]taxonomy!$1:$1048576,9,0)</f>
        <v xml:space="preserve"> Chordata</v>
      </c>
      <c r="M844" t="str">
        <f>VLOOKUP($A844,[1]taxonomy!$1:$1048576,10,0)</f>
        <v xml:space="preserve"> Craniata</v>
      </c>
      <c r="N844" t="str">
        <f>VLOOKUP($A844,[1]taxonomy!$1:$1048576,11,0)</f>
        <v xml:space="preserve"> Vertebrata</v>
      </c>
      <c r="O844" t="str">
        <f>VLOOKUP($A844,[1]taxonomy!$1:$1048576,12,0)</f>
        <v xml:space="preserve"> Euteleostomi</v>
      </c>
      <c r="P844" t="str">
        <f>VLOOKUP($A844,[1]taxonomy!$1:$1048576,13,0)</f>
        <v>Mammalia</v>
      </c>
      <c r="Q844" t="str">
        <f>VLOOKUP($A844,[1]taxonomy!$1:$1048576,14,0)</f>
        <v xml:space="preserve"> Eutheria</v>
      </c>
      <c r="R844" t="str">
        <f>VLOOKUP($A844,[1]taxonomy!$1:$1048576,15,0)</f>
        <v xml:space="preserve"> Euarchontoglires</v>
      </c>
      <c r="S844" t="str">
        <f>VLOOKUP($A844,[1]taxonomy!$1:$1048576,16,0)</f>
        <v xml:space="preserve"> Primates</v>
      </c>
      <c r="T844" t="str">
        <f>VLOOKUP($A844,[1]taxonomy!$1:$1048576,17,0)</f>
        <v xml:space="preserve"> Haplorrhini</v>
      </c>
      <c r="U844" t="str">
        <f>VLOOKUP($A844,[1]taxonomy!$1:$1048576,18,0)</f>
        <v>Catarrhini</v>
      </c>
      <c r="V844" t="str">
        <f>VLOOKUP($A844,[1]taxonomy!$1:$1048576,20,0)</f>
        <v xml:space="preserve"> Homo.</v>
      </c>
      <c r="W844">
        <f>VLOOKUP($A844,[1]taxonomy!$1:$1048576,21,0)</f>
        <v>0</v>
      </c>
      <c r="X844">
        <f>VLOOKUP($A844,[1]taxonomy!$1:$1048576,22,0)</f>
        <v>0</v>
      </c>
      <c r="Y844">
        <f>VLOOKUP($A844,[1]taxonomy!$1:$1048576,23,0)</f>
        <v>0</v>
      </c>
      <c r="Z844">
        <f>VLOOKUP($A844,[1]taxonomy!$1:$1048576,24,0)</f>
        <v>0</v>
      </c>
      <c r="AA844">
        <f>VLOOKUP($A844,[1]taxonomy!$1:$1048576,25,0)</f>
        <v>0</v>
      </c>
      <c r="AB844" t="str">
        <f>VLOOKUP($A844,[1]taxonomy!$1:$1048576,3,0)</f>
        <v xml:space="preserve"> Homo sapiens (Human).</v>
      </c>
    </row>
    <row r="845" spans="1:28" x14ac:dyDescent="0.25">
      <c r="A845" t="s">
        <v>1164</v>
      </c>
      <c r="B845" t="s">
        <v>1165</v>
      </c>
      <c r="C845">
        <v>246</v>
      </c>
      <c r="D845" t="s">
        <v>10</v>
      </c>
      <c r="E845">
        <v>120</v>
      </c>
      <c r="F845">
        <v>242</v>
      </c>
      <c r="G845">
        <v>589</v>
      </c>
      <c r="H845" t="s">
        <v>11</v>
      </c>
      <c r="I845">
        <f t="shared" si="13"/>
        <v>123</v>
      </c>
      <c r="J845" t="str">
        <f>VLOOKUP($A845,[1]taxonomy!$1:$1048576,7,0)</f>
        <v>Eukaryota</v>
      </c>
      <c r="K845" t="str">
        <f>VLOOKUP($A845,[1]taxonomy!$1:$1048576,8,0)</f>
        <v xml:space="preserve"> Metazoa</v>
      </c>
      <c r="L845" t="str">
        <f>VLOOKUP($A845,[1]taxonomy!$1:$1048576,9,0)</f>
        <v xml:space="preserve"> Chordata</v>
      </c>
      <c r="M845" t="str">
        <f>VLOOKUP($A845,[1]taxonomy!$1:$1048576,10,0)</f>
        <v xml:space="preserve"> Craniata</v>
      </c>
      <c r="N845" t="str">
        <f>VLOOKUP($A845,[1]taxonomy!$1:$1048576,11,0)</f>
        <v xml:space="preserve"> Vertebrata</v>
      </c>
      <c r="O845" t="str">
        <f>VLOOKUP($A845,[1]taxonomy!$1:$1048576,12,0)</f>
        <v xml:space="preserve"> Euteleostomi</v>
      </c>
      <c r="P845" t="str">
        <f>VLOOKUP($A845,[1]taxonomy!$1:$1048576,13,0)</f>
        <v>Actinopterygii</v>
      </c>
      <c r="Q845" t="str">
        <f>VLOOKUP($A845,[1]taxonomy!$1:$1048576,14,0)</f>
        <v xml:space="preserve"> Neopterygii</v>
      </c>
      <c r="R845" t="str">
        <f>VLOOKUP($A845,[1]taxonomy!$1:$1048576,15,0)</f>
        <v xml:space="preserve"> Teleostei</v>
      </c>
      <c r="S845" t="str">
        <f>VLOOKUP($A845,[1]taxonomy!$1:$1048576,16,0)</f>
        <v xml:space="preserve"> Euteleostei</v>
      </c>
      <c r="T845" t="str">
        <f>VLOOKUP($A845,[1]taxonomy!$1:$1048576,17,0)</f>
        <v xml:space="preserve"> Neoteleostei</v>
      </c>
      <c r="U845" t="str">
        <f>VLOOKUP($A845,[1]taxonomy!$1:$1048576,18,0)</f>
        <v>Acanthomorpha</v>
      </c>
      <c r="V845" t="str">
        <f>VLOOKUP($A845,[1]taxonomy!$1:$1048576,20,0)</f>
        <v xml:space="preserve"> Percomorpha</v>
      </c>
      <c r="W845" t="str">
        <f>VLOOKUP($A845,[1]taxonomy!$1:$1048576,21,0)</f>
        <v xml:space="preserve"> Pleuronectiformes</v>
      </c>
      <c r="X845" t="str">
        <f>VLOOKUP($A845,[1]taxonomy!$1:$1048576,22,0)</f>
        <v>Pleuronectoidei</v>
      </c>
      <c r="Y845" t="str">
        <f>VLOOKUP($A845,[1]taxonomy!$1:$1048576,23,0)</f>
        <v xml:space="preserve"> Scophthalmidae</v>
      </c>
      <c r="Z845" t="str">
        <f>VLOOKUP($A845,[1]taxonomy!$1:$1048576,24,0)</f>
        <v xml:space="preserve"> Scophthalmus.</v>
      </c>
      <c r="AA845">
        <f>VLOOKUP($A845,[1]taxonomy!$1:$1048576,25,0)</f>
        <v>0</v>
      </c>
      <c r="AB845" t="str">
        <f>VLOOKUP($A845,[1]taxonomy!$1:$1048576,3,0)</f>
        <v xml:space="preserve"> Psetta maxima (Turbot) (Pleuronectes maximus).</v>
      </c>
    </row>
    <row r="846" spans="1:28" x14ac:dyDescent="0.25">
      <c r="A846" t="s">
        <v>1164</v>
      </c>
      <c r="B846" t="s">
        <v>1165</v>
      </c>
      <c r="C846">
        <v>246</v>
      </c>
      <c r="D846" t="s">
        <v>105</v>
      </c>
      <c r="E846">
        <v>17</v>
      </c>
      <c r="F846">
        <v>59</v>
      </c>
      <c r="G846">
        <v>9</v>
      </c>
      <c r="H846" t="s">
        <v>105</v>
      </c>
      <c r="I846">
        <f t="shared" si="13"/>
        <v>43</v>
      </c>
      <c r="J846" t="str">
        <f>VLOOKUP($A846,[1]taxonomy!$1:$1048576,7,0)</f>
        <v>Eukaryota</v>
      </c>
      <c r="K846" t="str">
        <f>VLOOKUP($A846,[1]taxonomy!$1:$1048576,8,0)</f>
        <v xml:space="preserve"> Metazoa</v>
      </c>
      <c r="L846" t="str">
        <f>VLOOKUP($A846,[1]taxonomy!$1:$1048576,9,0)</f>
        <v xml:space="preserve"> Chordata</v>
      </c>
      <c r="M846" t="str">
        <f>VLOOKUP($A846,[1]taxonomy!$1:$1048576,10,0)</f>
        <v xml:space="preserve"> Craniata</v>
      </c>
      <c r="N846" t="str">
        <f>VLOOKUP($A846,[1]taxonomy!$1:$1048576,11,0)</f>
        <v xml:space="preserve"> Vertebrata</v>
      </c>
      <c r="O846" t="str">
        <f>VLOOKUP($A846,[1]taxonomy!$1:$1048576,12,0)</f>
        <v xml:space="preserve"> Euteleostomi</v>
      </c>
      <c r="P846" t="str">
        <f>VLOOKUP($A846,[1]taxonomy!$1:$1048576,13,0)</f>
        <v>Actinopterygii</v>
      </c>
      <c r="Q846" t="str">
        <f>VLOOKUP($A846,[1]taxonomy!$1:$1048576,14,0)</f>
        <v xml:space="preserve"> Neopterygii</v>
      </c>
      <c r="R846" t="str">
        <f>VLOOKUP($A846,[1]taxonomy!$1:$1048576,15,0)</f>
        <v xml:space="preserve"> Teleostei</v>
      </c>
      <c r="S846" t="str">
        <f>VLOOKUP($A846,[1]taxonomy!$1:$1048576,16,0)</f>
        <v xml:space="preserve"> Euteleostei</v>
      </c>
      <c r="T846" t="str">
        <f>VLOOKUP($A846,[1]taxonomy!$1:$1048576,17,0)</f>
        <v xml:space="preserve"> Neoteleostei</v>
      </c>
      <c r="U846" t="str">
        <f>VLOOKUP($A846,[1]taxonomy!$1:$1048576,18,0)</f>
        <v>Acanthomorpha</v>
      </c>
      <c r="V846" t="str">
        <f>VLOOKUP($A846,[1]taxonomy!$1:$1048576,20,0)</f>
        <v xml:space="preserve"> Percomorpha</v>
      </c>
      <c r="W846" t="str">
        <f>VLOOKUP($A846,[1]taxonomy!$1:$1048576,21,0)</f>
        <v xml:space="preserve"> Pleuronectiformes</v>
      </c>
      <c r="X846" t="str">
        <f>VLOOKUP($A846,[1]taxonomy!$1:$1048576,22,0)</f>
        <v>Pleuronectoidei</v>
      </c>
      <c r="Y846" t="str">
        <f>VLOOKUP($A846,[1]taxonomy!$1:$1048576,23,0)</f>
        <v xml:space="preserve"> Scophthalmidae</v>
      </c>
      <c r="Z846" t="str">
        <f>VLOOKUP($A846,[1]taxonomy!$1:$1048576,24,0)</f>
        <v xml:space="preserve"> Scophthalmus.</v>
      </c>
      <c r="AA846">
        <f>VLOOKUP($A846,[1]taxonomy!$1:$1048576,25,0)</f>
        <v>0</v>
      </c>
      <c r="AB846" t="str">
        <f>VLOOKUP($A846,[1]taxonomy!$1:$1048576,3,0)</f>
        <v xml:space="preserve"> Psetta maxima (Turbot) (Pleuronectes maximus).</v>
      </c>
    </row>
    <row r="847" spans="1:28" x14ac:dyDescent="0.25">
      <c r="A847" t="s">
        <v>1166</v>
      </c>
      <c r="B847" t="s">
        <v>1167</v>
      </c>
      <c r="C847">
        <v>211</v>
      </c>
      <c r="D847" t="s">
        <v>10</v>
      </c>
      <c r="E847">
        <v>78</v>
      </c>
      <c r="F847">
        <v>199</v>
      </c>
      <c r="G847">
        <v>589</v>
      </c>
      <c r="H847" t="s">
        <v>11</v>
      </c>
      <c r="I847">
        <f t="shared" si="13"/>
        <v>122</v>
      </c>
      <c r="J847" t="str">
        <f>VLOOKUP($A847,[1]taxonomy!$1:$1048576,7,0)</f>
        <v>Eukaryota</v>
      </c>
      <c r="K847" t="str">
        <f>VLOOKUP($A847,[1]taxonomy!$1:$1048576,8,0)</f>
        <v xml:space="preserve"> Metazoa</v>
      </c>
      <c r="L847" t="str">
        <f>VLOOKUP($A847,[1]taxonomy!$1:$1048576,9,0)</f>
        <v xml:space="preserve"> Chordata</v>
      </c>
      <c r="M847" t="str">
        <f>VLOOKUP($A847,[1]taxonomy!$1:$1048576,10,0)</f>
        <v xml:space="preserve"> Craniata</v>
      </c>
      <c r="N847" t="str">
        <f>VLOOKUP($A847,[1]taxonomy!$1:$1048576,11,0)</f>
        <v xml:space="preserve"> Vertebrata</v>
      </c>
      <c r="O847" t="str">
        <f>VLOOKUP($A847,[1]taxonomy!$1:$1048576,12,0)</f>
        <v xml:space="preserve"> Euteleostomi</v>
      </c>
      <c r="P847" t="str">
        <f>VLOOKUP($A847,[1]taxonomy!$1:$1048576,13,0)</f>
        <v>Testudines + Archosauria group</v>
      </c>
      <c r="Q847" t="str">
        <f>VLOOKUP($A847,[1]taxonomy!$1:$1048576,14,0)</f>
        <v xml:space="preserve"> Archosauria</v>
      </c>
      <c r="R847" t="str">
        <f>VLOOKUP($A847,[1]taxonomy!$1:$1048576,15,0)</f>
        <v xml:space="preserve"> Dinosauria</v>
      </c>
      <c r="S847" t="str">
        <f>VLOOKUP($A847,[1]taxonomy!$1:$1048576,16,0)</f>
        <v xml:space="preserve"> Saurischia</v>
      </c>
      <c r="T847" t="str">
        <f>VLOOKUP($A847,[1]taxonomy!$1:$1048576,17,0)</f>
        <v>Theropoda</v>
      </c>
      <c r="U847" t="str">
        <f>VLOOKUP($A847,[1]taxonomy!$1:$1048576,18,0)</f>
        <v xml:space="preserve"> Coelurosauria</v>
      </c>
      <c r="V847" t="str">
        <f>VLOOKUP($A847,[1]taxonomy!$1:$1048576,20,0)</f>
        <v xml:space="preserve"> Neognathae</v>
      </c>
      <c r="W847" t="str">
        <f>VLOOKUP($A847,[1]taxonomy!$1:$1048576,21,0)</f>
        <v xml:space="preserve"> Anseriformes</v>
      </c>
      <c r="X847" t="str">
        <f>VLOOKUP($A847,[1]taxonomy!$1:$1048576,22,0)</f>
        <v xml:space="preserve"> Anatidae</v>
      </c>
      <c r="Y847" t="str">
        <f>VLOOKUP($A847,[1]taxonomy!$1:$1048576,23,0)</f>
        <v>Anas.</v>
      </c>
      <c r="Z847">
        <f>VLOOKUP($A847,[1]taxonomy!$1:$1048576,24,0)</f>
        <v>0</v>
      </c>
      <c r="AA847">
        <f>VLOOKUP($A847,[1]taxonomy!$1:$1048576,25,0)</f>
        <v>0</v>
      </c>
      <c r="AB847" t="str">
        <f>VLOOKUP($A847,[1]taxonomy!$1:$1048576,3,0)</f>
        <v xml:space="preserve"> Anas platyrhynchos (Domestic duck) (Anas boschas).</v>
      </c>
    </row>
    <row r="848" spans="1:28" x14ac:dyDescent="0.25">
      <c r="A848" t="s">
        <v>1166</v>
      </c>
      <c r="B848" t="s">
        <v>1167</v>
      </c>
      <c r="C848">
        <v>211</v>
      </c>
      <c r="D848" t="s">
        <v>24</v>
      </c>
      <c r="E848">
        <v>37</v>
      </c>
      <c r="F848">
        <v>77</v>
      </c>
      <c r="G848">
        <v>24</v>
      </c>
      <c r="H848" t="s">
        <v>24</v>
      </c>
      <c r="I848">
        <f t="shared" si="13"/>
        <v>41</v>
      </c>
      <c r="J848" t="str">
        <f>VLOOKUP($A848,[1]taxonomy!$1:$1048576,7,0)</f>
        <v>Eukaryota</v>
      </c>
      <c r="K848" t="str">
        <f>VLOOKUP($A848,[1]taxonomy!$1:$1048576,8,0)</f>
        <v xml:space="preserve"> Metazoa</v>
      </c>
      <c r="L848" t="str">
        <f>VLOOKUP($A848,[1]taxonomy!$1:$1048576,9,0)</f>
        <v xml:space="preserve"> Chordata</v>
      </c>
      <c r="M848" t="str">
        <f>VLOOKUP($A848,[1]taxonomy!$1:$1048576,10,0)</f>
        <v xml:space="preserve"> Craniata</v>
      </c>
      <c r="N848" t="str">
        <f>VLOOKUP($A848,[1]taxonomy!$1:$1048576,11,0)</f>
        <v xml:space="preserve"> Vertebrata</v>
      </c>
      <c r="O848" t="str">
        <f>VLOOKUP($A848,[1]taxonomy!$1:$1048576,12,0)</f>
        <v xml:space="preserve"> Euteleostomi</v>
      </c>
      <c r="P848" t="str">
        <f>VLOOKUP($A848,[1]taxonomy!$1:$1048576,13,0)</f>
        <v>Testudines + Archosauria group</v>
      </c>
      <c r="Q848" t="str">
        <f>VLOOKUP($A848,[1]taxonomy!$1:$1048576,14,0)</f>
        <v xml:space="preserve"> Archosauria</v>
      </c>
      <c r="R848" t="str">
        <f>VLOOKUP($A848,[1]taxonomy!$1:$1048576,15,0)</f>
        <v xml:space="preserve"> Dinosauria</v>
      </c>
      <c r="S848" t="str">
        <f>VLOOKUP($A848,[1]taxonomy!$1:$1048576,16,0)</f>
        <v xml:space="preserve"> Saurischia</v>
      </c>
      <c r="T848" t="str">
        <f>VLOOKUP($A848,[1]taxonomy!$1:$1048576,17,0)</f>
        <v>Theropoda</v>
      </c>
      <c r="U848" t="str">
        <f>VLOOKUP($A848,[1]taxonomy!$1:$1048576,18,0)</f>
        <v xml:space="preserve"> Coelurosauria</v>
      </c>
      <c r="V848" t="str">
        <f>VLOOKUP($A848,[1]taxonomy!$1:$1048576,20,0)</f>
        <v xml:space="preserve"> Neognathae</v>
      </c>
      <c r="W848" t="str">
        <f>VLOOKUP($A848,[1]taxonomy!$1:$1048576,21,0)</f>
        <v xml:space="preserve"> Anseriformes</v>
      </c>
      <c r="X848" t="str">
        <f>VLOOKUP($A848,[1]taxonomy!$1:$1048576,22,0)</f>
        <v xml:space="preserve"> Anatidae</v>
      </c>
      <c r="Y848" t="str">
        <f>VLOOKUP($A848,[1]taxonomy!$1:$1048576,23,0)</f>
        <v>Anas.</v>
      </c>
      <c r="Z848">
        <f>VLOOKUP($A848,[1]taxonomy!$1:$1048576,24,0)</f>
        <v>0</v>
      </c>
      <c r="AA848">
        <f>VLOOKUP($A848,[1]taxonomy!$1:$1048576,25,0)</f>
        <v>0</v>
      </c>
      <c r="AB848" t="str">
        <f>VLOOKUP($A848,[1]taxonomy!$1:$1048576,3,0)</f>
        <v xml:space="preserve"> Anas platyrhynchos (Domestic duck) (Anas boschas).</v>
      </c>
    </row>
    <row r="849" spans="1:28" x14ac:dyDescent="0.25">
      <c r="A849" t="s">
        <v>1168</v>
      </c>
      <c r="B849" t="s">
        <v>1169</v>
      </c>
      <c r="C849">
        <v>193</v>
      </c>
      <c r="D849" t="s">
        <v>10</v>
      </c>
      <c r="E849">
        <v>72</v>
      </c>
      <c r="F849">
        <v>185</v>
      </c>
      <c r="G849">
        <v>589</v>
      </c>
      <c r="H849" t="s">
        <v>11</v>
      </c>
      <c r="I849">
        <f t="shared" si="13"/>
        <v>114</v>
      </c>
      <c r="J849" t="str">
        <f>VLOOKUP($A849,[1]taxonomy!$1:$1048576,7,0)</f>
        <v>Eukaryota</v>
      </c>
      <c r="K849" t="str">
        <f>VLOOKUP($A849,[1]taxonomy!$1:$1048576,8,0)</f>
        <v xml:space="preserve"> Metazoa</v>
      </c>
      <c r="L849" t="str">
        <f>VLOOKUP($A849,[1]taxonomy!$1:$1048576,9,0)</f>
        <v xml:space="preserve"> Chordata</v>
      </c>
      <c r="M849" t="str">
        <f>VLOOKUP($A849,[1]taxonomy!$1:$1048576,10,0)</f>
        <v xml:space="preserve"> Craniata</v>
      </c>
      <c r="N849" t="str">
        <f>VLOOKUP($A849,[1]taxonomy!$1:$1048576,11,0)</f>
        <v xml:space="preserve"> Vertebrata</v>
      </c>
      <c r="O849" t="str">
        <f>VLOOKUP($A849,[1]taxonomy!$1:$1048576,12,0)</f>
        <v xml:space="preserve"> Euteleostomi</v>
      </c>
      <c r="P849" t="str">
        <f>VLOOKUP($A849,[1]taxonomy!$1:$1048576,13,0)</f>
        <v>Mammalia</v>
      </c>
      <c r="Q849" t="str">
        <f>VLOOKUP($A849,[1]taxonomy!$1:$1048576,14,0)</f>
        <v xml:space="preserve"> Eutheria</v>
      </c>
      <c r="R849" t="str">
        <f>VLOOKUP($A849,[1]taxonomy!$1:$1048576,15,0)</f>
        <v xml:space="preserve"> Euarchontoglires</v>
      </c>
      <c r="S849" t="str">
        <f>VLOOKUP($A849,[1]taxonomy!$1:$1048576,16,0)</f>
        <v xml:space="preserve"> Primates</v>
      </c>
      <c r="T849" t="str">
        <f>VLOOKUP($A849,[1]taxonomy!$1:$1048576,17,0)</f>
        <v xml:space="preserve"> Haplorrhini</v>
      </c>
      <c r="U849" t="str">
        <f>VLOOKUP($A849,[1]taxonomy!$1:$1048576,18,0)</f>
        <v>Catarrhini</v>
      </c>
      <c r="V849" t="str">
        <f>VLOOKUP($A849,[1]taxonomy!$1:$1048576,20,0)</f>
        <v xml:space="preserve"> Cercopithecinae</v>
      </c>
      <c r="W849" t="str">
        <f>VLOOKUP($A849,[1]taxonomy!$1:$1048576,21,0)</f>
        <v xml:space="preserve"> Macaca.</v>
      </c>
      <c r="X849">
        <f>VLOOKUP($A849,[1]taxonomy!$1:$1048576,22,0)</f>
        <v>0</v>
      </c>
      <c r="Y849">
        <f>VLOOKUP($A849,[1]taxonomy!$1:$1048576,23,0)</f>
        <v>0</v>
      </c>
      <c r="Z849">
        <f>VLOOKUP($A849,[1]taxonomy!$1:$1048576,24,0)</f>
        <v>0</v>
      </c>
      <c r="AA849">
        <f>VLOOKUP($A849,[1]taxonomy!$1:$1048576,25,0)</f>
        <v>0</v>
      </c>
      <c r="AB849" t="str">
        <f>VLOOKUP($A849,[1]taxonomy!$1:$1048576,3,0)</f>
        <v xml:space="preserve"> Macaca mulatta (Rhesus macaque).</v>
      </c>
    </row>
    <row r="850" spans="1:28" x14ac:dyDescent="0.25">
      <c r="A850" t="s">
        <v>1168</v>
      </c>
      <c r="B850" t="s">
        <v>1169</v>
      </c>
      <c r="C850">
        <v>193</v>
      </c>
      <c r="D850" t="s">
        <v>27</v>
      </c>
      <c r="E850">
        <v>1</v>
      </c>
      <c r="F850">
        <v>69</v>
      </c>
      <c r="G850">
        <v>45</v>
      </c>
      <c r="H850" t="s">
        <v>27</v>
      </c>
      <c r="I850">
        <f t="shared" si="13"/>
        <v>69</v>
      </c>
      <c r="J850" t="str">
        <f>VLOOKUP($A850,[1]taxonomy!$1:$1048576,7,0)</f>
        <v>Eukaryota</v>
      </c>
      <c r="K850" t="str">
        <f>VLOOKUP($A850,[1]taxonomy!$1:$1048576,8,0)</f>
        <v xml:space="preserve"> Metazoa</v>
      </c>
      <c r="L850" t="str">
        <f>VLOOKUP($A850,[1]taxonomy!$1:$1048576,9,0)</f>
        <v xml:space="preserve"> Chordata</v>
      </c>
      <c r="M850" t="str">
        <f>VLOOKUP($A850,[1]taxonomy!$1:$1048576,10,0)</f>
        <v xml:space="preserve"> Craniata</v>
      </c>
      <c r="N850" t="str">
        <f>VLOOKUP($A850,[1]taxonomy!$1:$1048576,11,0)</f>
        <v xml:space="preserve"> Vertebrata</v>
      </c>
      <c r="O850" t="str">
        <f>VLOOKUP($A850,[1]taxonomy!$1:$1048576,12,0)</f>
        <v xml:space="preserve"> Euteleostomi</v>
      </c>
      <c r="P850" t="str">
        <f>VLOOKUP($A850,[1]taxonomy!$1:$1048576,13,0)</f>
        <v>Mammalia</v>
      </c>
      <c r="Q850" t="str">
        <f>VLOOKUP($A850,[1]taxonomy!$1:$1048576,14,0)</f>
        <v xml:space="preserve"> Eutheria</v>
      </c>
      <c r="R850" t="str">
        <f>VLOOKUP($A850,[1]taxonomy!$1:$1048576,15,0)</f>
        <v xml:space="preserve"> Euarchontoglires</v>
      </c>
      <c r="S850" t="str">
        <f>VLOOKUP($A850,[1]taxonomy!$1:$1048576,16,0)</f>
        <v xml:space="preserve"> Primates</v>
      </c>
      <c r="T850" t="str">
        <f>VLOOKUP($A850,[1]taxonomy!$1:$1048576,17,0)</f>
        <v xml:space="preserve"> Haplorrhini</v>
      </c>
      <c r="U850" t="str">
        <f>VLOOKUP($A850,[1]taxonomy!$1:$1048576,18,0)</f>
        <v>Catarrhini</v>
      </c>
      <c r="V850" t="str">
        <f>VLOOKUP($A850,[1]taxonomy!$1:$1048576,20,0)</f>
        <v xml:space="preserve"> Cercopithecinae</v>
      </c>
      <c r="W850" t="str">
        <f>VLOOKUP($A850,[1]taxonomy!$1:$1048576,21,0)</f>
        <v xml:space="preserve"> Macaca.</v>
      </c>
      <c r="X850">
        <f>VLOOKUP($A850,[1]taxonomy!$1:$1048576,22,0)</f>
        <v>0</v>
      </c>
      <c r="Y850">
        <f>VLOOKUP($A850,[1]taxonomy!$1:$1048576,23,0)</f>
        <v>0</v>
      </c>
      <c r="Z850">
        <f>VLOOKUP($A850,[1]taxonomy!$1:$1048576,24,0)</f>
        <v>0</v>
      </c>
      <c r="AA850">
        <f>VLOOKUP($A850,[1]taxonomy!$1:$1048576,25,0)</f>
        <v>0</v>
      </c>
      <c r="AB850" t="str">
        <f>VLOOKUP($A850,[1]taxonomy!$1:$1048576,3,0)</f>
        <v xml:space="preserve"> Macaca mulatta (Rhesus macaque).</v>
      </c>
    </row>
    <row r="851" spans="1:28" x14ac:dyDescent="0.25">
      <c r="A851" t="s">
        <v>1170</v>
      </c>
      <c r="B851" t="s">
        <v>1171</v>
      </c>
      <c r="C851">
        <v>272</v>
      </c>
      <c r="D851" t="s">
        <v>10</v>
      </c>
      <c r="E851">
        <v>147</v>
      </c>
      <c r="F851">
        <v>270</v>
      </c>
      <c r="G851">
        <v>589</v>
      </c>
      <c r="H851" t="s">
        <v>11</v>
      </c>
      <c r="I851">
        <f t="shared" si="13"/>
        <v>124</v>
      </c>
      <c r="J851" t="str">
        <f>VLOOKUP($A851,[1]taxonomy!$1:$1048576,7,0)</f>
        <v>Eukaryota</v>
      </c>
      <c r="K851" t="str">
        <f>VLOOKUP($A851,[1]taxonomy!$1:$1048576,8,0)</f>
        <v xml:space="preserve"> Metazoa</v>
      </c>
      <c r="L851" t="str">
        <f>VLOOKUP($A851,[1]taxonomy!$1:$1048576,9,0)</f>
        <v xml:space="preserve"> Chordata</v>
      </c>
      <c r="M851" t="str">
        <f>VLOOKUP($A851,[1]taxonomy!$1:$1048576,10,0)</f>
        <v xml:space="preserve"> Craniata</v>
      </c>
      <c r="N851" t="str">
        <f>VLOOKUP($A851,[1]taxonomy!$1:$1048576,11,0)</f>
        <v xml:space="preserve"> Vertebrata</v>
      </c>
      <c r="O851" t="str">
        <f>VLOOKUP($A851,[1]taxonomy!$1:$1048576,12,0)</f>
        <v xml:space="preserve"> Euteleostomi</v>
      </c>
      <c r="P851" t="str">
        <f>VLOOKUP($A851,[1]taxonomy!$1:$1048576,13,0)</f>
        <v>Actinopterygii</v>
      </c>
      <c r="Q851" t="str">
        <f>VLOOKUP($A851,[1]taxonomy!$1:$1048576,14,0)</f>
        <v xml:space="preserve"> Neopterygii</v>
      </c>
      <c r="R851" t="str">
        <f>VLOOKUP($A851,[1]taxonomy!$1:$1048576,15,0)</f>
        <v xml:space="preserve"> Teleostei</v>
      </c>
      <c r="S851" t="str">
        <f>VLOOKUP($A851,[1]taxonomy!$1:$1048576,16,0)</f>
        <v xml:space="preserve"> Ostariophysi</v>
      </c>
      <c r="T851" t="str">
        <f>VLOOKUP($A851,[1]taxonomy!$1:$1048576,17,0)</f>
        <v xml:space="preserve"> Cypriniformes</v>
      </c>
      <c r="U851" t="str">
        <f>VLOOKUP($A851,[1]taxonomy!$1:$1048576,18,0)</f>
        <v>Cyprinidae</v>
      </c>
      <c r="V851">
        <f>VLOOKUP($A851,[1]taxonomy!$1:$1048576,20,0)</f>
        <v>0</v>
      </c>
      <c r="W851">
        <f>VLOOKUP($A851,[1]taxonomy!$1:$1048576,21,0)</f>
        <v>0</v>
      </c>
      <c r="X851">
        <f>VLOOKUP($A851,[1]taxonomy!$1:$1048576,22,0)</f>
        <v>0</v>
      </c>
      <c r="Y851">
        <f>VLOOKUP($A851,[1]taxonomy!$1:$1048576,23,0)</f>
        <v>0</v>
      </c>
      <c r="Z851">
        <f>VLOOKUP($A851,[1]taxonomy!$1:$1048576,24,0)</f>
        <v>0</v>
      </c>
      <c r="AA851">
        <f>VLOOKUP($A851,[1]taxonomy!$1:$1048576,25,0)</f>
        <v>0</v>
      </c>
      <c r="AB851" t="str">
        <f>VLOOKUP($A851,[1]taxonomy!$1:$1048576,3,0)</f>
        <v xml:space="preserve"> Cyprinus carpio (Common carp).</v>
      </c>
    </row>
    <row r="852" spans="1:28" x14ac:dyDescent="0.25">
      <c r="A852" t="s">
        <v>1170</v>
      </c>
      <c r="B852" t="s">
        <v>1171</v>
      </c>
      <c r="C852">
        <v>272</v>
      </c>
      <c r="D852" t="s">
        <v>12</v>
      </c>
      <c r="E852">
        <v>25</v>
      </c>
      <c r="F852">
        <v>101</v>
      </c>
      <c r="G852">
        <v>206</v>
      </c>
      <c r="H852" t="s">
        <v>13</v>
      </c>
      <c r="I852">
        <f t="shared" si="13"/>
        <v>77</v>
      </c>
      <c r="J852" t="str">
        <f>VLOOKUP($A852,[1]taxonomy!$1:$1048576,7,0)</f>
        <v>Eukaryota</v>
      </c>
      <c r="K852" t="str">
        <f>VLOOKUP($A852,[1]taxonomy!$1:$1048576,8,0)</f>
        <v xml:space="preserve"> Metazoa</v>
      </c>
      <c r="L852" t="str">
        <f>VLOOKUP($A852,[1]taxonomy!$1:$1048576,9,0)</f>
        <v xml:space="preserve"> Chordata</v>
      </c>
      <c r="M852" t="str">
        <f>VLOOKUP($A852,[1]taxonomy!$1:$1048576,10,0)</f>
        <v xml:space="preserve"> Craniata</v>
      </c>
      <c r="N852" t="str">
        <f>VLOOKUP($A852,[1]taxonomy!$1:$1048576,11,0)</f>
        <v xml:space="preserve"> Vertebrata</v>
      </c>
      <c r="O852" t="str">
        <f>VLOOKUP($A852,[1]taxonomy!$1:$1048576,12,0)</f>
        <v xml:space="preserve"> Euteleostomi</v>
      </c>
      <c r="P852" t="str">
        <f>VLOOKUP($A852,[1]taxonomy!$1:$1048576,13,0)</f>
        <v>Actinopterygii</v>
      </c>
      <c r="Q852" t="str">
        <f>VLOOKUP($A852,[1]taxonomy!$1:$1048576,14,0)</f>
        <v xml:space="preserve"> Neopterygii</v>
      </c>
      <c r="R852" t="str">
        <f>VLOOKUP($A852,[1]taxonomy!$1:$1048576,15,0)</f>
        <v xml:space="preserve"> Teleostei</v>
      </c>
      <c r="S852" t="str">
        <f>VLOOKUP($A852,[1]taxonomy!$1:$1048576,16,0)</f>
        <v xml:space="preserve"> Ostariophysi</v>
      </c>
      <c r="T852" t="str">
        <f>VLOOKUP($A852,[1]taxonomy!$1:$1048576,17,0)</f>
        <v xml:space="preserve"> Cypriniformes</v>
      </c>
      <c r="U852" t="str">
        <f>VLOOKUP($A852,[1]taxonomy!$1:$1048576,18,0)</f>
        <v>Cyprinidae</v>
      </c>
      <c r="V852">
        <f>VLOOKUP($A852,[1]taxonomy!$1:$1048576,20,0)</f>
        <v>0</v>
      </c>
      <c r="W852">
        <f>VLOOKUP($A852,[1]taxonomy!$1:$1048576,21,0)</f>
        <v>0</v>
      </c>
      <c r="X852">
        <f>VLOOKUP($A852,[1]taxonomy!$1:$1048576,22,0)</f>
        <v>0</v>
      </c>
      <c r="Y852">
        <f>VLOOKUP($A852,[1]taxonomy!$1:$1048576,23,0)</f>
        <v>0</v>
      </c>
      <c r="Z852">
        <f>VLOOKUP($A852,[1]taxonomy!$1:$1048576,24,0)</f>
        <v>0</v>
      </c>
      <c r="AA852">
        <f>VLOOKUP($A852,[1]taxonomy!$1:$1048576,25,0)</f>
        <v>0</v>
      </c>
      <c r="AB852" t="str">
        <f>VLOOKUP($A852,[1]taxonomy!$1:$1048576,3,0)</f>
        <v xml:space="preserve"> Cyprinus carpio (Common carp).</v>
      </c>
    </row>
    <row r="853" spans="1:28" x14ac:dyDescent="0.25">
      <c r="A853" t="s">
        <v>1172</v>
      </c>
      <c r="B853" t="s">
        <v>1173</v>
      </c>
      <c r="C853">
        <v>272</v>
      </c>
      <c r="D853" t="s">
        <v>10</v>
      </c>
      <c r="E853">
        <v>147</v>
      </c>
      <c r="F853">
        <v>270</v>
      </c>
      <c r="G853">
        <v>589</v>
      </c>
      <c r="H853" t="s">
        <v>11</v>
      </c>
      <c r="I853">
        <f t="shared" si="13"/>
        <v>124</v>
      </c>
      <c r="J853" t="str">
        <f>VLOOKUP($A853,[1]taxonomy!$1:$1048576,7,0)</f>
        <v>Eukaryota</v>
      </c>
      <c r="K853" t="str">
        <f>VLOOKUP($A853,[1]taxonomy!$1:$1048576,8,0)</f>
        <v xml:space="preserve"> Metazoa</v>
      </c>
      <c r="L853" t="str">
        <f>VLOOKUP($A853,[1]taxonomy!$1:$1048576,9,0)</f>
        <v xml:space="preserve"> Chordata</v>
      </c>
      <c r="M853" t="str">
        <f>VLOOKUP($A853,[1]taxonomy!$1:$1048576,10,0)</f>
        <v xml:space="preserve"> Craniata</v>
      </c>
      <c r="N853" t="str">
        <f>VLOOKUP($A853,[1]taxonomy!$1:$1048576,11,0)</f>
        <v xml:space="preserve"> Vertebrata</v>
      </c>
      <c r="O853" t="str">
        <f>VLOOKUP($A853,[1]taxonomy!$1:$1048576,12,0)</f>
        <v xml:space="preserve"> Euteleostomi</v>
      </c>
      <c r="P853" t="str">
        <f>VLOOKUP($A853,[1]taxonomy!$1:$1048576,13,0)</f>
        <v>Actinopterygii</v>
      </c>
      <c r="Q853" t="str">
        <f>VLOOKUP($A853,[1]taxonomy!$1:$1048576,14,0)</f>
        <v xml:space="preserve"> Neopterygii</v>
      </c>
      <c r="R853" t="str">
        <f>VLOOKUP($A853,[1]taxonomy!$1:$1048576,15,0)</f>
        <v xml:space="preserve"> Teleostei</v>
      </c>
      <c r="S853" t="str">
        <f>VLOOKUP($A853,[1]taxonomy!$1:$1048576,16,0)</f>
        <v xml:space="preserve"> Ostariophysi</v>
      </c>
      <c r="T853" t="str">
        <f>VLOOKUP($A853,[1]taxonomy!$1:$1048576,17,0)</f>
        <v xml:space="preserve"> Cypriniformes</v>
      </c>
      <c r="U853" t="str">
        <f>VLOOKUP($A853,[1]taxonomy!$1:$1048576,18,0)</f>
        <v>Cyprinidae</v>
      </c>
      <c r="V853">
        <f>VLOOKUP($A853,[1]taxonomy!$1:$1048576,20,0)</f>
        <v>0</v>
      </c>
      <c r="W853">
        <f>VLOOKUP($A853,[1]taxonomy!$1:$1048576,21,0)</f>
        <v>0</v>
      </c>
      <c r="X853">
        <f>VLOOKUP($A853,[1]taxonomy!$1:$1048576,22,0)</f>
        <v>0</v>
      </c>
      <c r="Y853">
        <f>VLOOKUP($A853,[1]taxonomy!$1:$1048576,23,0)</f>
        <v>0</v>
      </c>
      <c r="Z853">
        <f>VLOOKUP($A853,[1]taxonomy!$1:$1048576,24,0)</f>
        <v>0</v>
      </c>
      <c r="AA853">
        <f>VLOOKUP($A853,[1]taxonomy!$1:$1048576,25,0)</f>
        <v>0</v>
      </c>
      <c r="AB853" t="str">
        <f>VLOOKUP($A853,[1]taxonomy!$1:$1048576,3,0)</f>
        <v xml:space="preserve"> Cyprinus carpio (Common carp).</v>
      </c>
    </row>
    <row r="854" spans="1:28" x14ac:dyDescent="0.25">
      <c r="A854" t="s">
        <v>1172</v>
      </c>
      <c r="B854" t="s">
        <v>1173</v>
      </c>
      <c r="C854">
        <v>272</v>
      </c>
      <c r="D854" t="s">
        <v>12</v>
      </c>
      <c r="E854">
        <v>26</v>
      </c>
      <c r="F854">
        <v>101</v>
      </c>
      <c r="G854">
        <v>206</v>
      </c>
      <c r="H854" t="s">
        <v>13</v>
      </c>
      <c r="I854">
        <f t="shared" si="13"/>
        <v>76</v>
      </c>
      <c r="J854" t="str">
        <f>VLOOKUP($A854,[1]taxonomy!$1:$1048576,7,0)</f>
        <v>Eukaryota</v>
      </c>
      <c r="K854" t="str">
        <f>VLOOKUP($A854,[1]taxonomy!$1:$1048576,8,0)</f>
        <v xml:space="preserve"> Metazoa</v>
      </c>
      <c r="L854" t="str">
        <f>VLOOKUP($A854,[1]taxonomy!$1:$1048576,9,0)</f>
        <v xml:space="preserve"> Chordata</v>
      </c>
      <c r="M854" t="str">
        <f>VLOOKUP($A854,[1]taxonomy!$1:$1048576,10,0)</f>
        <v xml:space="preserve"> Craniata</v>
      </c>
      <c r="N854" t="str">
        <f>VLOOKUP($A854,[1]taxonomy!$1:$1048576,11,0)</f>
        <v xml:space="preserve"> Vertebrata</v>
      </c>
      <c r="O854" t="str">
        <f>VLOOKUP($A854,[1]taxonomy!$1:$1048576,12,0)</f>
        <v xml:space="preserve"> Euteleostomi</v>
      </c>
      <c r="P854" t="str">
        <f>VLOOKUP($A854,[1]taxonomy!$1:$1048576,13,0)</f>
        <v>Actinopterygii</v>
      </c>
      <c r="Q854" t="str">
        <f>VLOOKUP($A854,[1]taxonomy!$1:$1048576,14,0)</f>
        <v xml:space="preserve"> Neopterygii</v>
      </c>
      <c r="R854" t="str">
        <f>VLOOKUP($A854,[1]taxonomy!$1:$1048576,15,0)</f>
        <v xml:space="preserve"> Teleostei</v>
      </c>
      <c r="S854" t="str">
        <f>VLOOKUP($A854,[1]taxonomy!$1:$1048576,16,0)</f>
        <v xml:space="preserve"> Ostariophysi</v>
      </c>
      <c r="T854" t="str">
        <f>VLOOKUP($A854,[1]taxonomy!$1:$1048576,17,0)</f>
        <v xml:space="preserve"> Cypriniformes</v>
      </c>
      <c r="U854" t="str">
        <f>VLOOKUP($A854,[1]taxonomy!$1:$1048576,18,0)</f>
        <v>Cyprinidae</v>
      </c>
      <c r="V854">
        <f>VLOOKUP($A854,[1]taxonomy!$1:$1048576,20,0)</f>
        <v>0</v>
      </c>
      <c r="W854">
        <f>VLOOKUP($A854,[1]taxonomy!$1:$1048576,21,0)</f>
        <v>0</v>
      </c>
      <c r="X854">
        <f>VLOOKUP($A854,[1]taxonomy!$1:$1048576,22,0)</f>
        <v>0</v>
      </c>
      <c r="Y854">
        <f>VLOOKUP($A854,[1]taxonomy!$1:$1048576,23,0)</f>
        <v>0</v>
      </c>
      <c r="Z854">
        <f>VLOOKUP($A854,[1]taxonomy!$1:$1048576,24,0)</f>
        <v>0</v>
      </c>
      <c r="AA854">
        <f>VLOOKUP($A854,[1]taxonomy!$1:$1048576,25,0)</f>
        <v>0</v>
      </c>
      <c r="AB854" t="str">
        <f>VLOOKUP($A854,[1]taxonomy!$1:$1048576,3,0)</f>
        <v xml:space="preserve"> Cyprinus carpio (Common carp).</v>
      </c>
    </row>
    <row r="855" spans="1:28" x14ac:dyDescent="0.25">
      <c r="A855" t="s">
        <v>1174</v>
      </c>
      <c r="B855" t="s">
        <v>1175</v>
      </c>
      <c r="C855">
        <v>212</v>
      </c>
      <c r="D855" t="s">
        <v>10</v>
      </c>
      <c r="E855">
        <v>108</v>
      </c>
      <c r="F855">
        <v>211</v>
      </c>
      <c r="G855">
        <v>589</v>
      </c>
      <c r="H855" t="s">
        <v>11</v>
      </c>
      <c r="I855">
        <f t="shared" si="13"/>
        <v>104</v>
      </c>
      <c r="J855" t="str">
        <f>VLOOKUP($A855,[1]taxonomy!$1:$1048576,7,0)</f>
        <v>Eukaryota</v>
      </c>
      <c r="K855" t="str">
        <f>VLOOKUP($A855,[1]taxonomy!$1:$1048576,8,0)</f>
        <v xml:space="preserve"> Metazoa</v>
      </c>
      <c r="L855" t="str">
        <f>VLOOKUP($A855,[1]taxonomy!$1:$1048576,9,0)</f>
        <v xml:space="preserve"> Chordata</v>
      </c>
      <c r="M855" t="str">
        <f>VLOOKUP($A855,[1]taxonomy!$1:$1048576,10,0)</f>
        <v xml:space="preserve"> Craniata</v>
      </c>
      <c r="N855" t="str">
        <f>VLOOKUP($A855,[1]taxonomy!$1:$1048576,11,0)</f>
        <v xml:space="preserve"> Vertebrata</v>
      </c>
      <c r="O855" t="str">
        <f>VLOOKUP($A855,[1]taxonomy!$1:$1048576,12,0)</f>
        <v xml:space="preserve"> Euteleostomi</v>
      </c>
      <c r="P855" t="str">
        <f>VLOOKUP($A855,[1]taxonomy!$1:$1048576,13,0)</f>
        <v>Mammalia</v>
      </c>
      <c r="Q855" t="str">
        <f>VLOOKUP($A855,[1]taxonomy!$1:$1048576,14,0)</f>
        <v xml:space="preserve"> Eutheria</v>
      </c>
      <c r="R855" t="str">
        <f>VLOOKUP($A855,[1]taxonomy!$1:$1048576,15,0)</f>
        <v xml:space="preserve"> Euarchontoglires</v>
      </c>
      <c r="S855" t="str">
        <f>VLOOKUP($A855,[1]taxonomy!$1:$1048576,16,0)</f>
        <v xml:space="preserve"> Glires</v>
      </c>
      <c r="T855" t="str">
        <f>VLOOKUP($A855,[1]taxonomy!$1:$1048576,17,0)</f>
        <v xml:space="preserve"> Rodentia</v>
      </c>
      <c r="U855" t="str">
        <f>VLOOKUP($A855,[1]taxonomy!$1:$1048576,18,0)</f>
        <v xml:space="preserve"> Sciurognathi</v>
      </c>
      <c r="V855" t="str">
        <f>VLOOKUP($A855,[1]taxonomy!$1:$1048576,20,0)</f>
        <v xml:space="preserve"> Muridae</v>
      </c>
      <c r="W855" t="str">
        <f>VLOOKUP($A855,[1]taxonomy!$1:$1048576,21,0)</f>
        <v xml:space="preserve"> Murinae</v>
      </c>
      <c r="X855" t="str">
        <f>VLOOKUP($A855,[1]taxonomy!$1:$1048576,22,0)</f>
        <v xml:space="preserve"> Rattus.</v>
      </c>
      <c r="Y855">
        <f>VLOOKUP($A855,[1]taxonomy!$1:$1048576,23,0)</f>
        <v>0</v>
      </c>
      <c r="Z855">
        <f>VLOOKUP($A855,[1]taxonomy!$1:$1048576,24,0)</f>
        <v>0</v>
      </c>
      <c r="AA855">
        <f>VLOOKUP($A855,[1]taxonomy!$1:$1048576,25,0)</f>
        <v>0</v>
      </c>
      <c r="AB855" t="str">
        <f>VLOOKUP($A855,[1]taxonomy!$1:$1048576,3,0)</f>
        <v xml:space="preserve"> Rattus norvegicus (Rat).</v>
      </c>
    </row>
    <row r="856" spans="1:28" x14ac:dyDescent="0.25">
      <c r="A856" t="s">
        <v>1174</v>
      </c>
      <c r="B856" t="s">
        <v>1175</v>
      </c>
      <c r="C856">
        <v>212</v>
      </c>
      <c r="D856" t="s">
        <v>12</v>
      </c>
      <c r="E856">
        <v>1</v>
      </c>
      <c r="F856">
        <v>111</v>
      </c>
      <c r="G856">
        <v>206</v>
      </c>
      <c r="H856" t="s">
        <v>13</v>
      </c>
      <c r="I856">
        <f t="shared" si="13"/>
        <v>111</v>
      </c>
      <c r="J856" t="str">
        <f>VLOOKUP($A856,[1]taxonomy!$1:$1048576,7,0)</f>
        <v>Eukaryota</v>
      </c>
      <c r="K856" t="str">
        <f>VLOOKUP($A856,[1]taxonomy!$1:$1048576,8,0)</f>
        <v xml:space="preserve"> Metazoa</v>
      </c>
      <c r="L856" t="str">
        <f>VLOOKUP($A856,[1]taxonomy!$1:$1048576,9,0)</f>
        <v xml:space="preserve"> Chordata</v>
      </c>
      <c r="M856" t="str">
        <f>VLOOKUP($A856,[1]taxonomy!$1:$1048576,10,0)</f>
        <v xml:space="preserve"> Craniata</v>
      </c>
      <c r="N856" t="str">
        <f>VLOOKUP($A856,[1]taxonomy!$1:$1048576,11,0)</f>
        <v xml:space="preserve"> Vertebrata</v>
      </c>
      <c r="O856" t="str">
        <f>VLOOKUP($A856,[1]taxonomy!$1:$1048576,12,0)</f>
        <v xml:space="preserve"> Euteleostomi</v>
      </c>
      <c r="P856" t="str">
        <f>VLOOKUP($A856,[1]taxonomy!$1:$1048576,13,0)</f>
        <v>Mammalia</v>
      </c>
      <c r="Q856" t="str">
        <f>VLOOKUP($A856,[1]taxonomy!$1:$1048576,14,0)</f>
        <v xml:space="preserve"> Eutheria</v>
      </c>
      <c r="R856" t="str">
        <f>VLOOKUP($A856,[1]taxonomy!$1:$1048576,15,0)</f>
        <v xml:space="preserve"> Euarchontoglires</v>
      </c>
      <c r="S856" t="str">
        <f>VLOOKUP($A856,[1]taxonomy!$1:$1048576,16,0)</f>
        <v xml:space="preserve"> Glires</v>
      </c>
      <c r="T856" t="str">
        <f>VLOOKUP($A856,[1]taxonomy!$1:$1048576,17,0)</f>
        <v xml:space="preserve"> Rodentia</v>
      </c>
      <c r="U856" t="str">
        <f>VLOOKUP($A856,[1]taxonomy!$1:$1048576,18,0)</f>
        <v xml:space="preserve"> Sciurognathi</v>
      </c>
      <c r="V856" t="str">
        <f>VLOOKUP($A856,[1]taxonomy!$1:$1048576,20,0)</f>
        <v xml:space="preserve"> Muridae</v>
      </c>
      <c r="W856" t="str">
        <f>VLOOKUP($A856,[1]taxonomy!$1:$1048576,21,0)</f>
        <v xml:space="preserve"> Murinae</v>
      </c>
      <c r="X856" t="str">
        <f>VLOOKUP($A856,[1]taxonomy!$1:$1048576,22,0)</f>
        <v xml:space="preserve"> Rattus.</v>
      </c>
      <c r="Y856">
        <f>VLOOKUP($A856,[1]taxonomy!$1:$1048576,23,0)</f>
        <v>0</v>
      </c>
      <c r="Z856">
        <f>VLOOKUP($A856,[1]taxonomy!$1:$1048576,24,0)</f>
        <v>0</v>
      </c>
      <c r="AA856">
        <f>VLOOKUP($A856,[1]taxonomy!$1:$1048576,25,0)</f>
        <v>0</v>
      </c>
      <c r="AB856" t="str">
        <f>VLOOKUP($A856,[1]taxonomy!$1:$1048576,3,0)</f>
        <v xml:space="preserve"> Rattus norvegicus (Rat).</v>
      </c>
    </row>
    <row r="857" spans="1:28" x14ac:dyDescent="0.25">
      <c r="A857" t="s">
        <v>1176</v>
      </c>
      <c r="B857" t="s">
        <v>1177</v>
      </c>
      <c r="C857">
        <v>193</v>
      </c>
      <c r="D857" t="s">
        <v>10</v>
      </c>
      <c r="E857">
        <v>72</v>
      </c>
      <c r="F857">
        <v>185</v>
      </c>
      <c r="G857">
        <v>589</v>
      </c>
      <c r="H857" t="s">
        <v>11</v>
      </c>
      <c r="I857">
        <f t="shared" si="13"/>
        <v>114</v>
      </c>
      <c r="J857" t="str">
        <f>VLOOKUP($A857,[1]taxonomy!$1:$1048576,7,0)</f>
        <v>Eukaryota</v>
      </c>
      <c r="K857" t="str">
        <f>VLOOKUP($A857,[1]taxonomy!$1:$1048576,8,0)</f>
        <v xml:space="preserve"> Metazoa</v>
      </c>
      <c r="L857" t="str">
        <f>VLOOKUP($A857,[1]taxonomy!$1:$1048576,9,0)</f>
        <v xml:space="preserve"> Chordata</v>
      </c>
      <c r="M857" t="str">
        <f>VLOOKUP($A857,[1]taxonomy!$1:$1048576,10,0)</f>
        <v xml:space="preserve"> Craniata</v>
      </c>
      <c r="N857" t="str">
        <f>VLOOKUP($A857,[1]taxonomy!$1:$1048576,11,0)</f>
        <v xml:space="preserve"> Vertebrata</v>
      </c>
      <c r="O857" t="str">
        <f>VLOOKUP($A857,[1]taxonomy!$1:$1048576,12,0)</f>
        <v xml:space="preserve"> Euteleostomi</v>
      </c>
      <c r="P857" t="str">
        <f>VLOOKUP($A857,[1]taxonomy!$1:$1048576,13,0)</f>
        <v>Mammalia</v>
      </c>
      <c r="Q857" t="str">
        <f>VLOOKUP($A857,[1]taxonomy!$1:$1048576,14,0)</f>
        <v xml:space="preserve"> Eutheria</v>
      </c>
      <c r="R857" t="str">
        <f>VLOOKUP($A857,[1]taxonomy!$1:$1048576,15,0)</f>
        <v xml:space="preserve"> Laurasiatheria</v>
      </c>
      <c r="S857" t="str">
        <f>VLOOKUP($A857,[1]taxonomy!$1:$1048576,16,0)</f>
        <v xml:space="preserve"> Cetartiodactyla</v>
      </c>
      <c r="T857" t="str">
        <f>VLOOKUP($A857,[1]taxonomy!$1:$1048576,17,0)</f>
        <v xml:space="preserve"> Ruminantia</v>
      </c>
      <c r="U857" t="str">
        <f>VLOOKUP($A857,[1]taxonomy!$1:$1048576,18,0)</f>
        <v>Pecora</v>
      </c>
      <c r="V857" t="str">
        <f>VLOOKUP($A857,[1]taxonomy!$1:$1048576,20,0)</f>
        <v xml:space="preserve"> Caprinae</v>
      </c>
      <c r="W857" t="str">
        <f>VLOOKUP($A857,[1]taxonomy!$1:$1048576,21,0)</f>
        <v xml:space="preserve"> Ovis.</v>
      </c>
      <c r="X857">
        <f>VLOOKUP($A857,[1]taxonomy!$1:$1048576,22,0)</f>
        <v>0</v>
      </c>
      <c r="Y857">
        <f>VLOOKUP($A857,[1]taxonomy!$1:$1048576,23,0)</f>
        <v>0</v>
      </c>
      <c r="Z857">
        <f>VLOOKUP($A857,[1]taxonomy!$1:$1048576,24,0)</f>
        <v>0</v>
      </c>
      <c r="AA857">
        <f>VLOOKUP($A857,[1]taxonomy!$1:$1048576,25,0)</f>
        <v>0</v>
      </c>
      <c r="AB857" t="str">
        <f>VLOOKUP($A857,[1]taxonomy!$1:$1048576,3,0)</f>
        <v xml:space="preserve"> Ovis aries (Sheep).</v>
      </c>
    </row>
    <row r="858" spans="1:28" x14ac:dyDescent="0.25">
      <c r="A858" t="s">
        <v>1176</v>
      </c>
      <c r="B858" t="s">
        <v>1177</v>
      </c>
      <c r="C858">
        <v>193</v>
      </c>
      <c r="D858" t="s">
        <v>27</v>
      </c>
      <c r="E858">
        <v>1</v>
      </c>
      <c r="F858">
        <v>69</v>
      </c>
      <c r="G858">
        <v>45</v>
      </c>
      <c r="H858" t="s">
        <v>27</v>
      </c>
      <c r="I858">
        <f t="shared" si="13"/>
        <v>69</v>
      </c>
      <c r="J858" t="str">
        <f>VLOOKUP($A858,[1]taxonomy!$1:$1048576,7,0)</f>
        <v>Eukaryota</v>
      </c>
      <c r="K858" t="str">
        <f>VLOOKUP($A858,[1]taxonomy!$1:$1048576,8,0)</f>
        <v xml:space="preserve"> Metazoa</v>
      </c>
      <c r="L858" t="str">
        <f>VLOOKUP($A858,[1]taxonomy!$1:$1048576,9,0)</f>
        <v xml:space="preserve"> Chordata</v>
      </c>
      <c r="M858" t="str">
        <f>VLOOKUP($A858,[1]taxonomy!$1:$1048576,10,0)</f>
        <v xml:space="preserve"> Craniata</v>
      </c>
      <c r="N858" t="str">
        <f>VLOOKUP($A858,[1]taxonomy!$1:$1048576,11,0)</f>
        <v xml:space="preserve"> Vertebrata</v>
      </c>
      <c r="O858" t="str">
        <f>VLOOKUP($A858,[1]taxonomy!$1:$1048576,12,0)</f>
        <v xml:space="preserve"> Euteleostomi</v>
      </c>
      <c r="P858" t="str">
        <f>VLOOKUP($A858,[1]taxonomy!$1:$1048576,13,0)</f>
        <v>Mammalia</v>
      </c>
      <c r="Q858" t="str">
        <f>VLOOKUP($A858,[1]taxonomy!$1:$1048576,14,0)</f>
        <v xml:space="preserve"> Eutheria</v>
      </c>
      <c r="R858" t="str">
        <f>VLOOKUP($A858,[1]taxonomy!$1:$1048576,15,0)</f>
        <v xml:space="preserve"> Laurasiatheria</v>
      </c>
      <c r="S858" t="str">
        <f>VLOOKUP($A858,[1]taxonomy!$1:$1048576,16,0)</f>
        <v xml:space="preserve"> Cetartiodactyla</v>
      </c>
      <c r="T858" t="str">
        <f>VLOOKUP($A858,[1]taxonomy!$1:$1048576,17,0)</f>
        <v xml:space="preserve"> Ruminantia</v>
      </c>
      <c r="U858" t="str">
        <f>VLOOKUP($A858,[1]taxonomy!$1:$1048576,18,0)</f>
        <v>Pecora</v>
      </c>
      <c r="V858" t="str">
        <f>VLOOKUP($A858,[1]taxonomy!$1:$1048576,20,0)</f>
        <v xml:space="preserve"> Caprinae</v>
      </c>
      <c r="W858" t="str">
        <f>VLOOKUP($A858,[1]taxonomy!$1:$1048576,21,0)</f>
        <v xml:space="preserve"> Ovis.</v>
      </c>
      <c r="X858">
        <f>VLOOKUP($A858,[1]taxonomy!$1:$1048576,22,0)</f>
        <v>0</v>
      </c>
      <c r="Y858">
        <f>VLOOKUP($A858,[1]taxonomy!$1:$1048576,23,0)</f>
        <v>0</v>
      </c>
      <c r="Z858">
        <f>VLOOKUP($A858,[1]taxonomy!$1:$1048576,24,0)</f>
        <v>0</v>
      </c>
      <c r="AA858">
        <f>VLOOKUP($A858,[1]taxonomy!$1:$1048576,25,0)</f>
        <v>0</v>
      </c>
      <c r="AB858" t="str">
        <f>VLOOKUP($A858,[1]taxonomy!$1:$1048576,3,0)</f>
        <v xml:space="preserve"> Ovis aries (Sheep).</v>
      </c>
    </row>
    <row r="859" spans="1:28" x14ac:dyDescent="0.25">
      <c r="A859" t="s">
        <v>1178</v>
      </c>
      <c r="B859" t="s">
        <v>1179</v>
      </c>
      <c r="C859">
        <v>198</v>
      </c>
      <c r="D859" t="s">
        <v>10</v>
      </c>
      <c r="E859">
        <v>66</v>
      </c>
      <c r="F859">
        <v>187</v>
      </c>
      <c r="G859">
        <v>589</v>
      </c>
      <c r="H859" t="s">
        <v>11</v>
      </c>
      <c r="I859">
        <f t="shared" si="13"/>
        <v>122</v>
      </c>
      <c r="J859" t="str">
        <f>VLOOKUP($A859,[1]taxonomy!$1:$1048576,7,0)</f>
        <v>Eukaryota</v>
      </c>
      <c r="K859" t="str">
        <f>VLOOKUP($A859,[1]taxonomy!$1:$1048576,8,0)</f>
        <v xml:space="preserve"> Metazoa</v>
      </c>
      <c r="L859" t="str">
        <f>VLOOKUP($A859,[1]taxonomy!$1:$1048576,9,0)</f>
        <v xml:space="preserve"> Chordata</v>
      </c>
      <c r="M859" t="str">
        <f>VLOOKUP($A859,[1]taxonomy!$1:$1048576,10,0)</f>
        <v xml:space="preserve"> Craniata</v>
      </c>
      <c r="N859" t="str">
        <f>VLOOKUP($A859,[1]taxonomy!$1:$1048576,11,0)</f>
        <v xml:space="preserve"> Vertebrata</v>
      </c>
      <c r="O859" t="str">
        <f>VLOOKUP($A859,[1]taxonomy!$1:$1048576,12,0)</f>
        <v xml:space="preserve"> Euteleostomi</v>
      </c>
      <c r="P859" t="str">
        <f>VLOOKUP($A859,[1]taxonomy!$1:$1048576,13,0)</f>
        <v>Testudines + Archosauria group</v>
      </c>
      <c r="Q859" t="str">
        <f>VLOOKUP($A859,[1]taxonomy!$1:$1048576,14,0)</f>
        <v xml:space="preserve"> Archosauria</v>
      </c>
      <c r="R859" t="str">
        <f>VLOOKUP($A859,[1]taxonomy!$1:$1048576,15,0)</f>
        <v xml:space="preserve"> Dinosauria</v>
      </c>
      <c r="S859" t="str">
        <f>VLOOKUP($A859,[1]taxonomy!$1:$1048576,16,0)</f>
        <v xml:space="preserve"> Saurischia</v>
      </c>
      <c r="T859" t="str">
        <f>VLOOKUP($A859,[1]taxonomy!$1:$1048576,17,0)</f>
        <v>Theropoda</v>
      </c>
      <c r="U859" t="str">
        <f>VLOOKUP($A859,[1]taxonomy!$1:$1048576,18,0)</f>
        <v xml:space="preserve"> Coelurosauria</v>
      </c>
      <c r="V859" t="str">
        <f>VLOOKUP($A859,[1]taxonomy!$1:$1048576,20,0)</f>
        <v xml:space="preserve"> Neognathae</v>
      </c>
      <c r="W859" t="str">
        <f>VLOOKUP($A859,[1]taxonomy!$1:$1048576,21,0)</f>
        <v xml:space="preserve"> Galliformes</v>
      </c>
      <c r="X859" t="str">
        <f>VLOOKUP($A859,[1]taxonomy!$1:$1048576,22,0)</f>
        <v xml:space="preserve"> Phasianidae</v>
      </c>
      <c r="Y859" t="str">
        <f>VLOOKUP($A859,[1]taxonomy!$1:$1048576,23,0)</f>
        <v>Phasianinae</v>
      </c>
      <c r="Z859" t="str">
        <f>VLOOKUP($A859,[1]taxonomy!$1:$1048576,24,0)</f>
        <v xml:space="preserve"> Gallus.</v>
      </c>
      <c r="AA859">
        <f>VLOOKUP($A859,[1]taxonomy!$1:$1048576,25,0)</f>
        <v>0</v>
      </c>
      <c r="AB859" t="str">
        <f>VLOOKUP($A859,[1]taxonomy!$1:$1048576,3,0)</f>
        <v xml:space="preserve"> Gallus gallus (Chicken).</v>
      </c>
    </row>
    <row r="860" spans="1:28" x14ac:dyDescent="0.25">
      <c r="A860" t="s">
        <v>1178</v>
      </c>
      <c r="B860" t="s">
        <v>1179</v>
      </c>
      <c r="C860">
        <v>198</v>
      </c>
      <c r="D860" t="s">
        <v>24</v>
      </c>
      <c r="E860">
        <v>1</v>
      </c>
      <c r="F860">
        <v>65</v>
      </c>
      <c r="G860">
        <v>24</v>
      </c>
      <c r="H860" t="s">
        <v>24</v>
      </c>
      <c r="I860">
        <f t="shared" si="13"/>
        <v>65</v>
      </c>
      <c r="J860" t="str">
        <f>VLOOKUP($A860,[1]taxonomy!$1:$1048576,7,0)</f>
        <v>Eukaryota</v>
      </c>
      <c r="K860" t="str">
        <f>VLOOKUP($A860,[1]taxonomy!$1:$1048576,8,0)</f>
        <v xml:space="preserve"> Metazoa</v>
      </c>
      <c r="L860" t="str">
        <f>VLOOKUP($A860,[1]taxonomy!$1:$1048576,9,0)</f>
        <v xml:space="preserve"> Chordata</v>
      </c>
      <c r="M860" t="str">
        <f>VLOOKUP($A860,[1]taxonomy!$1:$1048576,10,0)</f>
        <v xml:space="preserve"> Craniata</v>
      </c>
      <c r="N860" t="str">
        <f>VLOOKUP($A860,[1]taxonomy!$1:$1048576,11,0)</f>
        <v xml:space="preserve"> Vertebrata</v>
      </c>
      <c r="O860" t="str">
        <f>VLOOKUP($A860,[1]taxonomy!$1:$1048576,12,0)</f>
        <v xml:space="preserve"> Euteleostomi</v>
      </c>
      <c r="P860" t="str">
        <f>VLOOKUP($A860,[1]taxonomy!$1:$1048576,13,0)</f>
        <v>Testudines + Archosauria group</v>
      </c>
      <c r="Q860" t="str">
        <f>VLOOKUP($A860,[1]taxonomy!$1:$1048576,14,0)</f>
        <v xml:space="preserve"> Archosauria</v>
      </c>
      <c r="R860" t="str">
        <f>VLOOKUP($A860,[1]taxonomy!$1:$1048576,15,0)</f>
        <v xml:space="preserve"> Dinosauria</v>
      </c>
      <c r="S860" t="str">
        <f>VLOOKUP($A860,[1]taxonomy!$1:$1048576,16,0)</f>
        <v xml:space="preserve"> Saurischia</v>
      </c>
      <c r="T860" t="str">
        <f>VLOOKUP($A860,[1]taxonomy!$1:$1048576,17,0)</f>
        <v>Theropoda</v>
      </c>
      <c r="U860" t="str">
        <f>VLOOKUP($A860,[1]taxonomy!$1:$1048576,18,0)</f>
        <v xml:space="preserve"> Coelurosauria</v>
      </c>
      <c r="V860" t="str">
        <f>VLOOKUP($A860,[1]taxonomy!$1:$1048576,20,0)</f>
        <v xml:space="preserve"> Neognathae</v>
      </c>
      <c r="W860" t="str">
        <f>VLOOKUP($A860,[1]taxonomy!$1:$1048576,21,0)</f>
        <v xml:space="preserve"> Galliformes</v>
      </c>
      <c r="X860" t="str">
        <f>VLOOKUP($A860,[1]taxonomy!$1:$1048576,22,0)</f>
        <v xml:space="preserve"> Phasianidae</v>
      </c>
      <c r="Y860" t="str">
        <f>VLOOKUP($A860,[1]taxonomy!$1:$1048576,23,0)</f>
        <v>Phasianinae</v>
      </c>
      <c r="Z860" t="str">
        <f>VLOOKUP($A860,[1]taxonomy!$1:$1048576,24,0)</f>
        <v xml:space="preserve"> Gallus.</v>
      </c>
      <c r="AA860">
        <f>VLOOKUP($A860,[1]taxonomy!$1:$1048576,25,0)</f>
        <v>0</v>
      </c>
      <c r="AB860" t="str">
        <f>VLOOKUP($A860,[1]taxonomy!$1:$1048576,3,0)</f>
        <v xml:space="preserve"> Gallus gallus (Chicken).</v>
      </c>
    </row>
    <row r="861" spans="1:28" x14ac:dyDescent="0.25">
      <c r="A861" t="s">
        <v>1180</v>
      </c>
      <c r="B861" t="s">
        <v>1181</v>
      </c>
      <c r="C861">
        <v>178</v>
      </c>
      <c r="D861" t="s">
        <v>10</v>
      </c>
      <c r="E861">
        <v>57</v>
      </c>
      <c r="F861">
        <v>170</v>
      </c>
      <c r="G861">
        <v>589</v>
      </c>
      <c r="H861" t="s">
        <v>11</v>
      </c>
      <c r="I861">
        <f t="shared" si="13"/>
        <v>114</v>
      </c>
      <c r="J861" t="str">
        <f>VLOOKUP($A861,[1]taxonomy!$1:$1048576,7,0)</f>
        <v>Eukaryota</v>
      </c>
      <c r="K861" t="str">
        <f>VLOOKUP($A861,[1]taxonomy!$1:$1048576,8,0)</f>
        <v xml:space="preserve"> Metazoa</v>
      </c>
      <c r="L861" t="str">
        <f>VLOOKUP($A861,[1]taxonomy!$1:$1048576,9,0)</f>
        <v xml:space="preserve"> Chordata</v>
      </c>
      <c r="M861" t="str">
        <f>VLOOKUP($A861,[1]taxonomy!$1:$1048576,10,0)</f>
        <v xml:space="preserve"> Craniata</v>
      </c>
      <c r="N861" t="str">
        <f>VLOOKUP($A861,[1]taxonomy!$1:$1048576,11,0)</f>
        <v xml:space="preserve"> Vertebrata</v>
      </c>
      <c r="O861" t="str">
        <f>VLOOKUP($A861,[1]taxonomy!$1:$1048576,12,0)</f>
        <v xml:space="preserve"> Euteleostomi</v>
      </c>
      <c r="P861" t="str">
        <f>VLOOKUP($A861,[1]taxonomy!$1:$1048576,13,0)</f>
        <v>Mammalia</v>
      </c>
      <c r="Q861" t="str">
        <f>VLOOKUP($A861,[1]taxonomy!$1:$1048576,14,0)</f>
        <v xml:space="preserve"> Eutheria</v>
      </c>
      <c r="R861" t="str">
        <f>VLOOKUP($A861,[1]taxonomy!$1:$1048576,15,0)</f>
        <v xml:space="preserve"> Laurasiatheria</v>
      </c>
      <c r="S861" t="str">
        <f>VLOOKUP($A861,[1]taxonomy!$1:$1048576,16,0)</f>
        <v xml:space="preserve"> Cetartiodactyla</v>
      </c>
      <c r="T861" t="str">
        <f>VLOOKUP($A861,[1]taxonomy!$1:$1048576,17,0)</f>
        <v xml:space="preserve"> Ruminantia</v>
      </c>
      <c r="U861" t="str">
        <f>VLOOKUP($A861,[1]taxonomy!$1:$1048576,18,0)</f>
        <v>Pecora</v>
      </c>
      <c r="V861" t="str">
        <f>VLOOKUP($A861,[1]taxonomy!$1:$1048576,20,0)</f>
        <v xml:space="preserve"> Bovinae</v>
      </c>
      <c r="W861" t="str">
        <f>VLOOKUP($A861,[1]taxonomy!$1:$1048576,21,0)</f>
        <v xml:space="preserve"> Bos.</v>
      </c>
      <c r="X861">
        <f>VLOOKUP($A861,[1]taxonomy!$1:$1048576,22,0)</f>
        <v>0</v>
      </c>
      <c r="Y861">
        <f>VLOOKUP($A861,[1]taxonomy!$1:$1048576,23,0)</f>
        <v>0</v>
      </c>
      <c r="Z861">
        <f>VLOOKUP($A861,[1]taxonomy!$1:$1048576,24,0)</f>
        <v>0</v>
      </c>
      <c r="AA861">
        <f>VLOOKUP($A861,[1]taxonomy!$1:$1048576,25,0)</f>
        <v>0</v>
      </c>
      <c r="AB861" t="str">
        <f>VLOOKUP($A861,[1]taxonomy!$1:$1048576,3,0)</f>
        <v xml:space="preserve"> Bos taurus (Bovine).</v>
      </c>
    </row>
    <row r="862" spans="1:28" x14ac:dyDescent="0.25">
      <c r="A862" t="s">
        <v>1182</v>
      </c>
      <c r="B862" t="s">
        <v>1183</v>
      </c>
      <c r="C862">
        <v>192</v>
      </c>
      <c r="D862" t="s">
        <v>10</v>
      </c>
      <c r="E862">
        <v>71</v>
      </c>
      <c r="F862">
        <v>184</v>
      </c>
      <c r="G862">
        <v>589</v>
      </c>
      <c r="H862" t="s">
        <v>11</v>
      </c>
      <c r="I862">
        <f t="shared" si="13"/>
        <v>114</v>
      </c>
      <c r="J862" t="str">
        <f>VLOOKUP($A862,[1]taxonomy!$1:$1048576,7,0)</f>
        <v>Eukaryota</v>
      </c>
      <c r="K862" t="str">
        <f>VLOOKUP($A862,[1]taxonomy!$1:$1048576,8,0)</f>
        <v xml:space="preserve"> Metazoa</v>
      </c>
      <c r="L862" t="str">
        <f>VLOOKUP($A862,[1]taxonomy!$1:$1048576,9,0)</f>
        <v xml:space="preserve"> Chordata</v>
      </c>
      <c r="M862" t="str">
        <f>VLOOKUP($A862,[1]taxonomy!$1:$1048576,10,0)</f>
        <v xml:space="preserve"> Craniata</v>
      </c>
      <c r="N862" t="str">
        <f>VLOOKUP($A862,[1]taxonomy!$1:$1048576,11,0)</f>
        <v xml:space="preserve"> Vertebrata</v>
      </c>
      <c r="O862" t="str">
        <f>VLOOKUP($A862,[1]taxonomy!$1:$1048576,12,0)</f>
        <v xml:space="preserve"> Euteleostomi</v>
      </c>
      <c r="P862" t="str">
        <f>VLOOKUP($A862,[1]taxonomy!$1:$1048576,13,0)</f>
        <v>Mammalia</v>
      </c>
      <c r="Q862" t="str">
        <f>VLOOKUP($A862,[1]taxonomy!$1:$1048576,14,0)</f>
        <v xml:space="preserve"> Eutheria</v>
      </c>
      <c r="R862" t="str">
        <f>VLOOKUP($A862,[1]taxonomy!$1:$1048576,15,0)</f>
        <v xml:space="preserve"> Laurasiatheria</v>
      </c>
      <c r="S862" t="str">
        <f>VLOOKUP($A862,[1]taxonomy!$1:$1048576,16,0)</f>
        <v xml:space="preserve"> Cetartiodactyla</v>
      </c>
      <c r="T862" t="str">
        <f>VLOOKUP($A862,[1]taxonomy!$1:$1048576,17,0)</f>
        <v xml:space="preserve"> Suina</v>
      </c>
      <c r="U862" t="str">
        <f>VLOOKUP($A862,[1]taxonomy!$1:$1048576,18,0)</f>
        <v xml:space="preserve"> Suidae</v>
      </c>
      <c r="V862">
        <f>VLOOKUP($A862,[1]taxonomy!$1:$1048576,20,0)</f>
        <v>0</v>
      </c>
      <c r="W862">
        <f>VLOOKUP($A862,[1]taxonomy!$1:$1048576,21,0)</f>
        <v>0</v>
      </c>
      <c r="X862">
        <f>VLOOKUP($A862,[1]taxonomy!$1:$1048576,22,0)</f>
        <v>0</v>
      </c>
      <c r="Y862">
        <f>VLOOKUP($A862,[1]taxonomy!$1:$1048576,23,0)</f>
        <v>0</v>
      </c>
      <c r="Z862">
        <f>VLOOKUP($A862,[1]taxonomy!$1:$1048576,24,0)</f>
        <v>0</v>
      </c>
      <c r="AA862">
        <f>VLOOKUP($A862,[1]taxonomy!$1:$1048576,25,0)</f>
        <v>0</v>
      </c>
      <c r="AB862" t="str">
        <f>VLOOKUP($A862,[1]taxonomy!$1:$1048576,3,0)</f>
        <v xml:space="preserve"> Sus scrofa (Pig).</v>
      </c>
    </row>
    <row r="863" spans="1:28" x14ac:dyDescent="0.25">
      <c r="A863" t="s">
        <v>1182</v>
      </c>
      <c r="B863" t="s">
        <v>1183</v>
      </c>
      <c r="C863">
        <v>192</v>
      </c>
      <c r="D863" t="s">
        <v>27</v>
      </c>
      <c r="E863">
        <v>1</v>
      </c>
      <c r="F863">
        <v>68</v>
      </c>
      <c r="G863">
        <v>45</v>
      </c>
      <c r="H863" t="s">
        <v>27</v>
      </c>
      <c r="I863">
        <f t="shared" si="13"/>
        <v>68</v>
      </c>
      <c r="J863" t="str">
        <f>VLOOKUP($A863,[1]taxonomy!$1:$1048576,7,0)</f>
        <v>Eukaryota</v>
      </c>
      <c r="K863" t="str">
        <f>VLOOKUP($A863,[1]taxonomy!$1:$1048576,8,0)</f>
        <v xml:space="preserve"> Metazoa</v>
      </c>
      <c r="L863" t="str">
        <f>VLOOKUP($A863,[1]taxonomy!$1:$1048576,9,0)</f>
        <v xml:space="preserve"> Chordata</v>
      </c>
      <c r="M863" t="str">
        <f>VLOOKUP($A863,[1]taxonomy!$1:$1048576,10,0)</f>
        <v xml:space="preserve"> Craniata</v>
      </c>
      <c r="N863" t="str">
        <f>VLOOKUP($A863,[1]taxonomy!$1:$1048576,11,0)</f>
        <v xml:space="preserve"> Vertebrata</v>
      </c>
      <c r="O863" t="str">
        <f>VLOOKUP($A863,[1]taxonomy!$1:$1048576,12,0)</f>
        <v xml:space="preserve"> Euteleostomi</v>
      </c>
      <c r="P863" t="str">
        <f>VLOOKUP($A863,[1]taxonomy!$1:$1048576,13,0)</f>
        <v>Mammalia</v>
      </c>
      <c r="Q863" t="str">
        <f>VLOOKUP($A863,[1]taxonomy!$1:$1048576,14,0)</f>
        <v xml:space="preserve"> Eutheria</v>
      </c>
      <c r="R863" t="str">
        <f>VLOOKUP($A863,[1]taxonomy!$1:$1048576,15,0)</f>
        <v xml:space="preserve"> Laurasiatheria</v>
      </c>
      <c r="S863" t="str">
        <f>VLOOKUP($A863,[1]taxonomy!$1:$1048576,16,0)</f>
        <v xml:space="preserve"> Cetartiodactyla</v>
      </c>
      <c r="T863" t="str">
        <f>VLOOKUP($A863,[1]taxonomy!$1:$1048576,17,0)</f>
        <v xml:space="preserve"> Suina</v>
      </c>
      <c r="U863" t="str">
        <f>VLOOKUP($A863,[1]taxonomy!$1:$1048576,18,0)</f>
        <v xml:space="preserve"> Suidae</v>
      </c>
      <c r="V863">
        <f>VLOOKUP($A863,[1]taxonomy!$1:$1048576,20,0)</f>
        <v>0</v>
      </c>
      <c r="W863">
        <f>VLOOKUP($A863,[1]taxonomy!$1:$1048576,21,0)</f>
        <v>0</v>
      </c>
      <c r="X863">
        <f>VLOOKUP($A863,[1]taxonomy!$1:$1048576,22,0)</f>
        <v>0</v>
      </c>
      <c r="Y863">
        <f>VLOOKUP($A863,[1]taxonomy!$1:$1048576,23,0)</f>
        <v>0</v>
      </c>
      <c r="Z863">
        <f>VLOOKUP($A863,[1]taxonomy!$1:$1048576,24,0)</f>
        <v>0</v>
      </c>
      <c r="AA863">
        <f>VLOOKUP($A863,[1]taxonomy!$1:$1048576,25,0)</f>
        <v>0</v>
      </c>
      <c r="AB863" t="str">
        <f>VLOOKUP($A863,[1]taxonomy!$1:$1048576,3,0)</f>
        <v xml:space="preserve"> Sus scrofa (Pig).</v>
      </c>
    </row>
    <row r="864" spans="1:28" x14ac:dyDescent="0.25">
      <c r="A864" t="s">
        <v>1184</v>
      </c>
      <c r="B864" t="s">
        <v>1185</v>
      </c>
      <c r="C864">
        <v>254</v>
      </c>
      <c r="D864" t="s">
        <v>10</v>
      </c>
      <c r="E864">
        <v>125</v>
      </c>
      <c r="F864">
        <v>250</v>
      </c>
      <c r="G864">
        <v>589</v>
      </c>
      <c r="H864" t="s">
        <v>11</v>
      </c>
      <c r="I864">
        <f t="shared" si="13"/>
        <v>126</v>
      </c>
      <c r="J864" t="str">
        <f>VLOOKUP($A864,[1]taxonomy!$1:$1048576,7,0)</f>
        <v>Eukaryota</v>
      </c>
      <c r="K864" t="str">
        <f>VLOOKUP($A864,[1]taxonomy!$1:$1048576,8,0)</f>
        <v xml:space="preserve"> Metazoa</v>
      </c>
      <c r="L864" t="str">
        <f>VLOOKUP($A864,[1]taxonomy!$1:$1048576,9,0)</f>
        <v xml:space="preserve"> Chordata</v>
      </c>
      <c r="M864" t="str">
        <f>VLOOKUP($A864,[1]taxonomy!$1:$1048576,10,0)</f>
        <v xml:space="preserve"> Craniata</v>
      </c>
      <c r="N864" t="str">
        <f>VLOOKUP($A864,[1]taxonomy!$1:$1048576,11,0)</f>
        <v xml:space="preserve"> Vertebrata</v>
      </c>
      <c r="O864" t="str">
        <f>VLOOKUP($A864,[1]taxonomy!$1:$1048576,12,0)</f>
        <v xml:space="preserve"> Euteleostomi</v>
      </c>
      <c r="P864" t="str">
        <f>VLOOKUP($A864,[1]taxonomy!$1:$1048576,13,0)</f>
        <v>Actinopterygii</v>
      </c>
      <c r="Q864" t="str">
        <f>VLOOKUP($A864,[1]taxonomy!$1:$1048576,14,0)</f>
        <v xml:space="preserve"> Neopterygii</v>
      </c>
      <c r="R864" t="str">
        <f>VLOOKUP($A864,[1]taxonomy!$1:$1048576,15,0)</f>
        <v xml:space="preserve"> Teleostei</v>
      </c>
      <c r="S864" t="str">
        <f>VLOOKUP($A864,[1]taxonomy!$1:$1048576,16,0)</f>
        <v xml:space="preserve"> Euteleostei</v>
      </c>
      <c r="T864" t="str">
        <f>VLOOKUP($A864,[1]taxonomy!$1:$1048576,17,0)</f>
        <v>Protacanthopterygii</v>
      </c>
      <c r="U864" t="str">
        <f>VLOOKUP($A864,[1]taxonomy!$1:$1048576,18,0)</f>
        <v xml:space="preserve"> Salmoniformes</v>
      </c>
      <c r="V864" t="str">
        <f>VLOOKUP($A864,[1]taxonomy!$1:$1048576,20,0)</f>
        <v xml:space="preserve"> Salmoninae</v>
      </c>
      <c r="W864" t="str">
        <f>VLOOKUP($A864,[1]taxonomy!$1:$1048576,21,0)</f>
        <v>Oncorhynchus.</v>
      </c>
      <c r="X864">
        <f>VLOOKUP($A864,[1]taxonomy!$1:$1048576,22,0)</f>
        <v>0</v>
      </c>
      <c r="Y864">
        <f>VLOOKUP($A864,[1]taxonomy!$1:$1048576,23,0)</f>
        <v>0</v>
      </c>
      <c r="Z864">
        <f>VLOOKUP($A864,[1]taxonomy!$1:$1048576,24,0)</f>
        <v>0</v>
      </c>
      <c r="AA864">
        <f>VLOOKUP($A864,[1]taxonomy!$1:$1048576,25,0)</f>
        <v>0</v>
      </c>
      <c r="AB864" t="str">
        <f>VLOOKUP($A864,[1]taxonomy!$1:$1048576,3,0)</f>
        <v xml:space="preserve"> Oncorhynchus mykiss (Rainbow trout) (Salmo gairdneri).</v>
      </c>
    </row>
    <row r="865" spans="1:28" x14ac:dyDescent="0.25">
      <c r="A865" t="s">
        <v>1186</v>
      </c>
      <c r="B865" t="s">
        <v>1187</v>
      </c>
      <c r="C865">
        <v>283</v>
      </c>
      <c r="D865" t="s">
        <v>10</v>
      </c>
      <c r="E865">
        <v>153</v>
      </c>
      <c r="F865">
        <v>279</v>
      </c>
      <c r="G865">
        <v>589</v>
      </c>
      <c r="H865" t="s">
        <v>11</v>
      </c>
      <c r="I865">
        <f t="shared" si="13"/>
        <v>127</v>
      </c>
      <c r="J865" t="str">
        <f>VLOOKUP($A865,[1]taxonomy!$1:$1048576,7,0)</f>
        <v>Eukaryota</v>
      </c>
      <c r="K865" t="str">
        <f>VLOOKUP($A865,[1]taxonomy!$1:$1048576,8,0)</f>
        <v xml:space="preserve"> Metazoa</v>
      </c>
      <c r="L865" t="str">
        <f>VLOOKUP($A865,[1]taxonomy!$1:$1048576,9,0)</f>
        <v xml:space="preserve"> Chordata</v>
      </c>
      <c r="M865" t="str">
        <f>VLOOKUP($A865,[1]taxonomy!$1:$1048576,10,0)</f>
        <v xml:space="preserve"> Craniata</v>
      </c>
      <c r="N865" t="str">
        <f>VLOOKUP($A865,[1]taxonomy!$1:$1048576,11,0)</f>
        <v xml:space="preserve"> Vertebrata</v>
      </c>
      <c r="O865" t="str">
        <f>VLOOKUP($A865,[1]taxonomy!$1:$1048576,12,0)</f>
        <v xml:space="preserve"> Euteleostomi</v>
      </c>
      <c r="P865" t="str">
        <f>VLOOKUP($A865,[1]taxonomy!$1:$1048576,13,0)</f>
        <v>Amphibia</v>
      </c>
      <c r="Q865" t="str">
        <f>VLOOKUP($A865,[1]taxonomy!$1:$1048576,14,0)</f>
        <v xml:space="preserve"> Batrachia</v>
      </c>
      <c r="R865" t="str">
        <f>VLOOKUP($A865,[1]taxonomy!$1:$1048576,15,0)</f>
        <v xml:space="preserve"> Anura</v>
      </c>
      <c r="S865" t="str">
        <f>VLOOKUP($A865,[1]taxonomy!$1:$1048576,16,0)</f>
        <v xml:space="preserve"> Pipoidea</v>
      </c>
      <c r="T865" t="str">
        <f>VLOOKUP($A865,[1]taxonomy!$1:$1048576,17,0)</f>
        <v xml:space="preserve"> Pipidae</v>
      </c>
      <c r="U865" t="str">
        <f>VLOOKUP($A865,[1]taxonomy!$1:$1048576,18,0)</f>
        <v xml:space="preserve"> Xenopodinae</v>
      </c>
      <c r="V865" t="str">
        <f>VLOOKUP($A865,[1]taxonomy!$1:$1048576,20,0)</f>
        <v>Xenopus.</v>
      </c>
      <c r="W865">
        <f>VLOOKUP($A865,[1]taxonomy!$1:$1048576,21,0)</f>
        <v>0</v>
      </c>
      <c r="X865">
        <f>VLOOKUP($A865,[1]taxonomy!$1:$1048576,22,0)</f>
        <v>0</v>
      </c>
      <c r="Y865">
        <f>VLOOKUP($A865,[1]taxonomy!$1:$1048576,23,0)</f>
        <v>0</v>
      </c>
      <c r="Z865">
        <f>VLOOKUP($A865,[1]taxonomy!$1:$1048576,24,0)</f>
        <v>0</v>
      </c>
      <c r="AA865">
        <f>VLOOKUP($A865,[1]taxonomy!$1:$1048576,25,0)</f>
        <v>0</v>
      </c>
      <c r="AB865" t="str">
        <f>VLOOKUP($A865,[1]taxonomy!$1:$1048576,3,0)</f>
        <v xml:space="preserve"> Xenopus laevis (African clawed frog).</v>
      </c>
    </row>
    <row r="866" spans="1:28" x14ac:dyDescent="0.25">
      <c r="A866" t="s">
        <v>1186</v>
      </c>
      <c r="B866" t="s">
        <v>1187</v>
      </c>
      <c r="C866">
        <v>283</v>
      </c>
      <c r="D866" t="s">
        <v>12</v>
      </c>
      <c r="E866">
        <v>1</v>
      </c>
      <c r="F866">
        <v>104</v>
      </c>
      <c r="G866">
        <v>206</v>
      </c>
      <c r="H866" t="s">
        <v>13</v>
      </c>
      <c r="I866">
        <f t="shared" si="13"/>
        <v>104</v>
      </c>
      <c r="J866" t="str">
        <f>VLOOKUP($A866,[1]taxonomy!$1:$1048576,7,0)</f>
        <v>Eukaryota</v>
      </c>
      <c r="K866" t="str">
        <f>VLOOKUP($A866,[1]taxonomy!$1:$1048576,8,0)</f>
        <v xml:space="preserve"> Metazoa</v>
      </c>
      <c r="L866" t="str">
        <f>VLOOKUP($A866,[1]taxonomy!$1:$1048576,9,0)</f>
        <v xml:space="preserve"> Chordata</v>
      </c>
      <c r="M866" t="str">
        <f>VLOOKUP($A866,[1]taxonomy!$1:$1048576,10,0)</f>
        <v xml:space="preserve"> Craniata</v>
      </c>
      <c r="N866" t="str">
        <f>VLOOKUP($A866,[1]taxonomy!$1:$1048576,11,0)</f>
        <v xml:space="preserve"> Vertebrata</v>
      </c>
      <c r="O866" t="str">
        <f>VLOOKUP($A866,[1]taxonomy!$1:$1048576,12,0)</f>
        <v xml:space="preserve"> Euteleostomi</v>
      </c>
      <c r="P866" t="str">
        <f>VLOOKUP($A866,[1]taxonomy!$1:$1048576,13,0)</f>
        <v>Amphibia</v>
      </c>
      <c r="Q866" t="str">
        <f>VLOOKUP($A866,[1]taxonomy!$1:$1048576,14,0)</f>
        <v xml:space="preserve"> Batrachia</v>
      </c>
      <c r="R866" t="str">
        <f>VLOOKUP($A866,[1]taxonomy!$1:$1048576,15,0)</f>
        <v xml:space="preserve"> Anura</v>
      </c>
      <c r="S866" t="str">
        <f>VLOOKUP($A866,[1]taxonomy!$1:$1048576,16,0)</f>
        <v xml:space="preserve"> Pipoidea</v>
      </c>
      <c r="T866" t="str">
        <f>VLOOKUP($A866,[1]taxonomy!$1:$1048576,17,0)</f>
        <v xml:space="preserve"> Pipidae</v>
      </c>
      <c r="U866" t="str">
        <f>VLOOKUP($A866,[1]taxonomy!$1:$1048576,18,0)</f>
        <v xml:space="preserve"> Xenopodinae</v>
      </c>
      <c r="V866" t="str">
        <f>VLOOKUP($A866,[1]taxonomy!$1:$1048576,20,0)</f>
        <v>Xenopus.</v>
      </c>
      <c r="W866">
        <f>VLOOKUP($A866,[1]taxonomy!$1:$1048576,21,0)</f>
        <v>0</v>
      </c>
      <c r="X866">
        <f>VLOOKUP($A866,[1]taxonomy!$1:$1048576,22,0)</f>
        <v>0</v>
      </c>
      <c r="Y866">
        <f>VLOOKUP($A866,[1]taxonomy!$1:$1048576,23,0)</f>
        <v>0</v>
      </c>
      <c r="Z866">
        <f>VLOOKUP($A866,[1]taxonomy!$1:$1048576,24,0)</f>
        <v>0</v>
      </c>
      <c r="AA866">
        <f>VLOOKUP($A866,[1]taxonomy!$1:$1048576,25,0)</f>
        <v>0</v>
      </c>
      <c r="AB866" t="str">
        <f>VLOOKUP($A866,[1]taxonomy!$1:$1048576,3,0)</f>
        <v xml:space="preserve"> Xenopus laevis (African clawed frog).</v>
      </c>
    </row>
    <row r="867" spans="1:28" x14ac:dyDescent="0.25">
      <c r="A867" t="s">
        <v>1188</v>
      </c>
      <c r="B867" t="s">
        <v>1189</v>
      </c>
      <c r="C867">
        <v>276</v>
      </c>
      <c r="D867" t="s">
        <v>10</v>
      </c>
      <c r="E867">
        <v>149</v>
      </c>
      <c r="F867">
        <v>270</v>
      </c>
      <c r="G867">
        <v>589</v>
      </c>
      <c r="H867" t="s">
        <v>11</v>
      </c>
      <c r="I867">
        <f t="shared" si="13"/>
        <v>122</v>
      </c>
      <c r="J867" t="str">
        <f>VLOOKUP($A867,[1]taxonomy!$1:$1048576,7,0)</f>
        <v>Eukaryota</v>
      </c>
      <c r="K867" t="str">
        <f>VLOOKUP($A867,[1]taxonomy!$1:$1048576,8,0)</f>
        <v xml:space="preserve"> Metazoa</v>
      </c>
      <c r="L867" t="str">
        <f>VLOOKUP($A867,[1]taxonomy!$1:$1048576,9,0)</f>
        <v xml:space="preserve"> Chordata</v>
      </c>
      <c r="M867" t="str">
        <f>VLOOKUP($A867,[1]taxonomy!$1:$1048576,10,0)</f>
        <v xml:space="preserve"> Craniata</v>
      </c>
      <c r="N867" t="str">
        <f>VLOOKUP($A867,[1]taxonomy!$1:$1048576,11,0)</f>
        <v xml:space="preserve"> Vertebrata</v>
      </c>
      <c r="O867" t="str">
        <f>VLOOKUP($A867,[1]taxonomy!$1:$1048576,12,0)</f>
        <v xml:space="preserve"> Euteleostomi</v>
      </c>
      <c r="P867" t="str">
        <f>VLOOKUP($A867,[1]taxonomy!$1:$1048576,13,0)</f>
        <v>Actinopterygii</v>
      </c>
      <c r="Q867" t="str">
        <f>VLOOKUP($A867,[1]taxonomy!$1:$1048576,14,0)</f>
        <v xml:space="preserve"> Neopterygii</v>
      </c>
      <c r="R867" t="str">
        <f>VLOOKUP($A867,[1]taxonomy!$1:$1048576,15,0)</f>
        <v xml:space="preserve"> Teleostei</v>
      </c>
      <c r="S867" t="str">
        <f>VLOOKUP($A867,[1]taxonomy!$1:$1048576,16,0)</f>
        <v xml:space="preserve"> Ostariophysi</v>
      </c>
      <c r="T867" t="str">
        <f>VLOOKUP($A867,[1]taxonomy!$1:$1048576,17,0)</f>
        <v xml:space="preserve"> Cypriniformes</v>
      </c>
      <c r="U867" t="str">
        <f>VLOOKUP($A867,[1]taxonomy!$1:$1048576,18,0)</f>
        <v>Cyprinidae</v>
      </c>
      <c r="V867">
        <f>VLOOKUP($A867,[1]taxonomy!$1:$1048576,20,0)</f>
        <v>0</v>
      </c>
      <c r="W867">
        <f>VLOOKUP($A867,[1]taxonomy!$1:$1048576,21,0)</f>
        <v>0</v>
      </c>
      <c r="X867">
        <f>VLOOKUP($A867,[1]taxonomy!$1:$1048576,22,0)</f>
        <v>0</v>
      </c>
      <c r="Y867">
        <f>VLOOKUP($A867,[1]taxonomy!$1:$1048576,23,0)</f>
        <v>0</v>
      </c>
      <c r="Z867">
        <f>VLOOKUP($A867,[1]taxonomy!$1:$1048576,24,0)</f>
        <v>0</v>
      </c>
      <c r="AA867">
        <f>VLOOKUP($A867,[1]taxonomy!$1:$1048576,25,0)</f>
        <v>0</v>
      </c>
      <c r="AB867" t="str">
        <f>VLOOKUP($A867,[1]taxonomy!$1:$1048576,3,0)</f>
        <v xml:space="preserve"> Cyprinus carpio (Common carp).</v>
      </c>
    </row>
    <row r="868" spans="1:28" x14ac:dyDescent="0.25">
      <c r="A868" t="s">
        <v>1188</v>
      </c>
      <c r="B868" t="s">
        <v>1189</v>
      </c>
      <c r="C868">
        <v>276</v>
      </c>
      <c r="D868" t="s">
        <v>12</v>
      </c>
      <c r="E868">
        <v>12</v>
      </c>
      <c r="F868">
        <v>103</v>
      </c>
      <c r="G868">
        <v>206</v>
      </c>
      <c r="H868" t="s">
        <v>13</v>
      </c>
      <c r="I868">
        <f t="shared" si="13"/>
        <v>92</v>
      </c>
      <c r="J868" t="str">
        <f>VLOOKUP($A868,[1]taxonomy!$1:$1048576,7,0)</f>
        <v>Eukaryota</v>
      </c>
      <c r="K868" t="str">
        <f>VLOOKUP($A868,[1]taxonomy!$1:$1048576,8,0)</f>
        <v xml:space="preserve"> Metazoa</v>
      </c>
      <c r="L868" t="str">
        <f>VLOOKUP($A868,[1]taxonomy!$1:$1048576,9,0)</f>
        <v xml:space="preserve"> Chordata</v>
      </c>
      <c r="M868" t="str">
        <f>VLOOKUP($A868,[1]taxonomy!$1:$1048576,10,0)</f>
        <v xml:space="preserve"> Craniata</v>
      </c>
      <c r="N868" t="str">
        <f>VLOOKUP($A868,[1]taxonomy!$1:$1048576,11,0)</f>
        <v xml:space="preserve"> Vertebrata</v>
      </c>
      <c r="O868" t="str">
        <f>VLOOKUP($A868,[1]taxonomy!$1:$1048576,12,0)</f>
        <v xml:space="preserve"> Euteleostomi</v>
      </c>
      <c r="P868" t="str">
        <f>VLOOKUP($A868,[1]taxonomy!$1:$1048576,13,0)</f>
        <v>Actinopterygii</v>
      </c>
      <c r="Q868" t="str">
        <f>VLOOKUP($A868,[1]taxonomy!$1:$1048576,14,0)</f>
        <v xml:space="preserve"> Neopterygii</v>
      </c>
      <c r="R868" t="str">
        <f>VLOOKUP($A868,[1]taxonomy!$1:$1048576,15,0)</f>
        <v xml:space="preserve"> Teleostei</v>
      </c>
      <c r="S868" t="str">
        <f>VLOOKUP($A868,[1]taxonomy!$1:$1048576,16,0)</f>
        <v xml:space="preserve"> Ostariophysi</v>
      </c>
      <c r="T868" t="str">
        <f>VLOOKUP($A868,[1]taxonomy!$1:$1048576,17,0)</f>
        <v xml:space="preserve"> Cypriniformes</v>
      </c>
      <c r="U868" t="str">
        <f>VLOOKUP($A868,[1]taxonomy!$1:$1048576,18,0)</f>
        <v>Cyprinidae</v>
      </c>
      <c r="V868">
        <f>VLOOKUP($A868,[1]taxonomy!$1:$1048576,20,0)</f>
        <v>0</v>
      </c>
      <c r="W868">
        <f>VLOOKUP($A868,[1]taxonomy!$1:$1048576,21,0)</f>
        <v>0</v>
      </c>
      <c r="X868">
        <f>VLOOKUP($A868,[1]taxonomy!$1:$1048576,22,0)</f>
        <v>0</v>
      </c>
      <c r="Y868">
        <f>VLOOKUP($A868,[1]taxonomy!$1:$1048576,23,0)</f>
        <v>0</v>
      </c>
      <c r="Z868">
        <f>VLOOKUP($A868,[1]taxonomy!$1:$1048576,24,0)</f>
        <v>0</v>
      </c>
      <c r="AA868">
        <f>VLOOKUP($A868,[1]taxonomy!$1:$1048576,25,0)</f>
        <v>0</v>
      </c>
      <c r="AB868" t="str">
        <f>VLOOKUP($A868,[1]taxonomy!$1:$1048576,3,0)</f>
        <v xml:space="preserve"> Cyprinus carpio (Common carp).</v>
      </c>
    </row>
    <row r="869" spans="1:28" x14ac:dyDescent="0.25">
      <c r="A869" t="s">
        <v>1190</v>
      </c>
      <c r="B869" t="s">
        <v>1191</v>
      </c>
      <c r="C869">
        <v>266</v>
      </c>
      <c r="D869" t="s">
        <v>10</v>
      </c>
      <c r="E869">
        <v>144</v>
      </c>
      <c r="F869">
        <v>261</v>
      </c>
      <c r="G869">
        <v>589</v>
      </c>
      <c r="H869" t="s">
        <v>11</v>
      </c>
      <c r="I869">
        <f t="shared" si="13"/>
        <v>118</v>
      </c>
      <c r="J869" t="str">
        <f>VLOOKUP($A869,[1]taxonomy!$1:$1048576,7,0)</f>
        <v>Eukaryota</v>
      </c>
      <c r="K869" t="str">
        <f>VLOOKUP($A869,[1]taxonomy!$1:$1048576,8,0)</f>
        <v xml:space="preserve"> Metazoa</v>
      </c>
      <c r="L869" t="str">
        <f>VLOOKUP($A869,[1]taxonomy!$1:$1048576,9,0)</f>
        <v xml:space="preserve"> Chordata</v>
      </c>
      <c r="M869" t="str">
        <f>VLOOKUP($A869,[1]taxonomy!$1:$1048576,10,0)</f>
        <v xml:space="preserve"> Craniata</v>
      </c>
      <c r="N869" t="str">
        <f>VLOOKUP($A869,[1]taxonomy!$1:$1048576,11,0)</f>
        <v xml:space="preserve"> Vertebrata</v>
      </c>
      <c r="O869" t="str">
        <f>VLOOKUP($A869,[1]taxonomy!$1:$1048576,12,0)</f>
        <v xml:space="preserve"> Euteleostomi</v>
      </c>
      <c r="P869" t="str">
        <f>VLOOKUP($A869,[1]taxonomy!$1:$1048576,13,0)</f>
        <v>Mammalia</v>
      </c>
      <c r="Q869" t="str">
        <f>VLOOKUP($A869,[1]taxonomy!$1:$1048576,14,0)</f>
        <v xml:space="preserve"> Eutheria</v>
      </c>
      <c r="R869" t="str">
        <f>VLOOKUP($A869,[1]taxonomy!$1:$1048576,15,0)</f>
        <v xml:space="preserve"> Laurasiatheria</v>
      </c>
      <c r="S869" t="str">
        <f>VLOOKUP($A869,[1]taxonomy!$1:$1048576,16,0)</f>
        <v xml:space="preserve"> Cetartiodactyla</v>
      </c>
      <c r="T869" t="str">
        <f>VLOOKUP($A869,[1]taxonomy!$1:$1048576,17,0)</f>
        <v xml:space="preserve"> Cetacea</v>
      </c>
      <c r="U869" t="str">
        <f>VLOOKUP($A869,[1]taxonomy!$1:$1048576,18,0)</f>
        <v>Odontoceti</v>
      </c>
      <c r="V869" t="str">
        <f>VLOOKUP($A869,[1]taxonomy!$1:$1048576,20,0)</f>
        <v xml:space="preserve"> Tursiops.</v>
      </c>
      <c r="W869">
        <f>VLOOKUP($A869,[1]taxonomy!$1:$1048576,21,0)</f>
        <v>0</v>
      </c>
      <c r="X869">
        <f>VLOOKUP($A869,[1]taxonomy!$1:$1048576,22,0)</f>
        <v>0</v>
      </c>
      <c r="Y869">
        <f>VLOOKUP($A869,[1]taxonomy!$1:$1048576,23,0)</f>
        <v>0</v>
      </c>
      <c r="Z869">
        <f>VLOOKUP($A869,[1]taxonomy!$1:$1048576,24,0)</f>
        <v>0</v>
      </c>
      <c r="AA869">
        <f>VLOOKUP($A869,[1]taxonomy!$1:$1048576,25,0)</f>
        <v>0</v>
      </c>
      <c r="AB869" t="str">
        <f>VLOOKUP($A869,[1]taxonomy!$1:$1048576,3,0)</f>
        <v xml:space="preserve"> Tursiops truncatus (Atlantic bottle-nosed dolphin) (Delphinus truncatus).</v>
      </c>
    </row>
    <row r="870" spans="1:28" x14ac:dyDescent="0.25">
      <c r="A870" t="s">
        <v>1190</v>
      </c>
      <c r="B870" t="s">
        <v>1191</v>
      </c>
      <c r="C870">
        <v>266</v>
      </c>
      <c r="D870" t="s">
        <v>12</v>
      </c>
      <c r="E870">
        <v>1</v>
      </c>
      <c r="F870">
        <v>101</v>
      </c>
      <c r="G870">
        <v>206</v>
      </c>
      <c r="H870" t="s">
        <v>13</v>
      </c>
      <c r="I870">
        <f t="shared" si="13"/>
        <v>101</v>
      </c>
      <c r="J870" t="str">
        <f>VLOOKUP($A870,[1]taxonomy!$1:$1048576,7,0)</f>
        <v>Eukaryota</v>
      </c>
      <c r="K870" t="str">
        <f>VLOOKUP($A870,[1]taxonomy!$1:$1048576,8,0)</f>
        <v xml:space="preserve"> Metazoa</v>
      </c>
      <c r="L870" t="str">
        <f>VLOOKUP($A870,[1]taxonomy!$1:$1048576,9,0)</f>
        <v xml:space="preserve"> Chordata</v>
      </c>
      <c r="M870" t="str">
        <f>VLOOKUP($A870,[1]taxonomy!$1:$1048576,10,0)</f>
        <v xml:space="preserve"> Craniata</v>
      </c>
      <c r="N870" t="str">
        <f>VLOOKUP($A870,[1]taxonomy!$1:$1048576,11,0)</f>
        <v xml:space="preserve"> Vertebrata</v>
      </c>
      <c r="O870" t="str">
        <f>VLOOKUP($A870,[1]taxonomy!$1:$1048576,12,0)</f>
        <v xml:space="preserve"> Euteleostomi</v>
      </c>
      <c r="P870" t="str">
        <f>VLOOKUP($A870,[1]taxonomy!$1:$1048576,13,0)</f>
        <v>Mammalia</v>
      </c>
      <c r="Q870" t="str">
        <f>VLOOKUP($A870,[1]taxonomy!$1:$1048576,14,0)</f>
        <v xml:space="preserve"> Eutheria</v>
      </c>
      <c r="R870" t="str">
        <f>VLOOKUP($A870,[1]taxonomy!$1:$1048576,15,0)</f>
        <v xml:space="preserve"> Laurasiatheria</v>
      </c>
      <c r="S870" t="str">
        <f>VLOOKUP($A870,[1]taxonomy!$1:$1048576,16,0)</f>
        <v xml:space="preserve"> Cetartiodactyla</v>
      </c>
      <c r="T870" t="str">
        <f>VLOOKUP($A870,[1]taxonomy!$1:$1048576,17,0)</f>
        <v xml:space="preserve"> Cetacea</v>
      </c>
      <c r="U870" t="str">
        <f>VLOOKUP($A870,[1]taxonomy!$1:$1048576,18,0)</f>
        <v>Odontoceti</v>
      </c>
      <c r="V870" t="str">
        <f>VLOOKUP($A870,[1]taxonomy!$1:$1048576,20,0)</f>
        <v xml:space="preserve"> Tursiops.</v>
      </c>
      <c r="W870">
        <f>VLOOKUP($A870,[1]taxonomy!$1:$1048576,21,0)</f>
        <v>0</v>
      </c>
      <c r="X870">
        <f>VLOOKUP($A870,[1]taxonomy!$1:$1048576,22,0)</f>
        <v>0</v>
      </c>
      <c r="Y870">
        <f>VLOOKUP($A870,[1]taxonomy!$1:$1048576,23,0)</f>
        <v>0</v>
      </c>
      <c r="Z870">
        <f>VLOOKUP($A870,[1]taxonomy!$1:$1048576,24,0)</f>
        <v>0</v>
      </c>
      <c r="AA870">
        <f>VLOOKUP($A870,[1]taxonomy!$1:$1048576,25,0)</f>
        <v>0</v>
      </c>
      <c r="AB870" t="str">
        <f>VLOOKUP($A870,[1]taxonomy!$1:$1048576,3,0)</f>
        <v xml:space="preserve"> Tursiops truncatus (Atlantic bottle-nosed dolphin) (Delphinus truncatus).</v>
      </c>
    </row>
    <row r="871" spans="1:28" x14ac:dyDescent="0.25">
      <c r="A871" t="s">
        <v>1192</v>
      </c>
      <c r="B871" t="s">
        <v>1193</v>
      </c>
      <c r="C871">
        <v>265</v>
      </c>
      <c r="D871" t="s">
        <v>10</v>
      </c>
      <c r="E871">
        <v>156</v>
      </c>
      <c r="F871">
        <v>265</v>
      </c>
      <c r="G871">
        <v>589</v>
      </c>
      <c r="H871" t="s">
        <v>11</v>
      </c>
      <c r="I871">
        <f t="shared" si="13"/>
        <v>110</v>
      </c>
      <c r="J871" t="str">
        <f>VLOOKUP($A871,[1]taxonomy!$1:$1048576,7,0)</f>
        <v>Eukaryota</v>
      </c>
      <c r="K871" t="str">
        <f>VLOOKUP($A871,[1]taxonomy!$1:$1048576,8,0)</f>
        <v xml:space="preserve"> Metazoa</v>
      </c>
      <c r="L871" t="str">
        <f>VLOOKUP($A871,[1]taxonomy!$1:$1048576,9,0)</f>
        <v xml:space="preserve"> Chordata</v>
      </c>
      <c r="M871" t="str">
        <f>VLOOKUP($A871,[1]taxonomy!$1:$1048576,10,0)</f>
        <v xml:space="preserve"> Craniata</v>
      </c>
      <c r="N871" t="str">
        <f>VLOOKUP($A871,[1]taxonomy!$1:$1048576,11,0)</f>
        <v xml:space="preserve"> Vertebrata</v>
      </c>
      <c r="O871" t="str">
        <f>VLOOKUP($A871,[1]taxonomy!$1:$1048576,12,0)</f>
        <v xml:space="preserve"> Euteleostomi</v>
      </c>
      <c r="P871" t="str">
        <f>VLOOKUP($A871,[1]taxonomy!$1:$1048576,13,0)</f>
        <v>Mammalia</v>
      </c>
      <c r="Q871" t="str">
        <f>VLOOKUP($A871,[1]taxonomy!$1:$1048576,14,0)</f>
        <v xml:space="preserve"> Eutheria</v>
      </c>
      <c r="R871" t="str">
        <f>VLOOKUP($A871,[1]taxonomy!$1:$1048576,15,0)</f>
        <v xml:space="preserve"> Laurasiatheria</v>
      </c>
      <c r="S871" t="str">
        <f>VLOOKUP($A871,[1]taxonomy!$1:$1048576,16,0)</f>
        <v xml:space="preserve"> Cetartiodactyla</v>
      </c>
      <c r="T871" t="str">
        <f>VLOOKUP($A871,[1]taxonomy!$1:$1048576,17,0)</f>
        <v xml:space="preserve"> Cetacea</v>
      </c>
      <c r="U871" t="str">
        <f>VLOOKUP($A871,[1]taxonomy!$1:$1048576,18,0)</f>
        <v>Odontoceti</v>
      </c>
      <c r="V871" t="str">
        <f>VLOOKUP($A871,[1]taxonomy!$1:$1048576,20,0)</f>
        <v xml:space="preserve"> Tursiops.</v>
      </c>
      <c r="W871">
        <f>VLOOKUP($A871,[1]taxonomy!$1:$1048576,21,0)</f>
        <v>0</v>
      </c>
      <c r="X871">
        <f>VLOOKUP($A871,[1]taxonomy!$1:$1048576,22,0)</f>
        <v>0</v>
      </c>
      <c r="Y871">
        <f>VLOOKUP($A871,[1]taxonomy!$1:$1048576,23,0)</f>
        <v>0</v>
      </c>
      <c r="Z871">
        <f>VLOOKUP($A871,[1]taxonomy!$1:$1048576,24,0)</f>
        <v>0</v>
      </c>
      <c r="AA871">
        <f>VLOOKUP($A871,[1]taxonomy!$1:$1048576,25,0)</f>
        <v>0</v>
      </c>
      <c r="AB871" t="str">
        <f>VLOOKUP($A871,[1]taxonomy!$1:$1048576,3,0)</f>
        <v xml:space="preserve"> Tursiops truncatus (Atlantic bottle-nosed dolphin) (Delphinus truncatus).</v>
      </c>
    </row>
    <row r="872" spans="1:28" x14ac:dyDescent="0.25">
      <c r="A872" t="s">
        <v>1192</v>
      </c>
      <c r="B872" t="s">
        <v>1193</v>
      </c>
      <c r="C872">
        <v>265</v>
      </c>
      <c r="D872" t="s">
        <v>12</v>
      </c>
      <c r="E872">
        <v>1</v>
      </c>
      <c r="F872">
        <v>109</v>
      </c>
      <c r="G872">
        <v>206</v>
      </c>
      <c r="H872" t="s">
        <v>13</v>
      </c>
      <c r="I872">
        <f t="shared" si="13"/>
        <v>109</v>
      </c>
      <c r="J872" t="str">
        <f>VLOOKUP($A872,[1]taxonomy!$1:$1048576,7,0)</f>
        <v>Eukaryota</v>
      </c>
      <c r="K872" t="str">
        <f>VLOOKUP($A872,[1]taxonomy!$1:$1048576,8,0)</f>
        <v xml:space="preserve"> Metazoa</v>
      </c>
      <c r="L872" t="str">
        <f>VLOOKUP($A872,[1]taxonomy!$1:$1048576,9,0)</f>
        <v xml:space="preserve"> Chordata</v>
      </c>
      <c r="M872" t="str">
        <f>VLOOKUP($A872,[1]taxonomy!$1:$1048576,10,0)</f>
        <v xml:space="preserve"> Craniata</v>
      </c>
      <c r="N872" t="str">
        <f>VLOOKUP($A872,[1]taxonomy!$1:$1048576,11,0)</f>
        <v xml:space="preserve"> Vertebrata</v>
      </c>
      <c r="O872" t="str">
        <f>VLOOKUP($A872,[1]taxonomy!$1:$1048576,12,0)</f>
        <v xml:space="preserve"> Euteleostomi</v>
      </c>
      <c r="P872" t="str">
        <f>VLOOKUP($A872,[1]taxonomy!$1:$1048576,13,0)</f>
        <v>Mammalia</v>
      </c>
      <c r="Q872" t="str">
        <f>VLOOKUP($A872,[1]taxonomy!$1:$1048576,14,0)</f>
        <v xml:space="preserve"> Eutheria</v>
      </c>
      <c r="R872" t="str">
        <f>VLOOKUP($A872,[1]taxonomy!$1:$1048576,15,0)</f>
        <v xml:space="preserve"> Laurasiatheria</v>
      </c>
      <c r="S872" t="str">
        <f>VLOOKUP($A872,[1]taxonomy!$1:$1048576,16,0)</f>
        <v xml:space="preserve"> Cetartiodactyla</v>
      </c>
      <c r="T872" t="str">
        <f>VLOOKUP($A872,[1]taxonomy!$1:$1048576,17,0)</f>
        <v xml:space="preserve"> Cetacea</v>
      </c>
      <c r="U872" t="str">
        <f>VLOOKUP($A872,[1]taxonomy!$1:$1048576,18,0)</f>
        <v>Odontoceti</v>
      </c>
      <c r="V872" t="str">
        <f>VLOOKUP($A872,[1]taxonomy!$1:$1048576,20,0)</f>
        <v xml:space="preserve"> Tursiops.</v>
      </c>
      <c r="W872">
        <f>VLOOKUP($A872,[1]taxonomy!$1:$1048576,21,0)</f>
        <v>0</v>
      </c>
      <c r="X872">
        <f>VLOOKUP($A872,[1]taxonomy!$1:$1048576,22,0)</f>
        <v>0</v>
      </c>
      <c r="Y872">
        <f>VLOOKUP($A872,[1]taxonomy!$1:$1048576,23,0)</f>
        <v>0</v>
      </c>
      <c r="Z872">
        <f>VLOOKUP($A872,[1]taxonomy!$1:$1048576,24,0)</f>
        <v>0</v>
      </c>
      <c r="AA872">
        <f>VLOOKUP($A872,[1]taxonomy!$1:$1048576,25,0)</f>
        <v>0</v>
      </c>
      <c r="AB872" t="str">
        <f>VLOOKUP($A872,[1]taxonomy!$1:$1048576,3,0)</f>
        <v xml:space="preserve"> Tursiops truncatus (Atlantic bottle-nosed dolphin) (Delphinus truncatus).</v>
      </c>
    </row>
    <row r="873" spans="1:28" x14ac:dyDescent="0.25">
      <c r="A873" t="s">
        <v>1194</v>
      </c>
      <c r="B873" t="s">
        <v>1195</v>
      </c>
      <c r="C873">
        <v>65</v>
      </c>
      <c r="D873" t="s">
        <v>10</v>
      </c>
      <c r="E873">
        <v>7</v>
      </c>
      <c r="F873">
        <v>65</v>
      </c>
      <c r="G873">
        <v>589</v>
      </c>
      <c r="H873" t="s">
        <v>11</v>
      </c>
      <c r="I873">
        <f t="shared" si="13"/>
        <v>59</v>
      </c>
      <c r="J873" t="str">
        <f>VLOOKUP($A873,[1]taxonomy!$1:$1048576,7,0)</f>
        <v>Eukaryota</v>
      </c>
      <c r="K873" t="str">
        <f>VLOOKUP($A873,[1]taxonomy!$1:$1048576,8,0)</f>
        <v xml:space="preserve"> Metazoa</v>
      </c>
      <c r="L873" t="str">
        <f>VLOOKUP($A873,[1]taxonomy!$1:$1048576,9,0)</f>
        <v xml:space="preserve"> Chordata</v>
      </c>
      <c r="M873" t="str">
        <f>VLOOKUP($A873,[1]taxonomy!$1:$1048576,10,0)</f>
        <v xml:space="preserve"> Craniata</v>
      </c>
      <c r="N873" t="str">
        <f>VLOOKUP($A873,[1]taxonomy!$1:$1048576,11,0)</f>
        <v xml:space="preserve"> Vertebrata</v>
      </c>
      <c r="O873" t="str">
        <f>VLOOKUP($A873,[1]taxonomy!$1:$1048576,12,0)</f>
        <v xml:space="preserve"> Euteleostomi</v>
      </c>
      <c r="P873" t="str">
        <f>VLOOKUP($A873,[1]taxonomy!$1:$1048576,13,0)</f>
        <v>Mammalia</v>
      </c>
      <c r="Q873" t="str">
        <f>VLOOKUP($A873,[1]taxonomy!$1:$1048576,14,0)</f>
        <v xml:space="preserve"> Eutheria</v>
      </c>
      <c r="R873" t="str">
        <f>VLOOKUP($A873,[1]taxonomy!$1:$1048576,15,0)</f>
        <v xml:space="preserve"> Laurasiatheria</v>
      </c>
      <c r="S873" t="str">
        <f>VLOOKUP($A873,[1]taxonomy!$1:$1048576,16,0)</f>
        <v xml:space="preserve"> Perissodactyla</v>
      </c>
      <c r="T873" t="str">
        <f>VLOOKUP($A873,[1]taxonomy!$1:$1048576,17,0)</f>
        <v xml:space="preserve"> Equidae</v>
      </c>
      <c r="U873" t="str">
        <f>VLOOKUP($A873,[1]taxonomy!$1:$1048576,18,0)</f>
        <v xml:space="preserve"> Equus.</v>
      </c>
      <c r="V873">
        <f>VLOOKUP($A873,[1]taxonomy!$1:$1048576,20,0)</f>
        <v>0</v>
      </c>
      <c r="W873">
        <f>VLOOKUP($A873,[1]taxonomy!$1:$1048576,21,0)</f>
        <v>0</v>
      </c>
      <c r="X873">
        <f>VLOOKUP($A873,[1]taxonomy!$1:$1048576,22,0)</f>
        <v>0</v>
      </c>
      <c r="Y873">
        <f>VLOOKUP($A873,[1]taxonomy!$1:$1048576,23,0)</f>
        <v>0</v>
      </c>
      <c r="Z873">
        <f>VLOOKUP($A873,[1]taxonomy!$1:$1048576,24,0)</f>
        <v>0</v>
      </c>
      <c r="AA873">
        <f>VLOOKUP($A873,[1]taxonomy!$1:$1048576,25,0)</f>
        <v>0</v>
      </c>
      <c r="AB873" t="str">
        <f>VLOOKUP($A873,[1]taxonomy!$1:$1048576,3,0)</f>
        <v xml:space="preserve"> Equus caballus (Horse).</v>
      </c>
    </row>
    <row r="874" spans="1:28" x14ac:dyDescent="0.25">
      <c r="A874" t="s">
        <v>1196</v>
      </c>
      <c r="B874" t="s">
        <v>1197</v>
      </c>
      <c r="C874">
        <v>172</v>
      </c>
      <c r="D874" t="s">
        <v>10</v>
      </c>
      <c r="E874">
        <v>128</v>
      </c>
      <c r="F874">
        <v>172</v>
      </c>
      <c r="G874">
        <v>589</v>
      </c>
      <c r="H874" t="s">
        <v>11</v>
      </c>
      <c r="I874">
        <f t="shared" si="13"/>
        <v>45</v>
      </c>
      <c r="J874" t="str">
        <f>VLOOKUP($A874,[1]taxonomy!$1:$1048576,7,0)</f>
        <v>Eukaryota</v>
      </c>
      <c r="K874" t="str">
        <f>VLOOKUP($A874,[1]taxonomy!$1:$1048576,8,0)</f>
        <v xml:space="preserve"> Metazoa</v>
      </c>
      <c r="L874" t="str">
        <f>VLOOKUP($A874,[1]taxonomy!$1:$1048576,9,0)</f>
        <v xml:space="preserve"> Chordata</v>
      </c>
      <c r="M874" t="str">
        <f>VLOOKUP($A874,[1]taxonomy!$1:$1048576,10,0)</f>
        <v xml:space="preserve"> Craniata</v>
      </c>
      <c r="N874" t="str">
        <f>VLOOKUP($A874,[1]taxonomy!$1:$1048576,11,0)</f>
        <v xml:space="preserve"> Vertebrata</v>
      </c>
      <c r="O874" t="str">
        <f>VLOOKUP($A874,[1]taxonomy!$1:$1048576,12,0)</f>
        <v xml:space="preserve"> Euteleostomi</v>
      </c>
      <c r="P874" t="str">
        <f>VLOOKUP($A874,[1]taxonomy!$1:$1048576,13,0)</f>
        <v>Mammalia</v>
      </c>
      <c r="Q874" t="str">
        <f>VLOOKUP($A874,[1]taxonomy!$1:$1048576,14,0)</f>
        <v xml:space="preserve"> Eutheria</v>
      </c>
      <c r="R874" t="str">
        <f>VLOOKUP($A874,[1]taxonomy!$1:$1048576,15,0)</f>
        <v xml:space="preserve"> Euarchontoglires</v>
      </c>
      <c r="S874" t="str">
        <f>VLOOKUP($A874,[1]taxonomy!$1:$1048576,16,0)</f>
        <v xml:space="preserve"> Glires</v>
      </c>
      <c r="T874" t="str">
        <f>VLOOKUP($A874,[1]taxonomy!$1:$1048576,17,0)</f>
        <v xml:space="preserve"> Rodentia</v>
      </c>
      <c r="U874" t="str">
        <f>VLOOKUP($A874,[1]taxonomy!$1:$1048576,18,0)</f>
        <v xml:space="preserve"> Sciurognathi</v>
      </c>
      <c r="V874" t="str">
        <f>VLOOKUP($A874,[1]taxonomy!$1:$1048576,20,0)</f>
        <v xml:space="preserve"> Cricetidae</v>
      </c>
      <c r="W874" t="str">
        <f>VLOOKUP($A874,[1]taxonomy!$1:$1048576,21,0)</f>
        <v xml:space="preserve"> Cricetinae</v>
      </c>
      <c r="X874" t="str">
        <f>VLOOKUP($A874,[1]taxonomy!$1:$1048576,22,0)</f>
        <v xml:space="preserve"> Mesocricetus.</v>
      </c>
      <c r="Y874">
        <f>VLOOKUP($A874,[1]taxonomy!$1:$1048576,23,0)</f>
        <v>0</v>
      </c>
      <c r="Z874">
        <f>VLOOKUP($A874,[1]taxonomy!$1:$1048576,24,0)</f>
        <v>0</v>
      </c>
      <c r="AA874">
        <f>VLOOKUP($A874,[1]taxonomy!$1:$1048576,25,0)</f>
        <v>0</v>
      </c>
      <c r="AB874" t="str">
        <f>VLOOKUP($A874,[1]taxonomy!$1:$1048576,3,0)</f>
        <v xml:space="preserve"> Mesocricetus auratus (Golden hamster).</v>
      </c>
    </row>
    <row r="875" spans="1:28" x14ac:dyDescent="0.25">
      <c r="A875" t="s">
        <v>1196</v>
      </c>
      <c r="B875" t="s">
        <v>1197</v>
      </c>
      <c r="C875">
        <v>172</v>
      </c>
      <c r="D875" t="s">
        <v>12</v>
      </c>
      <c r="E875">
        <v>1</v>
      </c>
      <c r="F875">
        <v>81</v>
      </c>
      <c r="G875">
        <v>206</v>
      </c>
      <c r="H875" t="s">
        <v>13</v>
      </c>
      <c r="I875">
        <f t="shared" si="13"/>
        <v>81</v>
      </c>
      <c r="J875" t="str">
        <f>VLOOKUP($A875,[1]taxonomy!$1:$1048576,7,0)</f>
        <v>Eukaryota</v>
      </c>
      <c r="K875" t="str">
        <f>VLOOKUP($A875,[1]taxonomy!$1:$1048576,8,0)</f>
        <v xml:space="preserve"> Metazoa</v>
      </c>
      <c r="L875" t="str">
        <f>VLOOKUP($A875,[1]taxonomy!$1:$1048576,9,0)</f>
        <v xml:space="preserve"> Chordata</v>
      </c>
      <c r="M875" t="str">
        <f>VLOOKUP($A875,[1]taxonomy!$1:$1048576,10,0)</f>
        <v xml:space="preserve"> Craniata</v>
      </c>
      <c r="N875" t="str">
        <f>VLOOKUP($A875,[1]taxonomy!$1:$1048576,11,0)</f>
        <v xml:space="preserve"> Vertebrata</v>
      </c>
      <c r="O875" t="str">
        <f>VLOOKUP($A875,[1]taxonomy!$1:$1048576,12,0)</f>
        <v xml:space="preserve"> Euteleostomi</v>
      </c>
      <c r="P875" t="str">
        <f>VLOOKUP($A875,[1]taxonomy!$1:$1048576,13,0)</f>
        <v>Mammalia</v>
      </c>
      <c r="Q875" t="str">
        <f>VLOOKUP($A875,[1]taxonomy!$1:$1048576,14,0)</f>
        <v xml:space="preserve"> Eutheria</v>
      </c>
      <c r="R875" t="str">
        <f>VLOOKUP($A875,[1]taxonomy!$1:$1048576,15,0)</f>
        <v xml:space="preserve"> Euarchontoglires</v>
      </c>
      <c r="S875" t="str">
        <f>VLOOKUP($A875,[1]taxonomy!$1:$1048576,16,0)</f>
        <v xml:space="preserve"> Glires</v>
      </c>
      <c r="T875" t="str">
        <f>VLOOKUP($A875,[1]taxonomy!$1:$1048576,17,0)</f>
        <v xml:space="preserve"> Rodentia</v>
      </c>
      <c r="U875" t="str">
        <f>VLOOKUP($A875,[1]taxonomy!$1:$1048576,18,0)</f>
        <v xml:space="preserve"> Sciurognathi</v>
      </c>
      <c r="V875" t="str">
        <f>VLOOKUP($A875,[1]taxonomy!$1:$1048576,20,0)</f>
        <v xml:space="preserve"> Cricetidae</v>
      </c>
      <c r="W875" t="str">
        <f>VLOOKUP($A875,[1]taxonomy!$1:$1048576,21,0)</f>
        <v xml:space="preserve"> Cricetinae</v>
      </c>
      <c r="X875" t="str">
        <f>VLOOKUP($A875,[1]taxonomy!$1:$1048576,22,0)</f>
        <v xml:space="preserve"> Mesocricetus.</v>
      </c>
      <c r="Y875">
        <f>VLOOKUP($A875,[1]taxonomy!$1:$1048576,23,0)</f>
        <v>0</v>
      </c>
      <c r="Z875">
        <f>VLOOKUP($A875,[1]taxonomy!$1:$1048576,24,0)</f>
        <v>0</v>
      </c>
      <c r="AA875">
        <f>VLOOKUP($A875,[1]taxonomy!$1:$1048576,25,0)</f>
        <v>0</v>
      </c>
      <c r="AB875" t="str">
        <f>VLOOKUP($A875,[1]taxonomy!$1:$1048576,3,0)</f>
        <v xml:space="preserve"> Mesocricetus auratus (Golden hamster).</v>
      </c>
    </row>
    <row r="876" spans="1:28" x14ac:dyDescent="0.25">
      <c r="A876" t="s">
        <v>1198</v>
      </c>
      <c r="B876" t="s">
        <v>1199</v>
      </c>
      <c r="C876">
        <v>146</v>
      </c>
      <c r="D876" t="s">
        <v>10</v>
      </c>
      <c r="E876">
        <v>92</v>
      </c>
      <c r="F876">
        <v>146</v>
      </c>
      <c r="G876">
        <v>589</v>
      </c>
      <c r="H876" t="s">
        <v>11</v>
      </c>
      <c r="I876">
        <f t="shared" si="13"/>
        <v>55</v>
      </c>
      <c r="J876" t="str">
        <f>VLOOKUP($A876,[1]taxonomy!$1:$1048576,7,0)</f>
        <v>Eukaryota</v>
      </c>
      <c r="K876" t="str">
        <f>VLOOKUP($A876,[1]taxonomy!$1:$1048576,8,0)</f>
        <v xml:space="preserve"> Metazoa</v>
      </c>
      <c r="L876" t="str">
        <f>VLOOKUP($A876,[1]taxonomy!$1:$1048576,9,0)</f>
        <v xml:space="preserve"> Chordata</v>
      </c>
      <c r="M876" t="str">
        <f>VLOOKUP($A876,[1]taxonomy!$1:$1048576,10,0)</f>
        <v xml:space="preserve"> Craniata</v>
      </c>
      <c r="N876" t="str">
        <f>VLOOKUP($A876,[1]taxonomy!$1:$1048576,11,0)</f>
        <v xml:space="preserve"> Vertebrata</v>
      </c>
      <c r="O876" t="str">
        <f>VLOOKUP($A876,[1]taxonomy!$1:$1048576,12,0)</f>
        <v xml:space="preserve"> Euteleostomi</v>
      </c>
      <c r="P876" t="str">
        <f>VLOOKUP($A876,[1]taxonomy!$1:$1048576,13,0)</f>
        <v>Mammalia</v>
      </c>
      <c r="Q876" t="str">
        <f>VLOOKUP($A876,[1]taxonomy!$1:$1048576,14,0)</f>
        <v xml:space="preserve"> Eutheria</v>
      </c>
      <c r="R876" t="str">
        <f>VLOOKUP($A876,[1]taxonomy!$1:$1048576,15,0)</f>
        <v xml:space="preserve"> Euarchontoglires</v>
      </c>
      <c r="S876" t="str">
        <f>VLOOKUP($A876,[1]taxonomy!$1:$1048576,16,0)</f>
        <v xml:space="preserve"> Glires</v>
      </c>
      <c r="T876" t="str">
        <f>VLOOKUP($A876,[1]taxonomy!$1:$1048576,17,0)</f>
        <v xml:space="preserve"> Rodentia</v>
      </c>
      <c r="U876" t="str">
        <f>VLOOKUP($A876,[1]taxonomy!$1:$1048576,18,0)</f>
        <v xml:space="preserve"> Sciurognathi</v>
      </c>
      <c r="V876" t="str">
        <f>VLOOKUP($A876,[1]taxonomy!$1:$1048576,20,0)</f>
        <v xml:space="preserve"> Cricetidae</v>
      </c>
      <c r="W876" t="str">
        <f>VLOOKUP($A876,[1]taxonomy!$1:$1048576,21,0)</f>
        <v xml:space="preserve"> Cricetinae</v>
      </c>
      <c r="X876" t="str">
        <f>VLOOKUP($A876,[1]taxonomy!$1:$1048576,22,0)</f>
        <v xml:space="preserve"> Mesocricetus.</v>
      </c>
      <c r="Y876">
        <f>VLOOKUP($A876,[1]taxonomy!$1:$1048576,23,0)</f>
        <v>0</v>
      </c>
      <c r="Z876">
        <f>VLOOKUP($A876,[1]taxonomy!$1:$1048576,24,0)</f>
        <v>0</v>
      </c>
      <c r="AA876">
        <f>VLOOKUP($A876,[1]taxonomy!$1:$1048576,25,0)</f>
        <v>0</v>
      </c>
      <c r="AB876" t="str">
        <f>VLOOKUP($A876,[1]taxonomy!$1:$1048576,3,0)</f>
        <v xml:space="preserve"> Mesocricetus auratus (Golden hamster).</v>
      </c>
    </row>
    <row r="877" spans="1:28" x14ac:dyDescent="0.25">
      <c r="A877" t="s">
        <v>1198</v>
      </c>
      <c r="B877" t="s">
        <v>1199</v>
      </c>
      <c r="C877">
        <v>146</v>
      </c>
      <c r="D877" t="s">
        <v>12</v>
      </c>
      <c r="E877">
        <v>1</v>
      </c>
      <c r="F877">
        <v>48</v>
      </c>
      <c r="G877">
        <v>206</v>
      </c>
      <c r="H877" t="s">
        <v>13</v>
      </c>
      <c r="I877">
        <f t="shared" si="13"/>
        <v>48</v>
      </c>
      <c r="J877" t="str">
        <f>VLOOKUP($A877,[1]taxonomy!$1:$1048576,7,0)</f>
        <v>Eukaryota</v>
      </c>
      <c r="K877" t="str">
        <f>VLOOKUP($A877,[1]taxonomy!$1:$1048576,8,0)</f>
        <v xml:space="preserve"> Metazoa</v>
      </c>
      <c r="L877" t="str">
        <f>VLOOKUP($A877,[1]taxonomy!$1:$1048576,9,0)</f>
        <v xml:space="preserve"> Chordata</v>
      </c>
      <c r="M877" t="str">
        <f>VLOOKUP($A877,[1]taxonomy!$1:$1048576,10,0)</f>
        <v xml:space="preserve"> Craniata</v>
      </c>
      <c r="N877" t="str">
        <f>VLOOKUP($A877,[1]taxonomy!$1:$1048576,11,0)</f>
        <v xml:space="preserve"> Vertebrata</v>
      </c>
      <c r="O877" t="str">
        <f>VLOOKUP($A877,[1]taxonomy!$1:$1048576,12,0)</f>
        <v xml:space="preserve"> Euteleostomi</v>
      </c>
      <c r="P877" t="str">
        <f>VLOOKUP($A877,[1]taxonomy!$1:$1048576,13,0)</f>
        <v>Mammalia</v>
      </c>
      <c r="Q877" t="str">
        <f>VLOOKUP($A877,[1]taxonomy!$1:$1048576,14,0)</f>
        <v xml:space="preserve"> Eutheria</v>
      </c>
      <c r="R877" t="str">
        <f>VLOOKUP($A877,[1]taxonomy!$1:$1048576,15,0)</f>
        <v xml:space="preserve"> Euarchontoglires</v>
      </c>
      <c r="S877" t="str">
        <f>VLOOKUP($A877,[1]taxonomy!$1:$1048576,16,0)</f>
        <v xml:space="preserve"> Glires</v>
      </c>
      <c r="T877" t="str">
        <f>VLOOKUP($A877,[1]taxonomy!$1:$1048576,17,0)</f>
        <v xml:space="preserve"> Rodentia</v>
      </c>
      <c r="U877" t="str">
        <f>VLOOKUP($A877,[1]taxonomy!$1:$1048576,18,0)</f>
        <v xml:space="preserve"> Sciurognathi</v>
      </c>
      <c r="V877" t="str">
        <f>VLOOKUP($A877,[1]taxonomy!$1:$1048576,20,0)</f>
        <v xml:space="preserve"> Cricetidae</v>
      </c>
      <c r="W877" t="str">
        <f>VLOOKUP($A877,[1]taxonomy!$1:$1048576,21,0)</f>
        <v xml:space="preserve"> Cricetinae</v>
      </c>
      <c r="X877" t="str">
        <f>VLOOKUP($A877,[1]taxonomy!$1:$1048576,22,0)</f>
        <v xml:space="preserve"> Mesocricetus.</v>
      </c>
      <c r="Y877">
        <f>VLOOKUP($A877,[1]taxonomy!$1:$1048576,23,0)</f>
        <v>0</v>
      </c>
      <c r="Z877">
        <f>VLOOKUP($A877,[1]taxonomy!$1:$1048576,24,0)</f>
        <v>0</v>
      </c>
      <c r="AA877">
        <f>VLOOKUP($A877,[1]taxonomy!$1:$1048576,25,0)</f>
        <v>0</v>
      </c>
      <c r="AB877" t="str">
        <f>VLOOKUP($A877,[1]taxonomy!$1:$1048576,3,0)</f>
        <v xml:space="preserve"> Mesocricetus auratus (Golden hamster).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3"/>
  <sheetViews>
    <sheetView topLeftCell="A686" workbookViewId="0">
      <selection activeCell="M713" sqref="M713"/>
    </sheetView>
  </sheetViews>
  <sheetFormatPr defaultRowHeight="15" x14ac:dyDescent="0.25"/>
  <cols>
    <col min="1" max="1" width="24.28515625" customWidth="1"/>
    <col min="2" max="2" width="17.140625" customWidth="1"/>
    <col min="3" max="3" width="16.42578125" customWidth="1"/>
    <col min="4" max="4" width="11.85546875" customWidth="1"/>
    <col min="8" max="8" width="34.28515625" customWidth="1"/>
    <col min="9" max="9" width="15.42578125" customWidth="1"/>
    <col min="20" max="20" width="13.140625" customWidth="1"/>
    <col min="22" max="22" width="36.1406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1205</v>
      </c>
      <c r="J1" t="s">
        <v>1204</v>
      </c>
    </row>
    <row r="2" spans="1:10" x14ac:dyDescent="0.25">
      <c r="A2" t="s">
        <v>8</v>
      </c>
      <c r="B2" t="s">
        <v>9</v>
      </c>
      <c r="C2">
        <v>250</v>
      </c>
      <c r="D2" t="s">
        <v>10</v>
      </c>
      <c r="E2">
        <v>118</v>
      </c>
      <c r="F2">
        <v>239</v>
      </c>
      <c r="G2">
        <v>589</v>
      </c>
      <c r="H2" t="s">
        <v>11</v>
      </c>
      <c r="I2">
        <f t="shared" ref="I2:I65" si="0">F2-E2+1</f>
        <v>122</v>
      </c>
      <c r="J2" t="str">
        <f>VLOOKUP($A2,[1]taxonomy!$1:$1048576,13,0)</f>
        <v>Actinopterygii</v>
      </c>
    </row>
    <row r="3" spans="1:10" x14ac:dyDescent="0.25">
      <c r="A3" t="s">
        <v>8</v>
      </c>
      <c r="B3" t="s">
        <v>9</v>
      </c>
      <c r="C3">
        <v>250</v>
      </c>
      <c r="D3" t="s">
        <v>12</v>
      </c>
      <c r="E3">
        <v>3</v>
      </c>
      <c r="F3">
        <v>75</v>
      </c>
      <c r="G3">
        <v>206</v>
      </c>
      <c r="H3" t="s">
        <v>13</v>
      </c>
      <c r="I3">
        <f t="shared" si="0"/>
        <v>73</v>
      </c>
      <c r="J3" t="str">
        <f>VLOOKUP($A3,[1]taxonomy!$1:$1048576,13,0)</f>
        <v>Actinopterygii</v>
      </c>
    </row>
    <row r="4" spans="1:10" x14ac:dyDescent="0.25">
      <c r="A4" t="s">
        <v>42</v>
      </c>
      <c r="B4" t="s">
        <v>43</v>
      </c>
      <c r="C4">
        <v>253</v>
      </c>
      <c r="D4" t="s">
        <v>10</v>
      </c>
      <c r="E4">
        <v>128</v>
      </c>
      <c r="F4">
        <v>249</v>
      </c>
      <c r="G4">
        <v>589</v>
      </c>
      <c r="H4" t="s">
        <v>11</v>
      </c>
      <c r="I4">
        <f t="shared" si="0"/>
        <v>122</v>
      </c>
      <c r="J4" t="str">
        <f>VLOOKUP($A4,[1]taxonomy!$1:$1048576,13,0)</f>
        <v>Actinopterygii</v>
      </c>
    </row>
    <row r="5" spans="1:10" x14ac:dyDescent="0.25">
      <c r="A5" t="s">
        <v>42</v>
      </c>
      <c r="B5" t="s">
        <v>43</v>
      </c>
      <c r="C5">
        <v>253</v>
      </c>
      <c r="D5" t="s">
        <v>44</v>
      </c>
      <c r="E5">
        <v>1</v>
      </c>
      <c r="F5">
        <v>59</v>
      </c>
      <c r="G5">
        <v>2</v>
      </c>
      <c r="H5" t="s">
        <v>44</v>
      </c>
      <c r="I5">
        <f t="shared" si="0"/>
        <v>59</v>
      </c>
      <c r="J5" t="str">
        <f>VLOOKUP($A5,[1]taxonomy!$1:$1048576,13,0)</f>
        <v>Actinopterygii</v>
      </c>
    </row>
    <row r="6" spans="1:10" x14ac:dyDescent="0.25">
      <c r="A6" t="s">
        <v>45</v>
      </c>
      <c r="B6" t="s">
        <v>46</v>
      </c>
      <c r="C6">
        <v>258</v>
      </c>
      <c r="D6" t="s">
        <v>10</v>
      </c>
      <c r="E6">
        <v>121</v>
      </c>
      <c r="F6">
        <v>242</v>
      </c>
      <c r="G6">
        <v>589</v>
      </c>
      <c r="H6" t="s">
        <v>11</v>
      </c>
      <c r="I6">
        <f t="shared" si="0"/>
        <v>122</v>
      </c>
      <c r="J6" t="str">
        <f>VLOOKUP($A6,[1]taxonomy!$1:$1048576,13,0)</f>
        <v>Actinopterygii</v>
      </c>
    </row>
    <row r="7" spans="1:10" x14ac:dyDescent="0.25">
      <c r="A7" t="s">
        <v>45</v>
      </c>
      <c r="B7" t="s">
        <v>46</v>
      </c>
      <c r="C7">
        <v>258</v>
      </c>
      <c r="D7" t="s">
        <v>12</v>
      </c>
      <c r="E7">
        <v>1</v>
      </c>
      <c r="F7">
        <v>78</v>
      </c>
      <c r="G7">
        <v>206</v>
      </c>
      <c r="H7" t="s">
        <v>13</v>
      </c>
      <c r="I7">
        <f t="shared" si="0"/>
        <v>78</v>
      </c>
      <c r="J7" t="str">
        <f>VLOOKUP($A7,[1]taxonomy!$1:$1048576,13,0)</f>
        <v>Actinopterygii</v>
      </c>
    </row>
    <row r="8" spans="1:10" x14ac:dyDescent="0.25">
      <c r="A8" t="s">
        <v>51</v>
      </c>
      <c r="B8" t="s">
        <v>52</v>
      </c>
      <c r="C8">
        <v>248</v>
      </c>
      <c r="D8" t="s">
        <v>10</v>
      </c>
      <c r="E8">
        <v>121</v>
      </c>
      <c r="F8">
        <v>245</v>
      </c>
      <c r="G8">
        <v>589</v>
      </c>
      <c r="H8" t="s">
        <v>11</v>
      </c>
      <c r="I8">
        <f t="shared" si="0"/>
        <v>125</v>
      </c>
      <c r="J8" t="str">
        <f>VLOOKUP($A8,[1]taxonomy!$1:$1048576,13,0)</f>
        <v>Actinopterygii</v>
      </c>
    </row>
    <row r="9" spans="1:10" x14ac:dyDescent="0.25">
      <c r="A9" t="s">
        <v>51</v>
      </c>
      <c r="B9" t="s">
        <v>52</v>
      </c>
      <c r="C9">
        <v>248</v>
      </c>
      <c r="D9" t="s">
        <v>12</v>
      </c>
      <c r="E9">
        <v>4</v>
      </c>
      <c r="F9">
        <v>75</v>
      </c>
      <c r="G9">
        <v>206</v>
      </c>
      <c r="H9" t="s">
        <v>13</v>
      </c>
      <c r="I9">
        <f t="shared" si="0"/>
        <v>72</v>
      </c>
      <c r="J9" t="str">
        <f>VLOOKUP($A9,[1]taxonomy!$1:$1048576,13,0)</f>
        <v>Actinopterygii</v>
      </c>
    </row>
    <row r="10" spans="1:10" x14ac:dyDescent="0.25">
      <c r="A10" t="s">
        <v>53</v>
      </c>
      <c r="B10" t="s">
        <v>54</v>
      </c>
      <c r="C10">
        <v>149</v>
      </c>
      <c r="D10" t="s">
        <v>10</v>
      </c>
      <c r="E10">
        <v>51</v>
      </c>
      <c r="F10">
        <v>149</v>
      </c>
      <c r="G10">
        <v>589</v>
      </c>
      <c r="H10" t="s">
        <v>11</v>
      </c>
      <c r="I10">
        <f t="shared" si="0"/>
        <v>99</v>
      </c>
      <c r="J10" t="str">
        <f>VLOOKUP($A10,[1]taxonomy!$1:$1048576,13,0)</f>
        <v>Actinopterygii</v>
      </c>
    </row>
    <row r="11" spans="1:10" x14ac:dyDescent="0.25">
      <c r="A11" t="s">
        <v>53</v>
      </c>
      <c r="B11" t="s">
        <v>54</v>
      </c>
      <c r="C11">
        <v>149</v>
      </c>
      <c r="D11" t="s">
        <v>55</v>
      </c>
      <c r="E11">
        <v>1</v>
      </c>
      <c r="F11">
        <v>49</v>
      </c>
      <c r="G11">
        <v>52</v>
      </c>
      <c r="H11" t="s">
        <v>55</v>
      </c>
      <c r="I11">
        <f t="shared" si="0"/>
        <v>49</v>
      </c>
      <c r="J11" t="str">
        <f>VLOOKUP($A11,[1]taxonomy!$1:$1048576,13,0)</f>
        <v>Actinopterygii</v>
      </c>
    </row>
    <row r="12" spans="1:10" x14ac:dyDescent="0.25">
      <c r="A12" t="s">
        <v>64</v>
      </c>
      <c r="B12" t="s">
        <v>65</v>
      </c>
      <c r="C12">
        <v>259</v>
      </c>
      <c r="D12" t="s">
        <v>10</v>
      </c>
      <c r="E12">
        <v>135</v>
      </c>
      <c r="F12">
        <v>255</v>
      </c>
      <c r="G12">
        <v>589</v>
      </c>
      <c r="H12" t="s">
        <v>11</v>
      </c>
      <c r="I12">
        <f t="shared" si="0"/>
        <v>121</v>
      </c>
      <c r="J12" t="str">
        <f>VLOOKUP($A12,[1]taxonomy!$1:$1048576,13,0)</f>
        <v>Actinopterygii</v>
      </c>
    </row>
    <row r="13" spans="1:10" x14ac:dyDescent="0.25">
      <c r="A13" t="s">
        <v>85</v>
      </c>
      <c r="B13" t="s">
        <v>86</v>
      </c>
      <c r="C13">
        <v>187</v>
      </c>
      <c r="D13" t="s">
        <v>10</v>
      </c>
      <c r="E13">
        <v>57</v>
      </c>
      <c r="F13">
        <v>181</v>
      </c>
      <c r="G13">
        <v>589</v>
      </c>
      <c r="H13" t="s">
        <v>11</v>
      </c>
      <c r="I13">
        <f t="shared" si="0"/>
        <v>125</v>
      </c>
      <c r="J13" t="str">
        <f>VLOOKUP($A13,[1]taxonomy!$1:$1048576,13,0)</f>
        <v>Actinopterygii</v>
      </c>
    </row>
    <row r="14" spans="1:10" x14ac:dyDescent="0.25">
      <c r="A14" t="s">
        <v>87</v>
      </c>
      <c r="B14" t="s">
        <v>88</v>
      </c>
      <c r="C14">
        <v>133</v>
      </c>
      <c r="D14" t="s">
        <v>10</v>
      </c>
      <c r="E14">
        <v>44</v>
      </c>
      <c r="F14">
        <v>133</v>
      </c>
      <c r="G14">
        <v>589</v>
      </c>
      <c r="H14" t="s">
        <v>11</v>
      </c>
      <c r="I14">
        <f t="shared" si="0"/>
        <v>90</v>
      </c>
      <c r="J14" t="str">
        <f>VLOOKUP($A14,[1]taxonomy!$1:$1048576,13,0)</f>
        <v>Actinopterygii</v>
      </c>
    </row>
    <row r="15" spans="1:10" x14ac:dyDescent="0.25">
      <c r="A15" t="s">
        <v>91</v>
      </c>
      <c r="B15" t="s">
        <v>92</v>
      </c>
      <c r="C15">
        <v>148</v>
      </c>
      <c r="D15" t="s">
        <v>10</v>
      </c>
      <c r="E15">
        <v>85</v>
      </c>
      <c r="F15">
        <v>146</v>
      </c>
      <c r="G15">
        <v>589</v>
      </c>
      <c r="H15" t="s">
        <v>11</v>
      </c>
      <c r="I15">
        <f t="shared" si="0"/>
        <v>62</v>
      </c>
      <c r="J15" t="str">
        <f>VLOOKUP($A15,[1]taxonomy!$1:$1048576,13,0)</f>
        <v>Actinopterygii</v>
      </c>
    </row>
    <row r="16" spans="1:10" x14ac:dyDescent="0.25">
      <c r="A16" t="s">
        <v>106</v>
      </c>
      <c r="B16" t="s">
        <v>107</v>
      </c>
      <c r="C16">
        <v>206</v>
      </c>
      <c r="D16" t="s">
        <v>10</v>
      </c>
      <c r="E16">
        <v>67</v>
      </c>
      <c r="F16">
        <v>191</v>
      </c>
      <c r="G16">
        <v>589</v>
      </c>
      <c r="H16" t="s">
        <v>11</v>
      </c>
      <c r="I16">
        <f t="shared" si="0"/>
        <v>125</v>
      </c>
      <c r="J16" t="str">
        <f>VLOOKUP($A16,[1]taxonomy!$1:$1048576,13,0)</f>
        <v>Actinopterygii</v>
      </c>
    </row>
    <row r="17" spans="1:10" x14ac:dyDescent="0.25">
      <c r="A17" t="s">
        <v>110</v>
      </c>
      <c r="B17" t="s">
        <v>111</v>
      </c>
      <c r="C17">
        <v>257</v>
      </c>
      <c r="D17" t="s">
        <v>10</v>
      </c>
      <c r="E17">
        <v>122</v>
      </c>
      <c r="F17">
        <v>244</v>
      </c>
      <c r="G17">
        <v>589</v>
      </c>
      <c r="H17" t="s">
        <v>11</v>
      </c>
      <c r="I17">
        <f t="shared" si="0"/>
        <v>123</v>
      </c>
      <c r="J17" t="str">
        <f>VLOOKUP($A17,[1]taxonomy!$1:$1048576,13,0)</f>
        <v>Actinopterygii</v>
      </c>
    </row>
    <row r="18" spans="1:10" x14ac:dyDescent="0.25">
      <c r="A18" t="s">
        <v>110</v>
      </c>
      <c r="B18" t="s">
        <v>111</v>
      </c>
      <c r="C18">
        <v>257</v>
      </c>
      <c r="D18" t="s">
        <v>105</v>
      </c>
      <c r="E18">
        <v>1</v>
      </c>
      <c r="F18">
        <v>59</v>
      </c>
      <c r="G18">
        <v>9</v>
      </c>
      <c r="H18" t="s">
        <v>105</v>
      </c>
      <c r="I18">
        <f t="shared" si="0"/>
        <v>59</v>
      </c>
      <c r="J18" t="str">
        <f>VLOOKUP($A18,[1]taxonomy!$1:$1048576,13,0)</f>
        <v>Actinopterygii</v>
      </c>
    </row>
    <row r="19" spans="1:10" x14ac:dyDescent="0.25">
      <c r="A19" t="s">
        <v>116</v>
      </c>
      <c r="B19" t="s">
        <v>117</v>
      </c>
      <c r="C19">
        <v>254</v>
      </c>
      <c r="D19" t="s">
        <v>10</v>
      </c>
      <c r="E19">
        <v>124</v>
      </c>
      <c r="F19">
        <v>244</v>
      </c>
      <c r="G19">
        <v>589</v>
      </c>
      <c r="H19" t="s">
        <v>11</v>
      </c>
      <c r="I19">
        <f t="shared" si="0"/>
        <v>121</v>
      </c>
      <c r="J19" t="str">
        <f>VLOOKUP($A19,[1]taxonomy!$1:$1048576,13,0)</f>
        <v>Actinopterygii</v>
      </c>
    </row>
    <row r="20" spans="1:10" x14ac:dyDescent="0.25">
      <c r="A20" t="s">
        <v>164</v>
      </c>
      <c r="B20" t="s">
        <v>165</v>
      </c>
      <c r="C20">
        <v>199</v>
      </c>
      <c r="D20" t="s">
        <v>10</v>
      </c>
      <c r="E20">
        <v>67</v>
      </c>
      <c r="F20">
        <v>192</v>
      </c>
      <c r="G20">
        <v>589</v>
      </c>
      <c r="H20" t="s">
        <v>11</v>
      </c>
      <c r="I20">
        <f t="shared" si="0"/>
        <v>126</v>
      </c>
      <c r="J20" t="str">
        <f>VLOOKUP($A20,[1]taxonomy!$1:$1048576,13,0)</f>
        <v>Actinopterygii</v>
      </c>
    </row>
    <row r="21" spans="1:10" x14ac:dyDescent="0.25">
      <c r="A21" t="s">
        <v>166</v>
      </c>
      <c r="B21" t="s">
        <v>167</v>
      </c>
      <c r="C21">
        <v>243</v>
      </c>
      <c r="D21" t="s">
        <v>10</v>
      </c>
      <c r="E21">
        <v>118</v>
      </c>
      <c r="F21">
        <v>239</v>
      </c>
      <c r="G21">
        <v>589</v>
      </c>
      <c r="H21" t="s">
        <v>11</v>
      </c>
      <c r="I21">
        <f t="shared" si="0"/>
        <v>122</v>
      </c>
      <c r="J21" t="str">
        <f>VLOOKUP($A21,[1]taxonomy!$1:$1048576,13,0)</f>
        <v>Actinopterygii</v>
      </c>
    </row>
    <row r="22" spans="1:10" x14ac:dyDescent="0.25">
      <c r="A22" t="s">
        <v>168</v>
      </c>
      <c r="B22" t="s">
        <v>169</v>
      </c>
      <c r="C22">
        <v>258</v>
      </c>
      <c r="D22" t="s">
        <v>10</v>
      </c>
      <c r="E22">
        <v>118</v>
      </c>
      <c r="F22">
        <v>239</v>
      </c>
      <c r="G22">
        <v>589</v>
      </c>
      <c r="H22" t="s">
        <v>11</v>
      </c>
      <c r="I22">
        <f t="shared" si="0"/>
        <v>122</v>
      </c>
      <c r="J22" t="str">
        <f>VLOOKUP($A22,[1]taxonomy!$1:$1048576,13,0)</f>
        <v>Actinopterygii</v>
      </c>
    </row>
    <row r="23" spans="1:10" x14ac:dyDescent="0.25">
      <c r="A23" t="s">
        <v>168</v>
      </c>
      <c r="B23" t="s">
        <v>169</v>
      </c>
      <c r="C23">
        <v>258</v>
      </c>
      <c r="D23" t="s">
        <v>12</v>
      </c>
      <c r="E23">
        <v>2</v>
      </c>
      <c r="F23">
        <v>75</v>
      </c>
      <c r="G23">
        <v>206</v>
      </c>
      <c r="H23" t="s">
        <v>13</v>
      </c>
      <c r="I23">
        <f t="shared" si="0"/>
        <v>74</v>
      </c>
      <c r="J23" t="str">
        <f>VLOOKUP($A23,[1]taxonomy!$1:$1048576,13,0)</f>
        <v>Actinopterygii</v>
      </c>
    </row>
    <row r="24" spans="1:10" x14ac:dyDescent="0.25">
      <c r="A24" t="s">
        <v>176</v>
      </c>
      <c r="B24" t="s">
        <v>177</v>
      </c>
      <c r="C24">
        <v>72</v>
      </c>
      <c r="D24" t="s">
        <v>10</v>
      </c>
      <c r="E24">
        <v>6</v>
      </c>
      <c r="F24">
        <v>66</v>
      </c>
      <c r="G24">
        <v>589</v>
      </c>
      <c r="H24" t="s">
        <v>11</v>
      </c>
      <c r="I24">
        <f t="shared" si="0"/>
        <v>61</v>
      </c>
      <c r="J24" t="str">
        <f>VLOOKUP($A24,[1]taxonomy!$1:$1048576,13,0)</f>
        <v>Actinopterygii</v>
      </c>
    </row>
    <row r="25" spans="1:10" x14ac:dyDescent="0.25">
      <c r="A25" t="s">
        <v>190</v>
      </c>
      <c r="B25" t="s">
        <v>191</v>
      </c>
      <c r="C25">
        <v>246</v>
      </c>
      <c r="D25" t="s">
        <v>10</v>
      </c>
      <c r="E25">
        <v>120</v>
      </c>
      <c r="F25">
        <v>242</v>
      </c>
      <c r="G25">
        <v>589</v>
      </c>
      <c r="H25" t="s">
        <v>11</v>
      </c>
      <c r="I25">
        <f t="shared" si="0"/>
        <v>123</v>
      </c>
      <c r="J25" t="str">
        <f>VLOOKUP($A25,[1]taxonomy!$1:$1048576,13,0)</f>
        <v>Actinopterygii</v>
      </c>
    </row>
    <row r="26" spans="1:10" x14ac:dyDescent="0.25">
      <c r="A26" t="s">
        <v>190</v>
      </c>
      <c r="B26" t="s">
        <v>191</v>
      </c>
      <c r="C26">
        <v>246</v>
      </c>
      <c r="D26" t="s">
        <v>12</v>
      </c>
      <c r="E26">
        <v>1</v>
      </c>
      <c r="F26">
        <v>76</v>
      </c>
      <c r="G26">
        <v>206</v>
      </c>
      <c r="H26" t="s">
        <v>13</v>
      </c>
      <c r="I26">
        <f t="shared" si="0"/>
        <v>76</v>
      </c>
      <c r="J26" t="str">
        <f>VLOOKUP($A26,[1]taxonomy!$1:$1048576,13,0)</f>
        <v>Actinopterygii</v>
      </c>
    </row>
    <row r="27" spans="1:10" x14ac:dyDescent="0.25">
      <c r="A27" t="s">
        <v>242</v>
      </c>
      <c r="B27" t="s">
        <v>243</v>
      </c>
      <c r="C27">
        <v>281</v>
      </c>
      <c r="D27" t="s">
        <v>10</v>
      </c>
      <c r="E27">
        <v>152</v>
      </c>
      <c r="F27">
        <v>275</v>
      </c>
      <c r="G27">
        <v>589</v>
      </c>
      <c r="H27" t="s">
        <v>11</v>
      </c>
      <c r="I27">
        <f t="shared" si="0"/>
        <v>124</v>
      </c>
      <c r="J27" t="str">
        <f>VLOOKUP($A27,[1]taxonomy!$1:$1048576,13,0)</f>
        <v>Actinopterygii</v>
      </c>
    </row>
    <row r="28" spans="1:10" x14ac:dyDescent="0.25">
      <c r="A28" t="s">
        <v>242</v>
      </c>
      <c r="B28" t="s">
        <v>243</v>
      </c>
      <c r="C28">
        <v>281</v>
      </c>
      <c r="D28" t="s">
        <v>55</v>
      </c>
      <c r="E28">
        <v>116</v>
      </c>
      <c r="F28">
        <v>149</v>
      </c>
      <c r="G28">
        <v>52</v>
      </c>
      <c r="H28" t="s">
        <v>55</v>
      </c>
      <c r="I28">
        <f t="shared" si="0"/>
        <v>34</v>
      </c>
      <c r="J28" t="str">
        <f>VLOOKUP($A28,[1]taxonomy!$1:$1048576,13,0)</f>
        <v>Actinopterygii</v>
      </c>
    </row>
    <row r="29" spans="1:10" x14ac:dyDescent="0.25">
      <c r="A29" t="s">
        <v>251</v>
      </c>
      <c r="B29" t="s">
        <v>252</v>
      </c>
      <c r="C29">
        <v>315</v>
      </c>
      <c r="D29" t="s">
        <v>10</v>
      </c>
      <c r="E29">
        <v>184</v>
      </c>
      <c r="F29">
        <v>305</v>
      </c>
      <c r="G29">
        <v>589</v>
      </c>
      <c r="H29" t="s">
        <v>11</v>
      </c>
      <c r="I29">
        <f t="shared" si="0"/>
        <v>122</v>
      </c>
      <c r="J29" t="str">
        <f>VLOOKUP($A29,[1]taxonomy!$1:$1048576,13,0)</f>
        <v>Actinopterygii</v>
      </c>
    </row>
    <row r="30" spans="1:10" x14ac:dyDescent="0.25">
      <c r="A30" t="s">
        <v>251</v>
      </c>
      <c r="B30" t="s">
        <v>252</v>
      </c>
      <c r="C30">
        <v>315</v>
      </c>
      <c r="D30" t="s">
        <v>253</v>
      </c>
      <c r="E30">
        <v>1</v>
      </c>
      <c r="F30">
        <v>109</v>
      </c>
      <c r="G30">
        <v>64</v>
      </c>
      <c r="H30" t="s">
        <v>253</v>
      </c>
      <c r="I30">
        <f t="shared" si="0"/>
        <v>109</v>
      </c>
      <c r="J30" t="str">
        <f>VLOOKUP($A30,[1]taxonomy!$1:$1048576,13,0)</f>
        <v>Actinopterygii</v>
      </c>
    </row>
    <row r="31" spans="1:10" x14ac:dyDescent="0.25">
      <c r="A31" t="s">
        <v>262</v>
      </c>
      <c r="B31" t="s">
        <v>263</v>
      </c>
      <c r="C31">
        <v>272</v>
      </c>
      <c r="D31" t="s">
        <v>10</v>
      </c>
      <c r="E31">
        <v>143</v>
      </c>
      <c r="F31">
        <v>266</v>
      </c>
      <c r="G31">
        <v>589</v>
      </c>
      <c r="H31" t="s">
        <v>11</v>
      </c>
      <c r="I31">
        <f t="shared" si="0"/>
        <v>124</v>
      </c>
      <c r="J31" t="str">
        <f>VLOOKUP($A31,[1]taxonomy!$1:$1048576,13,0)</f>
        <v>Actinopterygii</v>
      </c>
    </row>
    <row r="32" spans="1:10" x14ac:dyDescent="0.25">
      <c r="A32" t="s">
        <v>262</v>
      </c>
      <c r="B32" t="s">
        <v>263</v>
      </c>
      <c r="C32">
        <v>272</v>
      </c>
      <c r="D32" t="s">
        <v>55</v>
      </c>
      <c r="E32">
        <v>107</v>
      </c>
      <c r="F32">
        <v>140</v>
      </c>
      <c r="G32">
        <v>52</v>
      </c>
      <c r="H32" t="s">
        <v>55</v>
      </c>
      <c r="I32">
        <f t="shared" si="0"/>
        <v>34</v>
      </c>
      <c r="J32" t="str">
        <f>VLOOKUP($A32,[1]taxonomy!$1:$1048576,13,0)</f>
        <v>Actinopterygii</v>
      </c>
    </row>
    <row r="33" spans="1:10" x14ac:dyDescent="0.25">
      <c r="A33" t="s">
        <v>264</v>
      </c>
      <c r="B33" t="s">
        <v>265</v>
      </c>
      <c r="C33">
        <v>356</v>
      </c>
      <c r="D33" t="s">
        <v>10</v>
      </c>
      <c r="E33">
        <v>222</v>
      </c>
      <c r="F33">
        <v>345</v>
      </c>
      <c r="G33">
        <v>589</v>
      </c>
      <c r="H33" t="s">
        <v>11</v>
      </c>
      <c r="I33">
        <f t="shared" si="0"/>
        <v>124</v>
      </c>
      <c r="J33" t="str">
        <f>VLOOKUP($A33,[1]taxonomy!$1:$1048576,13,0)</f>
        <v>Actinopterygii</v>
      </c>
    </row>
    <row r="34" spans="1:10" x14ac:dyDescent="0.25">
      <c r="A34" t="s">
        <v>264</v>
      </c>
      <c r="B34" t="s">
        <v>265</v>
      </c>
      <c r="C34">
        <v>356</v>
      </c>
      <c r="D34" t="s">
        <v>253</v>
      </c>
      <c r="E34">
        <v>1</v>
      </c>
      <c r="F34">
        <v>109</v>
      </c>
      <c r="G34">
        <v>64</v>
      </c>
      <c r="H34" t="s">
        <v>253</v>
      </c>
      <c r="I34">
        <f t="shared" si="0"/>
        <v>109</v>
      </c>
      <c r="J34" t="str">
        <f>VLOOKUP($A34,[1]taxonomy!$1:$1048576,13,0)</f>
        <v>Actinopterygii</v>
      </c>
    </row>
    <row r="35" spans="1:10" x14ac:dyDescent="0.25">
      <c r="A35" t="s">
        <v>292</v>
      </c>
      <c r="B35" t="s">
        <v>293</v>
      </c>
      <c r="C35">
        <v>272</v>
      </c>
      <c r="D35" t="s">
        <v>10</v>
      </c>
      <c r="E35">
        <v>143</v>
      </c>
      <c r="F35">
        <v>266</v>
      </c>
      <c r="G35">
        <v>589</v>
      </c>
      <c r="H35" t="s">
        <v>11</v>
      </c>
      <c r="I35">
        <f t="shared" si="0"/>
        <v>124</v>
      </c>
      <c r="J35" t="str">
        <f>VLOOKUP($A35,[1]taxonomy!$1:$1048576,13,0)</f>
        <v>Actinopterygii</v>
      </c>
    </row>
    <row r="36" spans="1:10" x14ac:dyDescent="0.25">
      <c r="A36" t="s">
        <v>292</v>
      </c>
      <c r="B36" t="s">
        <v>293</v>
      </c>
      <c r="C36">
        <v>272</v>
      </c>
      <c r="D36" t="s">
        <v>55</v>
      </c>
      <c r="E36">
        <v>107</v>
      </c>
      <c r="F36">
        <v>140</v>
      </c>
      <c r="G36">
        <v>52</v>
      </c>
      <c r="H36" t="s">
        <v>55</v>
      </c>
      <c r="I36">
        <f t="shared" si="0"/>
        <v>34</v>
      </c>
      <c r="J36" t="str">
        <f>VLOOKUP($A36,[1]taxonomy!$1:$1048576,13,0)</f>
        <v>Actinopterygii</v>
      </c>
    </row>
    <row r="37" spans="1:10" x14ac:dyDescent="0.25">
      <c r="A37" t="s">
        <v>296</v>
      </c>
      <c r="B37" t="s">
        <v>297</v>
      </c>
      <c r="C37">
        <v>132</v>
      </c>
      <c r="D37" t="s">
        <v>10</v>
      </c>
      <c r="E37">
        <v>5</v>
      </c>
      <c r="F37">
        <v>122</v>
      </c>
      <c r="G37">
        <v>589</v>
      </c>
      <c r="H37" t="s">
        <v>11</v>
      </c>
      <c r="I37">
        <f t="shared" si="0"/>
        <v>118</v>
      </c>
      <c r="J37" t="str">
        <f>VLOOKUP($A37,[1]taxonomy!$1:$1048576,13,0)</f>
        <v>Actinopterygii</v>
      </c>
    </row>
    <row r="38" spans="1:10" x14ac:dyDescent="0.25">
      <c r="A38" t="s">
        <v>428</v>
      </c>
      <c r="B38" t="s">
        <v>429</v>
      </c>
      <c r="C38">
        <v>142</v>
      </c>
      <c r="D38" t="s">
        <v>10</v>
      </c>
      <c r="E38">
        <v>22</v>
      </c>
      <c r="F38">
        <v>136</v>
      </c>
      <c r="G38">
        <v>589</v>
      </c>
      <c r="H38" t="s">
        <v>11</v>
      </c>
      <c r="I38">
        <f t="shared" si="0"/>
        <v>115</v>
      </c>
      <c r="J38" t="str">
        <f>VLOOKUP($A38,[1]taxonomy!$1:$1048576,13,0)</f>
        <v>Actinopterygii</v>
      </c>
    </row>
    <row r="39" spans="1:10" x14ac:dyDescent="0.25">
      <c r="A39" t="s">
        <v>434</v>
      </c>
      <c r="B39" t="s">
        <v>435</v>
      </c>
      <c r="C39">
        <v>79</v>
      </c>
      <c r="D39" t="s">
        <v>10</v>
      </c>
      <c r="E39">
        <v>1</v>
      </c>
      <c r="F39">
        <v>77</v>
      </c>
      <c r="G39">
        <v>589</v>
      </c>
      <c r="H39" t="s">
        <v>11</v>
      </c>
      <c r="I39">
        <f t="shared" si="0"/>
        <v>77</v>
      </c>
      <c r="J39" t="str">
        <f>VLOOKUP($A39,[1]taxonomy!$1:$1048576,13,0)</f>
        <v>Actinopterygii</v>
      </c>
    </row>
    <row r="40" spans="1:10" x14ac:dyDescent="0.25">
      <c r="A40" t="s">
        <v>508</v>
      </c>
      <c r="B40" t="s">
        <v>509</v>
      </c>
      <c r="C40">
        <v>79</v>
      </c>
      <c r="D40" t="s">
        <v>10</v>
      </c>
      <c r="E40">
        <v>1</v>
      </c>
      <c r="F40">
        <v>79</v>
      </c>
      <c r="G40">
        <v>589</v>
      </c>
      <c r="H40" t="s">
        <v>11</v>
      </c>
      <c r="I40">
        <f t="shared" si="0"/>
        <v>79</v>
      </c>
      <c r="J40" t="str">
        <f>VLOOKUP($A40,[1]taxonomy!$1:$1048576,13,0)</f>
        <v>Actinopterygii</v>
      </c>
    </row>
    <row r="41" spans="1:10" x14ac:dyDescent="0.25">
      <c r="A41" t="s">
        <v>528</v>
      </c>
      <c r="B41" t="s">
        <v>529</v>
      </c>
      <c r="C41">
        <v>262</v>
      </c>
      <c r="D41" t="s">
        <v>10</v>
      </c>
      <c r="E41">
        <v>120</v>
      </c>
      <c r="F41">
        <v>246</v>
      </c>
      <c r="G41">
        <v>589</v>
      </c>
      <c r="H41" t="s">
        <v>11</v>
      </c>
      <c r="I41">
        <f t="shared" si="0"/>
        <v>127</v>
      </c>
      <c r="J41" t="str">
        <f>VLOOKUP($A41,[1]taxonomy!$1:$1048576,13,0)</f>
        <v>Actinopterygii</v>
      </c>
    </row>
    <row r="42" spans="1:10" x14ac:dyDescent="0.25">
      <c r="A42" t="s">
        <v>530</v>
      </c>
      <c r="B42" t="s">
        <v>531</v>
      </c>
      <c r="C42">
        <v>177</v>
      </c>
      <c r="D42" t="s">
        <v>10</v>
      </c>
      <c r="E42">
        <v>56</v>
      </c>
      <c r="F42">
        <v>171</v>
      </c>
      <c r="G42">
        <v>589</v>
      </c>
      <c r="H42" t="s">
        <v>11</v>
      </c>
      <c r="I42">
        <f t="shared" si="0"/>
        <v>116</v>
      </c>
      <c r="J42" t="str">
        <f>VLOOKUP($A42,[1]taxonomy!$1:$1048576,13,0)</f>
        <v>Actinopterygii</v>
      </c>
    </row>
    <row r="43" spans="1:10" x14ac:dyDescent="0.25">
      <c r="A43" t="s">
        <v>598</v>
      </c>
      <c r="B43" t="s">
        <v>599</v>
      </c>
      <c r="C43">
        <v>233</v>
      </c>
      <c r="D43" t="s">
        <v>10</v>
      </c>
      <c r="E43">
        <v>116</v>
      </c>
      <c r="F43">
        <v>233</v>
      </c>
      <c r="G43">
        <v>589</v>
      </c>
      <c r="H43" t="s">
        <v>11</v>
      </c>
      <c r="I43">
        <f t="shared" si="0"/>
        <v>118</v>
      </c>
      <c r="J43" t="str">
        <f>VLOOKUP($A43,[1]taxonomy!$1:$1048576,13,0)</f>
        <v>Actinopterygii</v>
      </c>
    </row>
    <row r="44" spans="1:10" x14ac:dyDescent="0.25">
      <c r="A44" t="s">
        <v>598</v>
      </c>
      <c r="B44" t="s">
        <v>599</v>
      </c>
      <c r="C44">
        <v>233</v>
      </c>
      <c r="D44" t="s">
        <v>12</v>
      </c>
      <c r="E44">
        <v>2</v>
      </c>
      <c r="F44">
        <v>70</v>
      </c>
      <c r="G44">
        <v>206</v>
      </c>
      <c r="H44" t="s">
        <v>13</v>
      </c>
      <c r="I44">
        <f t="shared" si="0"/>
        <v>69</v>
      </c>
      <c r="J44" t="str">
        <f>VLOOKUP($A44,[1]taxonomy!$1:$1048576,13,0)</f>
        <v>Actinopterygii</v>
      </c>
    </row>
    <row r="45" spans="1:10" x14ac:dyDescent="0.25">
      <c r="A45" t="s">
        <v>600</v>
      </c>
      <c r="B45" t="s">
        <v>601</v>
      </c>
      <c r="C45">
        <v>172</v>
      </c>
      <c r="D45" t="s">
        <v>10</v>
      </c>
      <c r="E45">
        <v>79</v>
      </c>
      <c r="F45">
        <v>172</v>
      </c>
      <c r="G45">
        <v>589</v>
      </c>
      <c r="H45" t="s">
        <v>11</v>
      </c>
      <c r="I45">
        <f t="shared" si="0"/>
        <v>94</v>
      </c>
      <c r="J45" t="str">
        <f>VLOOKUP($A45,[1]taxonomy!$1:$1048576,13,0)</f>
        <v>Actinopterygii</v>
      </c>
    </row>
    <row r="46" spans="1:10" x14ac:dyDescent="0.25">
      <c r="A46" t="s">
        <v>650</v>
      </c>
      <c r="B46" t="s">
        <v>651</v>
      </c>
      <c r="C46">
        <v>270</v>
      </c>
      <c r="D46" t="s">
        <v>10</v>
      </c>
      <c r="E46">
        <v>145</v>
      </c>
      <c r="F46">
        <v>267</v>
      </c>
      <c r="G46">
        <v>589</v>
      </c>
      <c r="H46" t="s">
        <v>11</v>
      </c>
      <c r="I46">
        <f t="shared" si="0"/>
        <v>123</v>
      </c>
      <c r="J46" t="str">
        <f>VLOOKUP($A46,[1]taxonomy!$1:$1048576,13,0)</f>
        <v>Actinopterygii</v>
      </c>
    </row>
    <row r="47" spans="1:10" x14ac:dyDescent="0.25">
      <c r="A47" t="s">
        <v>650</v>
      </c>
      <c r="B47" t="s">
        <v>651</v>
      </c>
      <c r="C47">
        <v>270</v>
      </c>
      <c r="D47" t="s">
        <v>55</v>
      </c>
      <c r="E47">
        <v>95</v>
      </c>
      <c r="F47">
        <v>143</v>
      </c>
      <c r="G47">
        <v>52</v>
      </c>
      <c r="H47" t="s">
        <v>55</v>
      </c>
      <c r="I47">
        <f t="shared" si="0"/>
        <v>49</v>
      </c>
      <c r="J47" t="str">
        <f>VLOOKUP($A47,[1]taxonomy!$1:$1048576,13,0)</f>
        <v>Actinopterygii</v>
      </c>
    </row>
    <row r="48" spans="1:10" x14ac:dyDescent="0.25">
      <c r="A48" t="s">
        <v>650</v>
      </c>
      <c r="B48" t="s">
        <v>651</v>
      </c>
      <c r="C48">
        <v>270</v>
      </c>
      <c r="D48" t="s">
        <v>652</v>
      </c>
      <c r="E48">
        <v>15</v>
      </c>
      <c r="F48">
        <v>45</v>
      </c>
      <c r="G48">
        <v>2</v>
      </c>
      <c r="H48" t="s">
        <v>652</v>
      </c>
      <c r="I48">
        <f t="shared" si="0"/>
        <v>31</v>
      </c>
      <c r="J48" t="str">
        <f>VLOOKUP($A48,[1]taxonomy!$1:$1048576,13,0)</f>
        <v>Actinopterygii</v>
      </c>
    </row>
    <row r="49" spans="1:10" x14ac:dyDescent="0.25">
      <c r="A49" t="s">
        <v>725</v>
      </c>
      <c r="B49" t="s">
        <v>726</v>
      </c>
      <c r="C49">
        <v>255</v>
      </c>
      <c r="D49" t="s">
        <v>10</v>
      </c>
      <c r="E49">
        <v>130</v>
      </c>
      <c r="F49">
        <v>250</v>
      </c>
      <c r="G49">
        <v>589</v>
      </c>
      <c r="H49" t="s">
        <v>11</v>
      </c>
      <c r="I49">
        <f t="shared" si="0"/>
        <v>121</v>
      </c>
      <c r="J49" t="str">
        <f>VLOOKUP($A49,[1]taxonomy!$1:$1048576,13,0)</f>
        <v>Actinopterygii</v>
      </c>
    </row>
    <row r="50" spans="1:10" x14ac:dyDescent="0.25">
      <c r="A50" t="s">
        <v>727</v>
      </c>
      <c r="B50" t="s">
        <v>728</v>
      </c>
      <c r="C50">
        <v>192</v>
      </c>
      <c r="D50" t="s">
        <v>10</v>
      </c>
      <c r="E50">
        <v>67</v>
      </c>
      <c r="F50">
        <v>186</v>
      </c>
      <c r="G50">
        <v>589</v>
      </c>
      <c r="H50" t="s">
        <v>11</v>
      </c>
      <c r="I50">
        <f t="shared" si="0"/>
        <v>120</v>
      </c>
      <c r="J50" t="str">
        <f>VLOOKUP($A50,[1]taxonomy!$1:$1048576,13,0)</f>
        <v>Actinopterygii</v>
      </c>
    </row>
    <row r="51" spans="1:10" x14ac:dyDescent="0.25">
      <c r="A51" t="s">
        <v>765</v>
      </c>
      <c r="B51" t="s">
        <v>766</v>
      </c>
      <c r="C51">
        <v>185</v>
      </c>
      <c r="D51" t="s">
        <v>10</v>
      </c>
      <c r="E51">
        <v>62</v>
      </c>
      <c r="F51">
        <v>180</v>
      </c>
      <c r="G51">
        <v>589</v>
      </c>
      <c r="H51" t="s">
        <v>11</v>
      </c>
      <c r="I51">
        <f t="shared" si="0"/>
        <v>119</v>
      </c>
      <c r="J51" t="str">
        <f>VLOOKUP($A51,[1]taxonomy!$1:$1048576,13,0)</f>
        <v>Actinopterygii</v>
      </c>
    </row>
    <row r="52" spans="1:10" x14ac:dyDescent="0.25">
      <c r="A52" t="s">
        <v>765</v>
      </c>
      <c r="B52" t="s">
        <v>766</v>
      </c>
      <c r="C52">
        <v>185</v>
      </c>
      <c r="D52" t="s">
        <v>767</v>
      </c>
      <c r="E52">
        <v>1</v>
      </c>
      <c r="F52">
        <v>58</v>
      </c>
      <c r="G52">
        <v>3</v>
      </c>
      <c r="H52" t="s">
        <v>767</v>
      </c>
      <c r="I52">
        <f t="shared" si="0"/>
        <v>58</v>
      </c>
      <c r="J52" t="str">
        <f>VLOOKUP($A52,[1]taxonomy!$1:$1048576,13,0)</f>
        <v>Actinopterygii</v>
      </c>
    </row>
    <row r="53" spans="1:10" x14ac:dyDescent="0.25">
      <c r="A53" t="s">
        <v>768</v>
      </c>
      <c r="B53" t="s">
        <v>769</v>
      </c>
      <c r="C53">
        <v>263</v>
      </c>
      <c r="D53" t="s">
        <v>10</v>
      </c>
      <c r="E53">
        <v>121</v>
      </c>
      <c r="F53">
        <v>242</v>
      </c>
      <c r="G53">
        <v>589</v>
      </c>
      <c r="H53" t="s">
        <v>11</v>
      </c>
      <c r="I53">
        <f t="shared" si="0"/>
        <v>122</v>
      </c>
      <c r="J53" t="str">
        <f>VLOOKUP($A53,[1]taxonomy!$1:$1048576,13,0)</f>
        <v>Actinopterygii</v>
      </c>
    </row>
    <row r="54" spans="1:10" x14ac:dyDescent="0.25">
      <c r="A54" t="s">
        <v>768</v>
      </c>
      <c r="B54" t="s">
        <v>769</v>
      </c>
      <c r="C54">
        <v>263</v>
      </c>
      <c r="D54" t="s">
        <v>12</v>
      </c>
      <c r="E54">
        <v>1</v>
      </c>
      <c r="F54">
        <v>76</v>
      </c>
      <c r="G54">
        <v>206</v>
      </c>
      <c r="H54" t="s">
        <v>13</v>
      </c>
      <c r="I54">
        <f t="shared" si="0"/>
        <v>76</v>
      </c>
      <c r="J54" t="str">
        <f>VLOOKUP($A54,[1]taxonomy!$1:$1048576,13,0)</f>
        <v>Actinopterygii</v>
      </c>
    </row>
    <row r="55" spans="1:10" x14ac:dyDescent="0.25">
      <c r="A55" t="s">
        <v>770</v>
      </c>
      <c r="B55" t="s">
        <v>771</v>
      </c>
      <c r="C55">
        <v>257</v>
      </c>
      <c r="D55" t="s">
        <v>10</v>
      </c>
      <c r="E55">
        <v>121</v>
      </c>
      <c r="F55">
        <v>242</v>
      </c>
      <c r="G55">
        <v>589</v>
      </c>
      <c r="H55" t="s">
        <v>11</v>
      </c>
      <c r="I55">
        <f t="shared" si="0"/>
        <v>122</v>
      </c>
      <c r="J55" t="str">
        <f>VLOOKUP($A55,[1]taxonomy!$1:$1048576,13,0)</f>
        <v>Actinopterygii</v>
      </c>
    </row>
    <row r="56" spans="1:10" x14ac:dyDescent="0.25">
      <c r="A56" t="s">
        <v>770</v>
      </c>
      <c r="B56" t="s">
        <v>771</v>
      </c>
      <c r="C56">
        <v>257</v>
      </c>
      <c r="D56" t="s">
        <v>12</v>
      </c>
      <c r="E56">
        <v>1</v>
      </c>
      <c r="F56">
        <v>76</v>
      </c>
      <c r="G56">
        <v>206</v>
      </c>
      <c r="H56" t="s">
        <v>13</v>
      </c>
      <c r="I56">
        <f t="shared" si="0"/>
        <v>76</v>
      </c>
      <c r="J56" t="str">
        <f>VLOOKUP($A56,[1]taxonomy!$1:$1048576,13,0)</f>
        <v>Actinopterygii</v>
      </c>
    </row>
    <row r="57" spans="1:10" x14ac:dyDescent="0.25">
      <c r="A57" t="s">
        <v>772</v>
      </c>
      <c r="B57" t="s">
        <v>773</v>
      </c>
      <c r="C57">
        <v>171</v>
      </c>
      <c r="D57" t="s">
        <v>10</v>
      </c>
      <c r="E57">
        <v>46</v>
      </c>
      <c r="F57">
        <v>165</v>
      </c>
      <c r="G57">
        <v>589</v>
      </c>
      <c r="H57" t="s">
        <v>11</v>
      </c>
      <c r="I57">
        <f t="shared" si="0"/>
        <v>120</v>
      </c>
      <c r="J57" t="str">
        <f>VLOOKUP($A57,[1]taxonomy!$1:$1048576,13,0)</f>
        <v>Actinopterygii</v>
      </c>
    </row>
    <row r="58" spans="1:10" x14ac:dyDescent="0.25">
      <c r="A58" t="s">
        <v>776</v>
      </c>
      <c r="B58" t="s">
        <v>777</v>
      </c>
      <c r="C58">
        <v>257</v>
      </c>
      <c r="D58" t="s">
        <v>10</v>
      </c>
      <c r="E58">
        <v>122</v>
      </c>
      <c r="F58">
        <v>244</v>
      </c>
      <c r="G58">
        <v>589</v>
      </c>
      <c r="H58" t="s">
        <v>11</v>
      </c>
      <c r="I58">
        <f t="shared" si="0"/>
        <v>123</v>
      </c>
      <c r="J58" t="str">
        <f>VLOOKUP($A58,[1]taxonomy!$1:$1048576,13,0)</f>
        <v>Actinopterygii</v>
      </c>
    </row>
    <row r="59" spans="1:10" x14ac:dyDescent="0.25">
      <c r="A59" t="s">
        <v>776</v>
      </c>
      <c r="B59" t="s">
        <v>777</v>
      </c>
      <c r="C59">
        <v>257</v>
      </c>
      <c r="D59" t="s">
        <v>105</v>
      </c>
      <c r="E59">
        <v>1</v>
      </c>
      <c r="F59">
        <v>59</v>
      </c>
      <c r="G59">
        <v>9</v>
      </c>
      <c r="H59" t="s">
        <v>105</v>
      </c>
      <c r="I59">
        <f t="shared" si="0"/>
        <v>59</v>
      </c>
      <c r="J59" t="str">
        <f>VLOOKUP($A59,[1]taxonomy!$1:$1048576,13,0)</f>
        <v>Actinopterygii</v>
      </c>
    </row>
    <row r="60" spans="1:10" x14ac:dyDescent="0.25">
      <c r="A60" t="s">
        <v>778</v>
      </c>
      <c r="B60" t="s">
        <v>779</v>
      </c>
      <c r="C60">
        <v>185</v>
      </c>
      <c r="D60" t="s">
        <v>10</v>
      </c>
      <c r="E60">
        <v>62</v>
      </c>
      <c r="F60">
        <v>179</v>
      </c>
      <c r="G60">
        <v>589</v>
      </c>
      <c r="H60" t="s">
        <v>11</v>
      </c>
      <c r="I60">
        <f t="shared" si="0"/>
        <v>118</v>
      </c>
      <c r="J60" t="str">
        <f>VLOOKUP($A60,[1]taxonomy!$1:$1048576,13,0)</f>
        <v>Actinopterygii</v>
      </c>
    </row>
    <row r="61" spans="1:10" x14ac:dyDescent="0.25">
      <c r="A61" t="s">
        <v>780</v>
      </c>
      <c r="B61" t="s">
        <v>781</v>
      </c>
      <c r="C61">
        <v>175</v>
      </c>
      <c r="D61" t="s">
        <v>10</v>
      </c>
      <c r="E61">
        <v>47</v>
      </c>
      <c r="F61">
        <v>169</v>
      </c>
      <c r="G61">
        <v>589</v>
      </c>
      <c r="H61" t="s">
        <v>11</v>
      </c>
      <c r="I61">
        <f t="shared" si="0"/>
        <v>123</v>
      </c>
      <c r="J61" t="str">
        <f>VLOOKUP($A61,[1]taxonomy!$1:$1048576,13,0)</f>
        <v>Actinopterygii</v>
      </c>
    </row>
    <row r="62" spans="1:10" x14ac:dyDescent="0.25">
      <c r="A62" t="s">
        <v>800</v>
      </c>
      <c r="B62" t="s">
        <v>801</v>
      </c>
      <c r="C62">
        <v>252</v>
      </c>
      <c r="D62" t="s">
        <v>10</v>
      </c>
      <c r="E62">
        <v>119</v>
      </c>
      <c r="F62">
        <v>240</v>
      </c>
      <c r="G62">
        <v>589</v>
      </c>
      <c r="H62" t="s">
        <v>11</v>
      </c>
      <c r="I62">
        <f t="shared" si="0"/>
        <v>122</v>
      </c>
      <c r="J62" t="str">
        <f>VLOOKUP($A62,[1]taxonomy!$1:$1048576,13,0)</f>
        <v>Actinopterygii</v>
      </c>
    </row>
    <row r="63" spans="1:10" x14ac:dyDescent="0.25">
      <c r="A63" t="s">
        <v>800</v>
      </c>
      <c r="B63" t="s">
        <v>801</v>
      </c>
      <c r="C63">
        <v>252</v>
      </c>
      <c r="D63" t="s">
        <v>12</v>
      </c>
      <c r="E63">
        <v>2</v>
      </c>
      <c r="F63">
        <v>74</v>
      </c>
      <c r="G63">
        <v>206</v>
      </c>
      <c r="H63" t="s">
        <v>13</v>
      </c>
      <c r="I63">
        <f t="shared" si="0"/>
        <v>73</v>
      </c>
      <c r="J63" t="str">
        <f>VLOOKUP($A63,[1]taxonomy!$1:$1048576,13,0)</f>
        <v>Actinopterygii</v>
      </c>
    </row>
    <row r="64" spans="1:10" x14ac:dyDescent="0.25">
      <c r="A64" t="s">
        <v>900</v>
      </c>
      <c r="B64" t="s">
        <v>901</v>
      </c>
      <c r="C64">
        <v>260</v>
      </c>
      <c r="D64" t="s">
        <v>10</v>
      </c>
      <c r="E64">
        <v>131</v>
      </c>
      <c r="F64">
        <v>256</v>
      </c>
      <c r="G64">
        <v>589</v>
      </c>
      <c r="H64" t="s">
        <v>11</v>
      </c>
      <c r="I64">
        <f t="shared" si="0"/>
        <v>126</v>
      </c>
      <c r="J64" t="str">
        <f>VLOOKUP($A64,[1]taxonomy!$1:$1048576,13,0)</f>
        <v>Actinopterygii</v>
      </c>
    </row>
    <row r="65" spans="1:10" x14ac:dyDescent="0.25">
      <c r="A65" t="s">
        <v>954</v>
      </c>
      <c r="B65" t="s">
        <v>955</v>
      </c>
      <c r="C65">
        <v>276</v>
      </c>
      <c r="D65" t="s">
        <v>10</v>
      </c>
      <c r="E65">
        <v>149</v>
      </c>
      <c r="F65">
        <v>270</v>
      </c>
      <c r="G65">
        <v>589</v>
      </c>
      <c r="H65" t="s">
        <v>11</v>
      </c>
      <c r="I65">
        <f t="shared" si="0"/>
        <v>122</v>
      </c>
      <c r="J65" t="str">
        <f>VLOOKUP($A65,[1]taxonomy!$1:$1048576,13,0)</f>
        <v>Actinopterygii</v>
      </c>
    </row>
    <row r="66" spans="1:10" x14ac:dyDescent="0.25">
      <c r="A66" t="s">
        <v>954</v>
      </c>
      <c r="B66" t="s">
        <v>955</v>
      </c>
      <c r="C66">
        <v>276</v>
      </c>
      <c r="D66" t="s">
        <v>12</v>
      </c>
      <c r="E66">
        <v>11</v>
      </c>
      <c r="F66">
        <v>103</v>
      </c>
      <c r="G66">
        <v>206</v>
      </c>
      <c r="H66" t="s">
        <v>13</v>
      </c>
      <c r="I66">
        <f t="shared" ref="I66:I129" si="1">F66-E66+1</f>
        <v>93</v>
      </c>
      <c r="J66" t="str">
        <f>VLOOKUP($A66,[1]taxonomy!$1:$1048576,13,0)</f>
        <v>Actinopterygii</v>
      </c>
    </row>
    <row r="67" spans="1:10" x14ac:dyDescent="0.25">
      <c r="A67" t="s">
        <v>980</v>
      </c>
      <c r="B67" t="s">
        <v>981</v>
      </c>
      <c r="C67">
        <v>280</v>
      </c>
      <c r="D67" t="s">
        <v>10</v>
      </c>
      <c r="E67">
        <v>145</v>
      </c>
      <c r="F67">
        <v>268</v>
      </c>
      <c r="G67">
        <v>589</v>
      </c>
      <c r="H67" t="s">
        <v>11</v>
      </c>
      <c r="I67">
        <f t="shared" si="1"/>
        <v>124</v>
      </c>
      <c r="J67" t="str">
        <f>VLOOKUP($A67,[1]taxonomy!$1:$1048576,13,0)</f>
        <v>Actinopterygii</v>
      </c>
    </row>
    <row r="68" spans="1:10" x14ac:dyDescent="0.25">
      <c r="A68" t="s">
        <v>982</v>
      </c>
      <c r="B68" t="s">
        <v>983</v>
      </c>
      <c r="C68">
        <v>280</v>
      </c>
      <c r="D68" t="s">
        <v>10</v>
      </c>
      <c r="E68">
        <v>145</v>
      </c>
      <c r="F68">
        <v>268</v>
      </c>
      <c r="G68">
        <v>589</v>
      </c>
      <c r="H68" t="s">
        <v>11</v>
      </c>
      <c r="I68">
        <f t="shared" si="1"/>
        <v>124</v>
      </c>
      <c r="J68" t="str">
        <f>VLOOKUP($A68,[1]taxonomy!$1:$1048576,13,0)</f>
        <v>Actinopterygii</v>
      </c>
    </row>
    <row r="69" spans="1:10" x14ac:dyDescent="0.25">
      <c r="A69" t="s">
        <v>984</v>
      </c>
      <c r="B69" t="s">
        <v>985</v>
      </c>
      <c r="C69">
        <v>280</v>
      </c>
      <c r="D69" t="s">
        <v>10</v>
      </c>
      <c r="E69">
        <v>145</v>
      </c>
      <c r="F69">
        <v>268</v>
      </c>
      <c r="G69">
        <v>589</v>
      </c>
      <c r="H69" t="s">
        <v>11</v>
      </c>
      <c r="I69">
        <f t="shared" si="1"/>
        <v>124</v>
      </c>
      <c r="J69" t="str">
        <f>VLOOKUP($A69,[1]taxonomy!$1:$1048576,13,0)</f>
        <v>Actinopterygii</v>
      </c>
    </row>
    <row r="70" spans="1:10" x14ac:dyDescent="0.25">
      <c r="A70" t="s">
        <v>1014</v>
      </c>
      <c r="B70" t="s">
        <v>1015</v>
      </c>
      <c r="C70">
        <v>272</v>
      </c>
      <c r="D70" t="s">
        <v>10</v>
      </c>
      <c r="E70">
        <v>143</v>
      </c>
      <c r="F70">
        <v>266</v>
      </c>
      <c r="G70">
        <v>589</v>
      </c>
      <c r="H70" t="s">
        <v>11</v>
      </c>
      <c r="I70">
        <f t="shared" si="1"/>
        <v>124</v>
      </c>
      <c r="J70" t="str">
        <f>VLOOKUP($A70,[1]taxonomy!$1:$1048576,13,0)</f>
        <v>Actinopterygii</v>
      </c>
    </row>
    <row r="71" spans="1:10" x14ac:dyDescent="0.25">
      <c r="A71" t="s">
        <v>1014</v>
      </c>
      <c r="B71" t="s">
        <v>1015</v>
      </c>
      <c r="C71">
        <v>272</v>
      </c>
      <c r="D71" t="s">
        <v>55</v>
      </c>
      <c r="E71">
        <v>107</v>
      </c>
      <c r="F71">
        <v>140</v>
      </c>
      <c r="G71">
        <v>52</v>
      </c>
      <c r="H71" t="s">
        <v>55</v>
      </c>
      <c r="I71">
        <f t="shared" si="1"/>
        <v>34</v>
      </c>
      <c r="J71" t="str">
        <f>VLOOKUP($A71,[1]taxonomy!$1:$1048576,13,0)</f>
        <v>Actinopterygii</v>
      </c>
    </row>
    <row r="72" spans="1:10" x14ac:dyDescent="0.25">
      <c r="A72" t="s">
        <v>1020</v>
      </c>
      <c r="B72" t="s">
        <v>1021</v>
      </c>
      <c r="C72">
        <v>117</v>
      </c>
      <c r="D72" t="s">
        <v>10</v>
      </c>
      <c r="E72">
        <v>4</v>
      </c>
      <c r="F72">
        <v>116</v>
      </c>
      <c r="G72">
        <v>589</v>
      </c>
      <c r="H72" t="s">
        <v>11</v>
      </c>
      <c r="I72">
        <f t="shared" si="1"/>
        <v>113</v>
      </c>
      <c r="J72" t="str">
        <f>VLOOKUP($A72,[1]taxonomy!$1:$1048576,13,0)</f>
        <v>Actinopterygii</v>
      </c>
    </row>
    <row r="73" spans="1:10" x14ac:dyDescent="0.25">
      <c r="A73" t="s">
        <v>1034</v>
      </c>
      <c r="B73" t="s">
        <v>1035</v>
      </c>
      <c r="C73">
        <v>365</v>
      </c>
      <c r="D73" t="s">
        <v>10</v>
      </c>
      <c r="E73">
        <v>242</v>
      </c>
      <c r="F73">
        <v>359</v>
      </c>
      <c r="G73">
        <v>589</v>
      </c>
      <c r="H73" t="s">
        <v>11</v>
      </c>
      <c r="I73">
        <f t="shared" si="1"/>
        <v>118</v>
      </c>
      <c r="J73" t="str">
        <f>VLOOKUP($A73,[1]taxonomy!$1:$1048576,13,0)</f>
        <v>Actinopterygii</v>
      </c>
    </row>
    <row r="74" spans="1:10" x14ac:dyDescent="0.25">
      <c r="A74" t="s">
        <v>1040</v>
      </c>
      <c r="B74" t="s">
        <v>1041</v>
      </c>
      <c r="C74">
        <v>253</v>
      </c>
      <c r="D74" t="s">
        <v>10</v>
      </c>
      <c r="E74">
        <v>128</v>
      </c>
      <c r="F74">
        <v>250</v>
      </c>
      <c r="G74">
        <v>589</v>
      </c>
      <c r="H74" t="s">
        <v>11</v>
      </c>
      <c r="I74">
        <f t="shared" si="1"/>
        <v>123</v>
      </c>
      <c r="J74" t="str">
        <f>VLOOKUP($A74,[1]taxonomy!$1:$1048576,13,0)</f>
        <v>Actinopterygii</v>
      </c>
    </row>
    <row r="75" spans="1:10" x14ac:dyDescent="0.25">
      <c r="A75" t="s">
        <v>1040</v>
      </c>
      <c r="B75" t="s">
        <v>1041</v>
      </c>
      <c r="C75">
        <v>253</v>
      </c>
      <c r="D75" t="s">
        <v>44</v>
      </c>
      <c r="E75">
        <v>1</v>
      </c>
      <c r="F75">
        <v>59</v>
      </c>
      <c r="G75">
        <v>2</v>
      </c>
      <c r="H75" t="s">
        <v>44</v>
      </c>
      <c r="I75">
        <f t="shared" si="1"/>
        <v>59</v>
      </c>
      <c r="J75" t="str">
        <f>VLOOKUP($A75,[1]taxonomy!$1:$1048576,13,0)</f>
        <v>Actinopterygii</v>
      </c>
    </row>
    <row r="76" spans="1:10" x14ac:dyDescent="0.25">
      <c r="A76" t="s">
        <v>1044</v>
      </c>
      <c r="B76" t="s">
        <v>1045</v>
      </c>
      <c r="C76">
        <v>253</v>
      </c>
      <c r="D76" t="s">
        <v>10</v>
      </c>
      <c r="E76">
        <v>119</v>
      </c>
      <c r="F76">
        <v>242</v>
      </c>
      <c r="G76">
        <v>589</v>
      </c>
      <c r="H76" t="s">
        <v>11</v>
      </c>
      <c r="I76">
        <f t="shared" si="1"/>
        <v>124</v>
      </c>
      <c r="J76" t="str">
        <f>VLOOKUP($A76,[1]taxonomy!$1:$1048576,13,0)</f>
        <v>Actinopterygii</v>
      </c>
    </row>
    <row r="77" spans="1:10" x14ac:dyDescent="0.25">
      <c r="A77" t="s">
        <v>1046</v>
      </c>
      <c r="B77" t="s">
        <v>1047</v>
      </c>
      <c r="C77">
        <v>251</v>
      </c>
      <c r="D77" t="s">
        <v>10</v>
      </c>
      <c r="E77">
        <v>118</v>
      </c>
      <c r="F77">
        <v>240</v>
      </c>
      <c r="G77">
        <v>589</v>
      </c>
      <c r="H77" t="s">
        <v>11</v>
      </c>
      <c r="I77">
        <f t="shared" si="1"/>
        <v>123</v>
      </c>
      <c r="J77" t="str">
        <f>VLOOKUP($A77,[1]taxonomy!$1:$1048576,13,0)</f>
        <v>Actinopterygii</v>
      </c>
    </row>
    <row r="78" spans="1:10" x14ac:dyDescent="0.25">
      <c r="A78" t="s">
        <v>1046</v>
      </c>
      <c r="B78" t="s">
        <v>1047</v>
      </c>
      <c r="C78">
        <v>251</v>
      </c>
      <c r="D78" t="s">
        <v>12</v>
      </c>
      <c r="E78">
        <v>2</v>
      </c>
      <c r="F78">
        <v>75</v>
      </c>
      <c r="G78">
        <v>206</v>
      </c>
      <c r="H78" t="s">
        <v>13</v>
      </c>
      <c r="I78">
        <f t="shared" si="1"/>
        <v>74</v>
      </c>
      <c r="J78" t="str">
        <f>VLOOKUP($A78,[1]taxonomy!$1:$1048576,13,0)</f>
        <v>Actinopterygii</v>
      </c>
    </row>
    <row r="79" spans="1:10" x14ac:dyDescent="0.25">
      <c r="A79" t="s">
        <v>1056</v>
      </c>
      <c r="B79" t="s">
        <v>1057</v>
      </c>
      <c r="C79">
        <v>246</v>
      </c>
      <c r="D79" t="s">
        <v>10</v>
      </c>
      <c r="E79">
        <v>120</v>
      </c>
      <c r="F79">
        <v>241</v>
      </c>
      <c r="G79">
        <v>589</v>
      </c>
      <c r="H79" t="s">
        <v>11</v>
      </c>
      <c r="I79">
        <f t="shared" si="1"/>
        <v>122</v>
      </c>
      <c r="J79" t="str">
        <f>VLOOKUP($A79,[1]taxonomy!$1:$1048576,13,0)</f>
        <v>Actinopterygii</v>
      </c>
    </row>
    <row r="80" spans="1:10" x14ac:dyDescent="0.25">
      <c r="A80" t="s">
        <v>1056</v>
      </c>
      <c r="B80" t="s">
        <v>1057</v>
      </c>
      <c r="C80">
        <v>246</v>
      </c>
      <c r="D80" t="s">
        <v>105</v>
      </c>
      <c r="E80">
        <v>1</v>
      </c>
      <c r="F80">
        <v>59</v>
      </c>
      <c r="G80">
        <v>9</v>
      </c>
      <c r="H80" t="s">
        <v>105</v>
      </c>
      <c r="I80">
        <f t="shared" si="1"/>
        <v>59</v>
      </c>
      <c r="J80" t="str">
        <f>VLOOKUP($A80,[1]taxonomy!$1:$1048576,13,0)</f>
        <v>Actinopterygii</v>
      </c>
    </row>
    <row r="81" spans="1:10" x14ac:dyDescent="0.25">
      <c r="A81" t="s">
        <v>1058</v>
      </c>
      <c r="B81" t="s">
        <v>1059</v>
      </c>
      <c r="C81">
        <v>182</v>
      </c>
      <c r="D81" t="s">
        <v>10</v>
      </c>
      <c r="E81">
        <v>51</v>
      </c>
      <c r="F81">
        <v>176</v>
      </c>
      <c r="G81">
        <v>589</v>
      </c>
      <c r="H81" t="s">
        <v>11</v>
      </c>
      <c r="I81">
        <f t="shared" si="1"/>
        <v>126</v>
      </c>
      <c r="J81" t="str">
        <f>VLOOKUP($A81,[1]taxonomy!$1:$1048576,13,0)</f>
        <v>Actinopterygii</v>
      </c>
    </row>
    <row r="82" spans="1:10" x14ac:dyDescent="0.25">
      <c r="A82" t="s">
        <v>1060</v>
      </c>
      <c r="B82" t="s">
        <v>1061</v>
      </c>
      <c r="C82">
        <v>199</v>
      </c>
      <c r="D82" t="s">
        <v>10</v>
      </c>
      <c r="E82">
        <v>67</v>
      </c>
      <c r="F82">
        <v>193</v>
      </c>
      <c r="G82">
        <v>589</v>
      </c>
      <c r="H82" t="s">
        <v>11</v>
      </c>
      <c r="I82">
        <f t="shared" si="1"/>
        <v>127</v>
      </c>
      <c r="J82" t="str">
        <f>VLOOKUP($A82,[1]taxonomy!$1:$1048576,13,0)</f>
        <v>Actinopterygii</v>
      </c>
    </row>
    <row r="83" spans="1:10" x14ac:dyDescent="0.25">
      <c r="A83" t="s">
        <v>1060</v>
      </c>
      <c r="B83" t="s">
        <v>1061</v>
      </c>
      <c r="C83">
        <v>199</v>
      </c>
      <c r="D83" t="s">
        <v>1062</v>
      </c>
      <c r="E83">
        <v>1</v>
      </c>
      <c r="F83">
        <v>49</v>
      </c>
      <c r="G83">
        <v>2</v>
      </c>
      <c r="H83" t="s">
        <v>1062</v>
      </c>
      <c r="I83">
        <f t="shared" si="1"/>
        <v>49</v>
      </c>
      <c r="J83" t="str">
        <f>VLOOKUP($A83,[1]taxonomy!$1:$1048576,13,0)</f>
        <v>Actinopterygii</v>
      </c>
    </row>
    <row r="84" spans="1:10" x14ac:dyDescent="0.25">
      <c r="A84" t="s">
        <v>1063</v>
      </c>
      <c r="B84" t="s">
        <v>1064</v>
      </c>
      <c r="C84">
        <v>185</v>
      </c>
      <c r="D84" t="s">
        <v>10</v>
      </c>
      <c r="E84">
        <v>62</v>
      </c>
      <c r="F84">
        <v>180</v>
      </c>
      <c r="G84">
        <v>589</v>
      </c>
      <c r="H84" t="s">
        <v>11</v>
      </c>
      <c r="I84">
        <f t="shared" si="1"/>
        <v>119</v>
      </c>
      <c r="J84" t="str">
        <f>VLOOKUP($A84,[1]taxonomy!$1:$1048576,13,0)</f>
        <v>Actinopterygii</v>
      </c>
    </row>
    <row r="85" spans="1:10" x14ac:dyDescent="0.25">
      <c r="A85" t="s">
        <v>1063</v>
      </c>
      <c r="B85" t="s">
        <v>1064</v>
      </c>
      <c r="C85">
        <v>185</v>
      </c>
      <c r="D85" t="s">
        <v>767</v>
      </c>
      <c r="E85">
        <v>1</v>
      </c>
      <c r="F85">
        <v>58</v>
      </c>
      <c r="G85">
        <v>3</v>
      </c>
      <c r="H85" t="s">
        <v>767</v>
      </c>
      <c r="I85">
        <f t="shared" si="1"/>
        <v>58</v>
      </c>
      <c r="J85" t="str">
        <f>VLOOKUP($A85,[1]taxonomy!$1:$1048576,13,0)</f>
        <v>Actinopterygii</v>
      </c>
    </row>
    <row r="86" spans="1:10" x14ac:dyDescent="0.25">
      <c r="A86" t="s">
        <v>1067</v>
      </c>
      <c r="B86" t="s">
        <v>1068</v>
      </c>
      <c r="C86">
        <v>260</v>
      </c>
      <c r="D86" t="s">
        <v>10</v>
      </c>
      <c r="E86">
        <v>134</v>
      </c>
      <c r="F86">
        <v>256</v>
      </c>
      <c r="G86">
        <v>589</v>
      </c>
      <c r="H86" t="s">
        <v>11</v>
      </c>
      <c r="I86">
        <f t="shared" si="1"/>
        <v>123</v>
      </c>
      <c r="J86" t="str">
        <f>VLOOKUP($A86,[1]taxonomy!$1:$1048576,13,0)</f>
        <v>Actinopterygii</v>
      </c>
    </row>
    <row r="87" spans="1:10" x14ac:dyDescent="0.25">
      <c r="A87" t="s">
        <v>1089</v>
      </c>
      <c r="B87" t="s">
        <v>1090</v>
      </c>
      <c r="C87">
        <v>258</v>
      </c>
      <c r="D87" t="s">
        <v>10</v>
      </c>
      <c r="E87">
        <v>121</v>
      </c>
      <c r="F87">
        <v>242</v>
      </c>
      <c r="G87">
        <v>589</v>
      </c>
      <c r="H87" t="s">
        <v>11</v>
      </c>
      <c r="I87">
        <f t="shared" si="1"/>
        <v>122</v>
      </c>
      <c r="J87" t="str">
        <f>VLOOKUP($A87,[1]taxonomy!$1:$1048576,13,0)</f>
        <v>Actinopterygii</v>
      </c>
    </row>
    <row r="88" spans="1:10" x14ac:dyDescent="0.25">
      <c r="A88" t="s">
        <v>1089</v>
      </c>
      <c r="B88" t="s">
        <v>1090</v>
      </c>
      <c r="C88">
        <v>258</v>
      </c>
      <c r="D88" t="s">
        <v>12</v>
      </c>
      <c r="E88">
        <v>1</v>
      </c>
      <c r="F88">
        <v>78</v>
      </c>
      <c r="G88">
        <v>206</v>
      </c>
      <c r="H88" t="s">
        <v>13</v>
      </c>
      <c r="I88">
        <f t="shared" si="1"/>
        <v>78</v>
      </c>
      <c r="J88" t="str">
        <f>VLOOKUP($A88,[1]taxonomy!$1:$1048576,13,0)</f>
        <v>Actinopterygii</v>
      </c>
    </row>
    <row r="89" spans="1:10" x14ac:dyDescent="0.25">
      <c r="A89" t="s">
        <v>1095</v>
      </c>
      <c r="B89" t="s">
        <v>1096</v>
      </c>
      <c r="C89">
        <v>199</v>
      </c>
      <c r="D89" t="s">
        <v>10</v>
      </c>
      <c r="E89">
        <v>67</v>
      </c>
      <c r="F89">
        <v>193</v>
      </c>
      <c r="G89">
        <v>589</v>
      </c>
      <c r="H89" t="s">
        <v>11</v>
      </c>
      <c r="I89">
        <f t="shared" si="1"/>
        <v>127</v>
      </c>
      <c r="J89" t="str">
        <f>VLOOKUP($A89,[1]taxonomy!$1:$1048576,13,0)</f>
        <v>Actinopterygii</v>
      </c>
    </row>
    <row r="90" spans="1:10" x14ac:dyDescent="0.25">
      <c r="A90" t="s">
        <v>1095</v>
      </c>
      <c r="B90" t="s">
        <v>1096</v>
      </c>
      <c r="C90">
        <v>199</v>
      </c>
      <c r="D90" t="s">
        <v>1062</v>
      </c>
      <c r="E90">
        <v>1</v>
      </c>
      <c r="F90">
        <v>49</v>
      </c>
      <c r="G90">
        <v>2</v>
      </c>
      <c r="H90" t="s">
        <v>1062</v>
      </c>
      <c r="I90">
        <f t="shared" si="1"/>
        <v>49</v>
      </c>
      <c r="J90" t="str">
        <f>VLOOKUP($A90,[1]taxonomy!$1:$1048576,13,0)</f>
        <v>Actinopterygii</v>
      </c>
    </row>
    <row r="91" spans="1:10" x14ac:dyDescent="0.25">
      <c r="A91" t="s">
        <v>1097</v>
      </c>
      <c r="B91" t="s">
        <v>1098</v>
      </c>
      <c r="C91">
        <v>185</v>
      </c>
      <c r="D91" t="s">
        <v>10</v>
      </c>
      <c r="E91">
        <v>62</v>
      </c>
      <c r="F91">
        <v>180</v>
      </c>
      <c r="G91">
        <v>589</v>
      </c>
      <c r="H91" t="s">
        <v>11</v>
      </c>
      <c r="I91">
        <f t="shared" si="1"/>
        <v>119</v>
      </c>
      <c r="J91" t="str">
        <f>VLOOKUP($A91,[1]taxonomy!$1:$1048576,13,0)</f>
        <v>Actinopterygii</v>
      </c>
    </row>
    <row r="92" spans="1:10" x14ac:dyDescent="0.25">
      <c r="A92" t="s">
        <v>1097</v>
      </c>
      <c r="B92" t="s">
        <v>1098</v>
      </c>
      <c r="C92">
        <v>185</v>
      </c>
      <c r="D92" t="s">
        <v>767</v>
      </c>
      <c r="E92">
        <v>1</v>
      </c>
      <c r="F92">
        <v>58</v>
      </c>
      <c r="G92">
        <v>3</v>
      </c>
      <c r="H92" t="s">
        <v>767</v>
      </c>
      <c r="I92">
        <f t="shared" si="1"/>
        <v>58</v>
      </c>
      <c r="J92" t="str">
        <f>VLOOKUP($A92,[1]taxonomy!$1:$1048576,13,0)</f>
        <v>Actinopterygii</v>
      </c>
    </row>
    <row r="93" spans="1:10" x14ac:dyDescent="0.25">
      <c r="A93" t="s">
        <v>1101</v>
      </c>
      <c r="B93" t="s">
        <v>1102</v>
      </c>
      <c r="C93">
        <v>272</v>
      </c>
      <c r="D93" t="s">
        <v>10</v>
      </c>
      <c r="E93">
        <v>147</v>
      </c>
      <c r="F93">
        <v>270</v>
      </c>
      <c r="G93">
        <v>589</v>
      </c>
      <c r="H93" t="s">
        <v>11</v>
      </c>
      <c r="I93">
        <f t="shared" si="1"/>
        <v>124</v>
      </c>
      <c r="J93" t="str">
        <f>VLOOKUP($A93,[1]taxonomy!$1:$1048576,13,0)</f>
        <v>Actinopterygii</v>
      </c>
    </row>
    <row r="94" spans="1:10" x14ac:dyDescent="0.25">
      <c r="A94" t="s">
        <v>1101</v>
      </c>
      <c r="B94" t="s">
        <v>1102</v>
      </c>
      <c r="C94">
        <v>272</v>
      </c>
      <c r="D94" t="s">
        <v>12</v>
      </c>
      <c r="E94">
        <v>24</v>
      </c>
      <c r="F94">
        <v>101</v>
      </c>
      <c r="G94">
        <v>206</v>
      </c>
      <c r="H94" t="s">
        <v>13</v>
      </c>
      <c r="I94">
        <f t="shared" si="1"/>
        <v>78</v>
      </c>
      <c r="J94" t="str">
        <f>VLOOKUP($A94,[1]taxonomy!$1:$1048576,13,0)</f>
        <v>Actinopterygii</v>
      </c>
    </row>
    <row r="95" spans="1:10" x14ac:dyDescent="0.25">
      <c r="A95" t="s">
        <v>1105</v>
      </c>
      <c r="B95" t="s">
        <v>1106</v>
      </c>
      <c r="C95">
        <v>79</v>
      </c>
      <c r="D95" t="s">
        <v>10</v>
      </c>
      <c r="E95">
        <v>1</v>
      </c>
      <c r="F95">
        <v>75</v>
      </c>
      <c r="G95">
        <v>589</v>
      </c>
      <c r="H95" t="s">
        <v>11</v>
      </c>
      <c r="I95">
        <f t="shared" si="1"/>
        <v>75</v>
      </c>
      <c r="J95" t="str">
        <f>VLOOKUP($A95,[1]taxonomy!$1:$1048576,13,0)</f>
        <v>Actinopterygii</v>
      </c>
    </row>
    <row r="96" spans="1:10" x14ac:dyDescent="0.25">
      <c r="A96" t="s">
        <v>1109</v>
      </c>
      <c r="B96" t="s">
        <v>1110</v>
      </c>
      <c r="C96">
        <v>273</v>
      </c>
      <c r="D96" t="s">
        <v>10</v>
      </c>
      <c r="E96">
        <v>143</v>
      </c>
      <c r="F96">
        <v>267</v>
      </c>
      <c r="G96">
        <v>589</v>
      </c>
      <c r="H96" t="s">
        <v>11</v>
      </c>
      <c r="I96">
        <f t="shared" si="1"/>
        <v>125</v>
      </c>
      <c r="J96" t="str">
        <f>VLOOKUP($A96,[1]taxonomy!$1:$1048576,13,0)</f>
        <v>Actinopterygii</v>
      </c>
    </row>
    <row r="97" spans="1:10" x14ac:dyDescent="0.25">
      <c r="A97" t="s">
        <v>1109</v>
      </c>
      <c r="B97" t="s">
        <v>1110</v>
      </c>
      <c r="C97">
        <v>273</v>
      </c>
      <c r="D97" t="s">
        <v>55</v>
      </c>
      <c r="E97">
        <v>107</v>
      </c>
      <c r="F97">
        <v>140</v>
      </c>
      <c r="G97">
        <v>52</v>
      </c>
      <c r="H97" t="s">
        <v>55</v>
      </c>
      <c r="I97">
        <f t="shared" si="1"/>
        <v>34</v>
      </c>
      <c r="J97" t="str">
        <f>VLOOKUP($A97,[1]taxonomy!$1:$1048576,13,0)</f>
        <v>Actinopterygii</v>
      </c>
    </row>
    <row r="98" spans="1:10" x14ac:dyDescent="0.25">
      <c r="A98" t="s">
        <v>1113</v>
      </c>
      <c r="B98" t="s">
        <v>1114</v>
      </c>
      <c r="C98">
        <v>253</v>
      </c>
      <c r="D98" t="s">
        <v>10</v>
      </c>
      <c r="E98">
        <v>119</v>
      </c>
      <c r="F98">
        <v>242</v>
      </c>
      <c r="G98">
        <v>589</v>
      </c>
      <c r="H98" t="s">
        <v>11</v>
      </c>
      <c r="I98">
        <f t="shared" si="1"/>
        <v>124</v>
      </c>
      <c r="J98" t="str">
        <f>VLOOKUP($A98,[1]taxonomy!$1:$1048576,13,0)</f>
        <v>Actinopterygii</v>
      </c>
    </row>
    <row r="99" spans="1:10" x14ac:dyDescent="0.25">
      <c r="A99" t="s">
        <v>1113</v>
      </c>
      <c r="B99" t="s">
        <v>1114</v>
      </c>
      <c r="C99">
        <v>253</v>
      </c>
      <c r="D99" t="s">
        <v>105</v>
      </c>
      <c r="E99">
        <v>17</v>
      </c>
      <c r="F99">
        <v>59</v>
      </c>
      <c r="G99">
        <v>9</v>
      </c>
      <c r="H99" t="s">
        <v>105</v>
      </c>
      <c r="I99">
        <f t="shared" si="1"/>
        <v>43</v>
      </c>
      <c r="J99" t="str">
        <f>VLOOKUP($A99,[1]taxonomy!$1:$1048576,13,0)</f>
        <v>Actinopterygii</v>
      </c>
    </row>
    <row r="100" spans="1:10" x14ac:dyDescent="0.25">
      <c r="A100" t="s">
        <v>1118</v>
      </c>
      <c r="B100" t="s">
        <v>1119</v>
      </c>
      <c r="C100">
        <v>66</v>
      </c>
      <c r="D100" t="s">
        <v>10</v>
      </c>
      <c r="E100">
        <v>1</v>
      </c>
      <c r="F100">
        <v>66</v>
      </c>
      <c r="G100">
        <v>589</v>
      </c>
      <c r="H100" t="s">
        <v>11</v>
      </c>
      <c r="I100">
        <f t="shared" si="1"/>
        <v>66</v>
      </c>
      <c r="J100" t="str">
        <f>VLOOKUP($A100,[1]taxonomy!$1:$1048576,13,0)</f>
        <v>Actinopterygii</v>
      </c>
    </row>
    <row r="101" spans="1:10" x14ac:dyDescent="0.25">
      <c r="A101" t="s">
        <v>1128</v>
      </c>
      <c r="B101" t="s">
        <v>1129</v>
      </c>
      <c r="C101">
        <v>238</v>
      </c>
      <c r="D101" t="s">
        <v>10</v>
      </c>
      <c r="E101">
        <v>107</v>
      </c>
      <c r="F101">
        <v>230</v>
      </c>
      <c r="G101">
        <v>589</v>
      </c>
      <c r="H101" t="s">
        <v>11</v>
      </c>
      <c r="I101">
        <f t="shared" si="1"/>
        <v>124</v>
      </c>
      <c r="J101" t="str">
        <f>VLOOKUP($A101,[1]taxonomy!$1:$1048576,13,0)</f>
        <v>Actinopterygii</v>
      </c>
    </row>
    <row r="102" spans="1:10" x14ac:dyDescent="0.25">
      <c r="A102" t="s">
        <v>1128</v>
      </c>
      <c r="B102" t="s">
        <v>1129</v>
      </c>
      <c r="C102">
        <v>238</v>
      </c>
      <c r="D102" t="s">
        <v>652</v>
      </c>
      <c r="E102">
        <v>10</v>
      </c>
      <c r="F102">
        <v>38</v>
      </c>
      <c r="G102">
        <v>2</v>
      </c>
      <c r="H102" t="s">
        <v>652</v>
      </c>
      <c r="I102">
        <f t="shared" si="1"/>
        <v>29</v>
      </c>
      <c r="J102" t="str">
        <f>VLOOKUP($A102,[1]taxonomy!$1:$1048576,13,0)</f>
        <v>Actinopterygii</v>
      </c>
    </row>
    <row r="103" spans="1:10" x14ac:dyDescent="0.25">
      <c r="A103" t="s">
        <v>1130</v>
      </c>
      <c r="B103" t="s">
        <v>1131</v>
      </c>
      <c r="C103">
        <v>272</v>
      </c>
      <c r="D103" t="s">
        <v>10</v>
      </c>
      <c r="E103">
        <v>147</v>
      </c>
      <c r="F103">
        <v>270</v>
      </c>
      <c r="G103">
        <v>589</v>
      </c>
      <c r="H103" t="s">
        <v>11</v>
      </c>
      <c r="I103">
        <f t="shared" si="1"/>
        <v>124</v>
      </c>
      <c r="J103" t="str">
        <f>VLOOKUP($A103,[1]taxonomy!$1:$1048576,13,0)</f>
        <v>Actinopterygii</v>
      </c>
    </row>
    <row r="104" spans="1:10" x14ac:dyDescent="0.25">
      <c r="A104" t="s">
        <v>1130</v>
      </c>
      <c r="B104" t="s">
        <v>1131</v>
      </c>
      <c r="C104">
        <v>272</v>
      </c>
      <c r="D104" t="s">
        <v>12</v>
      </c>
      <c r="E104">
        <v>24</v>
      </c>
      <c r="F104">
        <v>101</v>
      </c>
      <c r="G104">
        <v>206</v>
      </c>
      <c r="H104" t="s">
        <v>13</v>
      </c>
      <c r="I104">
        <f t="shared" si="1"/>
        <v>78</v>
      </c>
      <c r="J104" t="str">
        <f>VLOOKUP($A104,[1]taxonomy!$1:$1048576,13,0)</f>
        <v>Actinopterygii</v>
      </c>
    </row>
    <row r="105" spans="1:10" x14ac:dyDescent="0.25">
      <c r="A105" t="s">
        <v>1138</v>
      </c>
      <c r="B105" t="s">
        <v>1139</v>
      </c>
      <c r="C105">
        <v>198</v>
      </c>
      <c r="D105" t="s">
        <v>10</v>
      </c>
      <c r="E105">
        <v>108</v>
      </c>
      <c r="F105">
        <v>197</v>
      </c>
      <c r="G105">
        <v>589</v>
      </c>
      <c r="H105" t="s">
        <v>11</v>
      </c>
      <c r="I105">
        <f t="shared" si="1"/>
        <v>90</v>
      </c>
      <c r="J105" t="str">
        <f>VLOOKUP($A105,[1]taxonomy!$1:$1048576,13,0)</f>
        <v>Actinopterygii</v>
      </c>
    </row>
    <row r="106" spans="1:10" x14ac:dyDescent="0.25">
      <c r="A106" t="s">
        <v>1140</v>
      </c>
      <c r="B106" t="s">
        <v>1141</v>
      </c>
      <c r="C106">
        <v>200</v>
      </c>
      <c r="D106" t="s">
        <v>10</v>
      </c>
      <c r="E106">
        <v>110</v>
      </c>
      <c r="F106">
        <v>200</v>
      </c>
      <c r="G106">
        <v>589</v>
      </c>
      <c r="H106" t="s">
        <v>11</v>
      </c>
      <c r="I106">
        <f t="shared" si="1"/>
        <v>91</v>
      </c>
      <c r="J106" t="str">
        <f>VLOOKUP($A106,[1]taxonomy!$1:$1048576,13,0)</f>
        <v>Actinopterygii</v>
      </c>
    </row>
    <row r="107" spans="1:10" x14ac:dyDescent="0.25">
      <c r="A107" t="s">
        <v>1146</v>
      </c>
      <c r="B107" t="s">
        <v>1147</v>
      </c>
      <c r="C107">
        <v>247</v>
      </c>
      <c r="D107" t="s">
        <v>10</v>
      </c>
      <c r="E107">
        <v>120</v>
      </c>
      <c r="F107">
        <v>243</v>
      </c>
      <c r="G107">
        <v>589</v>
      </c>
      <c r="H107" t="s">
        <v>11</v>
      </c>
      <c r="I107">
        <f t="shared" si="1"/>
        <v>124</v>
      </c>
      <c r="J107" t="str">
        <f>VLOOKUP($A107,[1]taxonomy!$1:$1048576,13,0)</f>
        <v>Actinopterygii</v>
      </c>
    </row>
    <row r="108" spans="1:10" x14ac:dyDescent="0.25">
      <c r="A108" t="s">
        <v>1146</v>
      </c>
      <c r="B108" t="s">
        <v>1147</v>
      </c>
      <c r="C108">
        <v>247</v>
      </c>
      <c r="D108" t="s">
        <v>12</v>
      </c>
      <c r="E108">
        <v>2</v>
      </c>
      <c r="F108">
        <v>77</v>
      </c>
      <c r="G108">
        <v>206</v>
      </c>
      <c r="H108" t="s">
        <v>13</v>
      </c>
      <c r="I108">
        <f t="shared" si="1"/>
        <v>76</v>
      </c>
      <c r="J108" t="str">
        <f>VLOOKUP($A108,[1]taxonomy!$1:$1048576,13,0)</f>
        <v>Actinopterygii</v>
      </c>
    </row>
    <row r="109" spans="1:10" x14ac:dyDescent="0.25">
      <c r="A109" t="s">
        <v>1148</v>
      </c>
      <c r="B109" t="s">
        <v>1149</v>
      </c>
      <c r="C109">
        <v>260</v>
      </c>
      <c r="D109" t="s">
        <v>10</v>
      </c>
      <c r="E109">
        <v>131</v>
      </c>
      <c r="F109">
        <v>256</v>
      </c>
      <c r="G109">
        <v>589</v>
      </c>
      <c r="H109" t="s">
        <v>11</v>
      </c>
      <c r="I109">
        <f t="shared" si="1"/>
        <v>126</v>
      </c>
      <c r="J109" t="str">
        <f>VLOOKUP($A109,[1]taxonomy!$1:$1048576,13,0)</f>
        <v>Actinopterygii</v>
      </c>
    </row>
    <row r="110" spans="1:10" x14ac:dyDescent="0.25">
      <c r="A110" t="s">
        <v>1150</v>
      </c>
      <c r="B110" t="s">
        <v>1151</v>
      </c>
      <c r="C110">
        <v>253</v>
      </c>
      <c r="D110" t="s">
        <v>10</v>
      </c>
      <c r="E110">
        <v>119</v>
      </c>
      <c r="F110">
        <v>242</v>
      </c>
      <c r="G110">
        <v>589</v>
      </c>
      <c r="H110" t="s">
        <v>11</v>
      </c>
      <c r="I110">
        <f t="shared" si="1"/>
        <v>124</v>
      </c>
      <c r="J110" t="str">
        <f>VLOOKUP($A110,[1]taxonomy!$1:$1048576,13,0)</f>
        <v>Actinopterygii</v>
      </c>
    </row>
    <row r="111" spans="1:10" x14ac:dyDescent="0.25">
      <c r="A111" t="s">
        <v>1150</v>
      </c>
      <c r="B111" t="s">
        <v>1151</v>
      </c>
      <c r="C111">
        <v>253</v>
      </c>
      <c r="D111" t="s">
        <v>105</v>
      </c>
      <c r="E111">
        <v>15</v>
      </c>
      <c r="F111">
        <v>59</v>
      </c>
      <c r="G111">
        <v>9</v>
      </c>
      <c r="H111" t="s">
        <v>105</v>
      </c>
      <c r="I111">
        <f t="shared" si="1"/>
        <v>45</v>
      </c>
      <c r="J111" t="str">
        <f>VLOOKUP($A111,[1]taxonomy!$1:$1048576,13,0)</f>
        <v>Actinopterygii</v>
      </c>
    </row>
    <row r="112" spans="1:10" x14ac:dyDescent="0.25">
      <c r="A112" t="s">
        <v>1152</v>
      </c>
      <c r="B112" t="s">
        <v>1153</v>
      </c>
      <c r="C112">
        <v>261</v>
      </c>
      <c r="D112" t="s">
        <v>10</v>
      </c>
      <c r="E112">
        <v>120</v>
      </c>
      <c r="F112">
        <v>241</v>
      </c>
      <c r="G112">
        <v>589</v>
      </c>
      <c r="H112" t="s">
        <v>11</v>
      </c>
      <c r="I112">
        <f t="shared" si="1"/>
        <v>122</v>
      </c>
      <c r="J112" t="str">
        <f>VLOOKUP($A112,[1]taxonomy!$1:$1048576,13,0)</f>
        <v>Actinopterygii</v>
      </c>
    </row>
    <row r="113" spans="1:10" x14ac:dyDescent="0.25">
      <c r="A113" t="s">
        <v>1152</v>
      </c>
      <c r="B113" t="s">
        <v>1153</v>
      </c>
      <c r="C113">
        <v>261</v>
      </c>
      <c r="D113" t="s">
        <v>12</v>
      </c>
      <c r="E113">
        <v>2</v>
      </c>
      <c r="F113">
        <v>77</v>
      </c>
      <c r="G113">
        <v>206</v>
      </c>
      <c r="H113" t="s">
        <v>13</v>
      </c>
      <c r="I113">
        <f t="shared" si="1"/>
        <v>76</v>
      </c>
      <c r="J113" t="str">
        <f>VLOOKUP($A113,[1]taxonomy!$1:$1048576,13,0)</f>
        <v>Actinopterygii</v>
      </c>
    </row>
    <row r="114" spans="1:10" x14ac:dyDescent="0.25">
      <c r="A114" t="s">
        <v>1164</v>
      </c>
      <c r="B114" t="s">
        <v>1165</v>
      </c>
      <c r="C114">
        <v>246</v>
      </c>
      <c r="D114" t="s">
        <v>10</v>
      </c>
      <c r="E114">
        <v>120</v>
      </c>
      <c r="F114">
        <v>242</v>
      </c>
      <c r="G114">
        <v>589</v>
      </c>
      <c r="H114" t="s">
        <v>11</v>
      </c>
      <c r="I114">
        <f t="shared" si="1"/>
        <v>123</v>
      </c>
      <c r="J114" t="str">
        <f>VLOOKUP($A114,[1]taxonomy!$1:$1048576,13,0)</f>
        <v>Actinopterygii</v>
      </c>
    </row>
    <row r="115" spans="1:10" x14ac:dyDescent="0.25">
      <c r="A115" t="s">
        <v>1164</v>
      </c>
      <c r="B115" t="s">
        <v>1165</v>
      </c>
      <c r="C115">
        <v>246</v>
      </c>
      <c r="D115" t="s">
        <v>105</v>
      </c>
      <c r="E115">
        <v>17</v>
      </c>
      <c r="F115">
        <v>59</v>
      </c>
      <c r="G115">
        <v>9</v>
      </c>
      <c r="H115" t="s">
        <v>105</v>
      </c>
      <c r="I115">
        <f t="shared" si="1"/>
        <v>43</v>
      </c>
      <c r="J115" t="str">
        <f>VLOOKUP($A115,[1]taxonomy!$1:$1048576,13,0)</f>
        <v>Actinopterygii</v>
      </c>
    </row>
    <row r="116" spans="1:10" x14ac:dyDescent="0.25">
      <c r="A116" t="s">
        <v>1170</v>
      </c>
      <c r="B116" t="s">
        <v>1171</v>
      </c>
      <c r="C116">
        <v>272</v>
      </c>
      <c r="D116" t="s">
        <v>10</v>
      </c>
      <c r="E116">
        <v>147</v>
      </c>
      <c r="F116">
        <v>270</v>
      </c>
      <c r="G116">
        <v>589</v>
      </c>
      <c r="H116" t="s">
        <v>11</v>
      </c>
      <c r="I116">
        <f t="shared" si="1"/>
        <v>124</v>
      </c>
      <c r="J116" t="str">
        <f>VLOOKUP($A116,[1]taxonomy!$1:$1048576,13,0)</f>
        <v>Actinopterygii</v>
      </c>
    </row>
    <row r="117" spans="1:10" x14ac:dyDescent="0.25">
      <c r="A117" t="s">
        <v>1170</v>
      </c>
      <c r="B117" t="s">
        <v>1171</v>
      </c>
      <c r="C117">
        <v>272</v>
      </c>
      <c r="D117" t="s">
        <v>12</v>
      </c>
      <c r="E117">
        <v>25</v>
      </c>
      <c r="F117">
        <v>101</v>
      </c>
      <c r="G117">
        <v>206</v>
      </c>
      <c r="H117" t="s">
        <v>13</v>
      </c>
      <c r="I117">
        <f t="shared" si="1"/>
        <v>77</v>
      </c>
      <c r="J117" t="str">
        <f>VLOOKUP($A117,[1]taxonomy!$1:$1048576,13,0)</f>
        <v>Actinopterygii</v>
      </c>
    </row>
    <row r="118" spans="1:10" x14ac:dyDescent="0.25">
      <c r="A118" t="s">
        <v>1172</v>
      </c>
      <c r="B118" t="s">
        <v>1173</v>
      </c>
      <c r="C118">
        <v>272</v>
      </c>
      <c r="D118" t="s">
        <v>10</v>
      </c>
      <c r="E118">
        <v>147</v>
      </c>
      <c r="F118">
        <v>270</v>
      </c>
      <c r="G118">
        <v>589</v>
      </c>
      <c r="H118" t="s">
        <v>11</v>
      </c>
      <c r="I118">
        <f t="shared" si="1"/>
        <v>124</v>
      </c>
      <c r="J118" t="str">
        <f>VLOOKUP($A118,[1]taxonomy!$1:$1048576,13,0)</f>
        <v>Actinopterygii</v>
      </c>
    </row>
    <row r="119" spans="1:10" x14ac:dyDescent="0.25">
      <c r="A119" t="s">
        <v>1172</v>
      </c>
      <c r="B119" t="s">
        <v>1173</v>
      </c>
      <c r="C119">
        <v>272</v>
      </c>
      <c r="D119" t="s">
        <v>12</v>
      </c>
      <c r="E119">
        <v>26</v>
      </c>
      <c r="F119">
        <v>101</v>
      </c>
      <c r="G119">
        <v>206</v>
      </c>
      <c r="H119" t="s">
        <v>13</v>
      </c>
      <c r="I119">
        <f t="shared" si="1"/>
        <v>76</v>
      </c>
      <c r="J119" t="str">
        <f>VLOOKUP($A119,[1]taxonomy!$1:$1048576,13,0)</f>
        <v>Actinopterygii</v>
      </c>
    </row>
    <row r="120" spans="1:10" x14ac:dyDescent="0.25">
      <c r="A120" t="s">
        <v>1184</v>
      </c>
      <c r="B120" t="s">
        <v>1185</v>
      </c>
      <c r="C120">
        <v>254</v>
      </c>
      <c r="D120" t="s">
        <v>10</v>
      </c>
      <c r="E120">
        <v>125</v>
      </c>
      <c r="F120">
        <v>250</v>
      </c>
      <c r="G120">
        <v>589</v>
      </c>
      <c r="H120" t="s">
        <v>11</v>
      </c>
      <c r="I120">
        <f t="shared" si="1"/>
        <v>126</v>
      </c>
      <c r="J120" t="str">
        <f>VLOOKUP($A120,[1]taxonomy!$1:$1048576,13,0)</f>
        <v>Actinopterygii</v>
      </c>
    </row>
    <row r="121" spans="1:10" x14ac:dyDescent="0.25">
      <c r="A121" t="s">
        <v>1188</v>
      </c>
      <c r="B121" t="s">
        <v>1189</v>
      </c>
      <c r="C121">
        <v>276</v>
      </c>
      <c r="D121" t="s">
        <v>10</v>
      </c>
      <c r="E121">
        <v>149</v>
      </c>
      <c r="F121">
        <v>270</v>
      </c>
      <c r="G121">
        <v>589</v>
      </c>
      <c r="H121" t="s">
        <v>11</v>
      </c>
      <c r="I121">
        <f t="shared" si="1"/>
        <v>122</v>
      </c>
      <c r="J121" t="str">
        <f>VLOOKUP($A121,[1]taxonomy!$1:$1048576,13,0)</f>
        <v>Actinopterygii</v>
      </c>
    </row>
    <row r="122" spans="1:10" x14ac:dyDescent="0.25">
      <c r="A122" t="s">
        <v>1188</v>
      </c>
      <c r="B122" t="s">
        <v>1189</v>
      </c>
      <c r="C122">
        <v>276</v>
      </c>
      <c r="D122" t="s">
        <v>12</v>
      </c>
      <c r="E122">
        <v>12</v>
      </c>
      <c r="F122">
        <v>103</v>
      </c>
      <c r="G122">
        <v>206</v>
      </c>
      <c r="H122" t="s">
        <v>13</v>
      </c>
      <c r="I122">
        <f t="shared" si="1"/>
        <v>92</v>
      </c>
      <c r="J122" t="str">
        <f>VLOOKUP($A122,[1]taxonomy!$1:$1048576,13,0)</f>
        <v>Actinopterygii</v>
      </c>
    </row>
    <row r="123" spans="1:10" x14ac:dyDescent="0.25">
      <c r="A123" t="s">
        <v>14</v>
      </c>
      <c r="B123" t="s">
        <v>15</v>
      </c>
      <c r="C123">
        <v>173</v>
      </c>
      <c r="D123" t="s">
        <v>10</v>
      </c>
      <c r="E123">
        <v>70</v>
      </c>
      <c r="F123">
        <v>120</v>
      </c>
      <c r="G123">
        <v>589</v>
      </c>
      <c r="H123" t="s">
        <v>11</v>
      </c>
      <c r="I123">
        <f t="shared" si="1"/>
        <v>51</v>
      </c>
      <c r="J123" t="str">
        <f>VLOOKUP($A123,[1]taxonomy!$1:$1048576,13,0)</f>
        <v>Mammalia</v>
      </c>
    </row>
    <row r="124" spans="1:10" x14ac:dyDescent="0.25">
      <c r="A124" t="s">
        <v>14</v>
      </c>
      <c r="B124" t="s">
        <v>15</v>
      </c>
      <c r="C124">
        <v>173</v>
      </c>
      <c r="D124" t="s">
        <v>10</v>
      </c>
      <c r="E124">
        <v>111</v>
      </c>
      <c r="F124">
        <v>163</v>
      </c>
      <c r="G124">
        <v>589</v>
      </c>
      <c r="H124" t="s">
        <v>11</v>
      </c>
      <c r="I124">
        <f t="shared" si="1"/>
        <v>53</v>
      </c>
      <c r="J124" t="str">
        <f>VLOOKUP($A124,[1]taxonomy!$1:$1048576,13,0)</f>
        <v>Mammalia</v>
      </c>
    </row>
    <row r="125" spans="1:10" x14ac:dyDescent="0.25">
      <c r="A125" t="s">
        <v>16</v>
      </c>
      <c r="B125" t="s">
        <v>17</v>
      </c>
      <c r="C125">
        <v>207</v>
      </c>
      <c r="D125" t="s">
        <v>10</v>
      </c>
      <c r="E125">
        <v>103</v>
      </c>
      <c r="F125">
        <v>202</v>
      </c>
      <c r="G125">
        <v>589</v>
      </c>
      <c r="H125" t="s">
        <v>11</v>
      </c>
      <c r="I125">
        <f t="shared" si="1"/>
        <v>100</v>
      </c>
      <c r="J125" t="str">
        <f>VLOOKUP($A125,[1]taxonomy!$1:$1048576,13,0)</f>
        <v>Mammalia</v>
      </c>
    </row>
    <row r="126" spans="1:10" x14ac:dyDescent="0.25">
      <c r="A126" t="s">
        <v>16</v>
      </c>
      <c r="B126" t="s">
        <v>17</v>
      </c>
      <c r="C126">
        <v>207</v>
      </c>
      <c r="D126" t="s">
        <v>12</v>
      </c>
      <c r="E126">
        <v>1</v>
      </c>
      <c r="F126">
        <v>105</v>
      </c>
      <c r="G126">
        <v>206</v>
      </c>
      <c r="H126" t="s">
        <v>13</v>
      </c>
      <c r="I126">
        <f t="shared" si="1"/>
        <v>105</v>
      </c>
      <c r="J126" t="str">
        <f>VLOOKUP($A126,[1]taxonomy!$1:$1048576,13,0)</f>
        <v>Mammalia</v>
      </c>
    </row>
    <row r="127" spans="1:10" x14ac:dyDescent="0.25">
      <c r="A127" t="s">
        <v>20</v>
      </c>
      <c r="B127" t="s">
        <v>21</v>
      </c>
      <c r="C127">
        <v>160</v>
      </c>
      <c r="D127" t="s">
        <v>10</v>
      </c>
      <c r="E127">
        <v>43</v>
      </c>
      <c r="F127">
        <v>156</v>
      </c>
      <c r="G127">
        <v>589</v>
      </c>
      <c r="H127" t="s">
        <v>11</v>
      </c>
      <c r="I127">
        <f t="shared" si="1"/>
        <v>114</v>
      </c>
      <c r="J127" t="str">
        <f>VLOOKUP($A127,[1]taxonomy!$1:$1048576,13,0)</f>
        <v>Mammalia</v>
      </c>
    </row>
    <row r="128" spans="1:10" x14ac:dyDescent="0.25">
      <c r="A128" t="s">
        <v>25</v>
      </c>
      <c r="B128" t="s">
        <v>26</v>
      </c>
      <c r="C128">
        <v>192</v>
      </c>
      <c r="D128" t="s">
        <v>10</v>
      </c>
      <c r="E128">
        <v>71</v>
      </c>
      <c r="F128">
        <v>184</v>
      </c>
      <c r="G128">
        <v>589</v>
      </c>
      <c r="H128" t="s">
        <v>11</v>
      </c>
      <c r="I128">
        <f t="shared" si="1"/>
        <v>114</v>
      </c>
      <c r="J128" t="str">
        <f>VLOOKUP($A128,[1]taxonomy!$1:$1048576,13,0)</f>
        <v>Mammalia</v>
      </c>
    </row>
    <row r="129" spans="1:10" x14ac:dyDescent="0.25">
      <c r="A129" t="s">
        <v>25</v>
      </c>
      <c r="B129" t="s">
        <v>26</v>
      </c>
      <c r="C129">
        <v>192</v>
      </c>
      <c r="D129" t="s">
        <v>27</v>
      </c>
      <c r="E129">
        <v>1</v>
      </c>
      <c r="F129">
        <v>68</v>
      </c>
      <c r="G129">
        <v>45</v>
      </c>
      <c r="H129" t="s">
        <v>27</v>
      </c>
      <c r="I129">
        <f t="shared" si="1"/>
        <v>68</v>
      </c>
      <c r="J129" t="str">
        <f>VLOOKUP($A129,[1]taxonomy!$1:$1048576,13,0)</f>
        <v>Mammalia</v>
      </c>
    </row>
    <row r="130" spans="1:10" x14ac:dyDescent="0.25">
      <c r="A130" t="s">
        <v>28</v>
      </c>
      <c r="B130" t="s">
        <v>29</v>
      </c>
      <c r="C130">
        <v>192</v>
      </c>
      <c r="D130" t="s">
        <v>10</v>
      </c>
      <c r="E130">
        <v>71</v>
      </c>
      <c r="F130">
        <v>184</v>
      </c>
      <c r="G130">
        <v>589</v>
      </c>
      <c r="H130" t="s">
        <v>11</v>
      </c>
      <c r="I130">
        <f t="shared" ref="I130:I193" si="2">F130-E130+1</f>
        <v>114</v>
      </c>
      <c r="J130" t="str">
        <f>VLOOKUP($A130,[1]taxonomy!$1:$1048576,13,0)</f>
        <v>Mammalia</v>
      </c>
    </row>
    <row r="131" spans="1:10" x14ac:dyDescent="0.25">
      <c r="A131" t="s">
        <v>28</v>
      </c>
      <c r="B131" t="s">
        <v>29</v>
      </c>
      <c r="C131">
        <v>192</v>
      </c>
      <c r="D131" t="s">
        <v>27</v>
      </c>
      <c r="E131">
        <v>7</v>
      </c>
      <c r="F131">
        <v>68</v>
      </c>
      <c r="G131">
        <v>45</v>
      </c>
      <c r="H131" t="s">
        <v>27</v>
      </c>
      <c r="I131">
        <f t="shared" si="2"/>
        <v>62</v>
      </c>
      <c r="J131" t="str">
        <f>VLOOKUP($A131,[1]taxonomy!$1:$1048576,13,0)</f>
        <v>Mammalia</v>
      </c>
    </row>
    <row r="132" spans="1:10" x14ac:dyDescent="0.25">
      <c r="A132" t="s">
        <v>30</v>
      </c>
      <c r="B132" t="s">
        <v>31</v>
      </c>
      <c r="C132">
        <v>155</v>
      </c>
      <c r="D132" t="s">
        <v>10</v>
      </c>
      <c r="E132">
        <v>34</v>
      </c>
      <c r="F132">
        <v>151</v>
      </c>
      <c r="G132">
        <v>589</v>
      </c>
      <c r="H132" t="s">
        <v>11</v>
      </c>
      <c r="I132">
        <f t="shared" si="2"/>
        <v>118</v>
      </c>
      <c r="J132" t="str">
        <f>VLOOKUP($A132,[1]taxonomy!$1:$1048576,13,0)</f>
        <v>Mammalia</v>
      </c>
    </row>
    <row r="133" spans="1:10" x14ac:dyDescent="0.25">
      <c r="A133" t="s">
        <v>40</v>
      </c>
      <c r="B133" t="s">
        <v>41</v>
      </c>
      <c r="C133">
        <v>158</v>
      </c>
      <c r="D133" t="s">
        <v>10</v>
      </c>
      <c r="E133">
        <v>42</v>
      </c>
      <c r="F133">
        <v>155</v>
      </c>
      <c r="G133">
        <v>589</v>
      </c>
      <c r="H133" t="s">
        <v>11</v>
      </c>
      <c r="I133">
        <f t="shared" si="2"/>
        <v>114</v>
      </c>
      <c r="J133" t="str">
        <f>VLOOKUP($A133,[1]taxonomy!$1:$1048576,13,0)</f>
        <v>Mammalia</v>
      </c>
    </row>
    <row r="134" spans="1:10" x14ac:dyDescent="0.25">
      <c r="A134" t="s">
        <v>47</v>
      </c>
      <c r="B134" t="s">
        <v>48</v>
      </c>
      <c r="C134">
        <v>192</v>
      </c>
      <c r="D134" t="s">
        <v>10</v>
      </c>
      <c r="E134">
        <v>71</v>
      </c>
      <c r="F134">
        <v>184</v>
      </c>
      <c r="G134">
        <v>589</v>
      </c>
      <c r="H134" t="s">
        <v>11</v>
      </c>
      <c r="I134">
        <f t="shared" si="2"/>
        <v>114</v>
      </c>
      <c r="J134" t="str">
        <f>VLOOKUP($A134,[1]taxonomy!$1:$1048576,13,0)</f>
        <v>Mammalia</v>
      </c>
    </row>
    <row r="135" spans="1:10" x14ac:dyDescent="0.25">
      <c r="A135" t="s">
        <v>47</v>
      </c>
      <c r="B135" t="s">
        <v>48</v>
      </c>
      <c r="C135">
        <v>192</v>
      </c>
      <c r="D135" t="s">
        <v>27</v>
      </c>
      <c r="E135">
        <v>1</v>
      </c>
      <c r="F135">
        <v>68</v>
      </c>
      <c r="G135">
        <v>45</v>
      </c>
      <c r="H135" t="s">
        <v>27</v>
      </c>
      <c r="I135">
        <f t="shared" si="2"/>
        <v>68</v>
      </c>
      <c r="J135" t="str">
        <f>VLOOKUP($A135,[1]taxonomy!$1:$1048576,13,0)</f>
        <v>Mammalia</v>
      </c>
    </row>
    <row r="136" spans="1:10" x14ac:dyDescent="0.25">
      <c r="A136" t="s">
        <v>49</v>
      </c>
      <c r="B136" t="s">
        <v>50</v>
      </c>
      <c r="C136">
        <v>193</v>
      </c>
      <c r="D136" t="s">
        <v>10</v>
      </c>
      <c r="E136">
        <v>72</v>
      </c>
      <c r="F136">
        <v>185</v>
      </c>
      <c r="G136">
        <v>589</v>
      </c>
      <c r="H136" t="s">
        <v>11</v>
      </c>
      <c r="I136">
        <f t="shared" si="2"/>
        <v>114</v>
      </c>
      <c r="J136" t="str">
        <f>VLOOKUP($A136,[1]taxonomy!$1:$1048576,13,0)</f>
        <v>Mammalia</v>
      </c>
    </row>
    <row r="137" spans="1:10" x14ac:dyDescent="0.25">
      <c r="A137" t="s">
        <v>49</v>
      </c>
      <c r="B137" t="s">
        <v>50</v>
      </c>
      <c r="C137">
        <v>193</v>
      </c>
      <c r="D137" t="s">
        <v>27</v>
      </c>
      <c r="E137">
        <v>1</v>
      </c>
      <c r="F137">
        <v>69</v>
      </c>
      <c r="G137">
        <v>45</v>
      </c>
      <c r="H137" t="s">
        <v>27</v>
      </c>
      <c r="I137">
        <f t="shared" si="2"/>
        <v>69</v>
      </c>
      <c r="J137" t="str">
        <f>VLOOKUP($A137,[1]taxonomy!$1:$1048576,13,0)</f>
        <v>Mammalia</v>
      </c>
    </row>
    <row r="138" spans="1:10" x14ac:dyDescent="0.25">
      <c r="A138" t="s">
        <v>56</v>
      </c>
      <c r="B138" t="s">
        <v>57</v>
      </c>
      <c r="C138">
        <v>266</v>
      </c>
      <c r="D138" t="s">
        <v>10</v>
      </c>
      <c r="E138">
        <v>144</v>
      </c>
      <c r="F138">
        <v>261</v>
      </c>
      <c r="G138">
        <v>589</v>
      </c>
      <c r="H138" t="s">
        <v>11</v>
      </c>
      <c r="I138">
        <f t="shared" si="2"/>
        <v>118</v>
      </c>
      <c r="J138" t="str">
        <f>VLOOKUP($A138,[1]taxonomy!$1:$1048576,13,0)</f>
        <v>Mammalia</v>
      </c>
    </row>
    <row r="139" spans="1:10" x14ac:dyDescent="0.25">
      <c r="A139" t="s">
        <v>56</v>
      </c>
      <c r="B139" t="s">
        <v>57</v>
      </c>
      <c r="C139">
        <v>266</v>
      </c>
      <c r="D139" t="s">
        <v>12</v>
      </c>
      <c r="E139">
        <v>1</v>
      </c>
      <c r="F139">
        <v>101</v>
      </c>
      <c r="G139">
        <v>206</v>
      </c>
      <c r="H139" t="s">
        <v>13</v>
      </c>
      <c r="I139">
        <f t="shared" si="2"/>
        <v>101</v>
      </c>
      <c r="J139" t="str">
        <f>VLOOKUP($A139,[1]taxonomy!$1:$1048576,13,0)</f>
        <v>Mammalia</v>
      </c>
    </row>
    <row r="140" spans="1:10" x14ac:dyDescent="0.25">
      <c r="A140" t="s">
        <v>58</v>
      </c>
      <c r="B140" t="s">
        <v>59</v>
      </c>
      <c r="C140">
        <v>192</v>
      </c>
      <c r="D140" t="s">
        <v>10</v>
      </c>
      <c r="E140">
        <v>71</v>
      </c>
      <c r="F140">
        <v>184</v>
      </c>
      <c r="G140">
        <v>589</v>
      </c>
      <c r="H140" t="s">
        <v>11</v>
      </c>
      <c r="I140">
        <f t="shared" si="2"/>
        <v>114</v>
      </c>
      <c r="J140" t="str">
        <f>VLOOKUP($A140,[1]taxonomy!$1:$1048576,13,0)</f>
        <v>Mammalia</v>
      </c>
    </row>
    <row r="141" spans="1:10" x14ac:dyDescent="0.25">
      <c r="A141" t="s">
        <v>58</v>
      </c>
      <c r="B141" t="s">
        <v>59</v>
      </c>
      <c r="C141">
        <v>192</v>
      </c>
      <c r="D141" t="s">
        <v>27</v>
      </c>
      <c r="E141">
        <v>1</v>
      </c>
      <c r="F141">
        <v>68</v>
      </c>
      <c r="G141">
        <v>45</v>
      </c>
      <c r="H141" t="s">
        <v>27</v>
      </c>
      <c r="I141">
        <f t="shared" si="2"/>
        <v>68</v>
      </c>
      <c r="J141" t="str">
        <f>VLOOKUP($A141,[1]taxonomy!$1:$1048576,13,0)</f>
        <v>Mammalia</v>
      </c>
    </row>
    <row r="142" spans="1:10" x14ac:dyDescent="0.25">
      <c r="A142" t="s">
        <v>60</v>
      </c>
      <c r="B142" t="s">
        <v>61</v>
      </c>
      <c r="C142">
        <v>193</v>
      </c>
      <c r="D142" t="s">
        <v>10</v>
      </c>
      <c r="E142">
        <v>72</v>
      </c>
      <c r="F142">
        <v>185</v>
      </c>
      <c r="G142">
        <v>589</v>
      </c>
      <c r="H142" t="s">
        <v>11</v>
      </c>
      <c r="I142">
        <f t="shared" si="2"/>
        <v>114</v>
      </c>
      <c r="J142" t="str">
        <f>VLOOKUP($A142,[1]taxonomy!$1:$1048576,13,0)</f>
        <v>Mammalia</v>
      </c>
    </row>
    <row r="143" spans="1:10" x14ac:dyDescent="0.25">
      <c r="A143" t="s">
        <v>60</v>
      </c>
      <c r="B143" t="s">
        <v>61</v>
      </c>
      <c r="C143">
        <v>193</v>
      </c>
      <c r="D143" t="s">
        <v>27</v>
      </c>
      <c r="E143">
        <v>1</v>
      </c>
      <c r="F143">
        <v>69</v>
      </c>
      <c r="G143">
        <v>45</v>
      </c>
      <c r="H143" t="s">
        <v>27</v>
      </c>
      <c r="I143">
        <f t="shared" si="2"/>
        <v>69</v>
      </c>
      <c r="J143" t="str">
        <f>VLOOKUP($A143,[1]taxonomy!$1:$1048576,13,0)</f>
        <v>Mammalia</v>
      </c>
    </row>
    <row r="144" spans="1:10" x14ac:dyDescent="0.25">
      <c r="A144" t="s">
        <v>62</v>
      </c>
      <c r="B144" t="s">
        <v>63</v>
      </c>
      <c r="C144">
        <v>265</v>
      </c>
      <c r="D144" t="s">
        <v>10</v>
      </c>
      <c r="E144">
        <v>144</v>
      </c>
      <c r="F144">
        <v>261</v>
      </c>
      <c r="G144">
        <v>589</v>
      </c>
      <c r="H144" t="s">
        <v>11</v>
      </c>
      <c r="I144">
        <f t="shared" si="2"/>
        <v>118</v>
      </c>
      <c r="J144" t="str">
        <f>VLOOKUP($A144,[1]taxonomy!$1:$1048576,13,0)</f>
        <v>Mammalia</v>
      </c>
    </row>
    <row r="145" spans="1:10" x14ac:dyDescent="0.25">
      <c r="A145" t="s">
        <v>62</v>
      </c>
      <c r="B145" t="s">
        <v>63</v>
      </c>
      <c r="C145">
        <v>265</v>
      </c>
      <c r="D145" t="s">
        <v>12</v>
      </c>
      <c r="E145">
        <v>1</v>
      </c>
      <c r="F145">
        <v>101</v>
      </c>
      <c r="G145">
        <v>206</v>
      </c>
      <c r="H145" t="s">
        <v>13</v>
      </c>
      <c r="I145">
        <f t="shared" si="2"/>
        <v>101</v>
      </c>
      <c r="J145" t="str">
        <f>VLOOKUP($A145,[1]taxonomy!$1:$1048576,13,0)</f>
        <v>Mammalia</v>
      </c>
    </row>
    <row r="146" spans="1:10" x14ac:dyDescent="0.25">
      <c r="A146" t="s">
        <v>66</v>
      </c>
      <c r="B146" t="s">
        <v>67</v>
      </c>
      <c r="C146">
        <v>165</v>
      </c>
      <c r="D146" t="s">
        <v>10</v>
      </c>
      <c r="E146">
        <v>53</v>
      </c>
      <c r="F146">
        <v>162</v>
      </c>
      <c r="G146">
        <v>589</v>
      </c>
      <c r="H146" t="s">
        <v>11</v>
      </c>
      <c r="I146">
        <f t="shared" si="2"/>
        <v>110</v>
      </c>
      <c r="J146" t="str">
        <f>VLOOKUP($A146,[1]taxonomy!$1:$1048576,13,0)</f>
        <v>Mammalia</v>
      </c>
    </row>
    <row r="147" spans="1:10" x14ac:dyDescent="0.25">
      <c r="A147" t="s">
        <v>68</v>
      </c>
      <c r="B147" t="s">
        <v>69</v>
      </c>
      <c r="C147">
        <v>193</v>
      </c>
      <c r="D147" t="s">
        <v>10</v>
      </c>
      <c r="E147">
        <v>72</v>
      </c>
      <c r="F147">
        <v>185</v>
      </c>
      <c r="G147">
        <v>589</v>
      </c>
      <c r="H147" t="s">
        <v>11</v>
      </c>
      <c r="I147">
        <f t="shared" si="2"/>
        <v>114</v>
      </c>
      <c r="J147" t="str">
        <f>VLOOKUP($A147,[1]taxonomy!$1:$1048576,13,0)</f>
        <v>Mammalia</v>
      </c>
    </row>
    <row r="148" spans="1:10" x14ac:dyDescent="0.25">
      <c r="A148" t="s">
        <v>68</v>
      </c>
      <c r="B148" t="s">
        <v>69</v>
      </c>
      <c r="C148">
        <v>193</v>
      </c>
      <c r="D148" t="s">
        <v>27</v>
      </c>
      <c r="E148">
        <v>1</v>
      </c>
      <c r="F148">
        <v>69</v>
      </c>
      <c r="G148">
        <v>45</v>
      </c>
      <c r="H148" t="s">
        <v>27</v>
      </c>
      <c r="I148">
        <f t="shared" si="2"/>
        <v>69</v>
      </c>
      <c r="J148" t="str">
        <f>VLOOKUP($A148,[1]taxonomy!$1:$1048576,13,0)</f>
        <v>Mammalia</v>
      </c>
    </row>
    <row r="149" spans="1:10" x14ac:dyDescent="0.25">
      <c r="A149" t="s">
        <v>75</v>
      </c>
      <c r="B149" t="s">
        <v>76</v>
      </c>
      <c r="C149">
        <v>192</v>
      </c>
      <c r="D149" t="s">
        <v>10</v>
      </c>
      <c r="E149">
        <v>71</v>
      </c>
      <c r="F149">
        <v>185</v>
      </c>
      <c r="G149">
        <v>589</v>
      </c>
      <c r="H149" t="s">
        <v>11</v>
      </c>
      <c r="I149">
        <f t="shared" si="2"/>
        <v>115</v>
      </c>
      <c r="J149" t="str">
        <f>VLOOKUP($A149,[1]taxonomy!$1:$1048576,13,0)</f>
        <v>Mammalia</v>
      </c>
    </row>
    <row r="150" spans="1:10" x14ac:dyDescent="0.25">
      <c r="A150" t="s">
        <v>75</v>
      </c>
      <c r="B150" t="s">
        <v>76</v>
      </c>
      <c r="C150">
        <v>192</v>
      </c>
      <c r="D150" t="s">
        <v>27</v>
      </c>
      <c r="E150">
        <v>1</v>
      </c>
      <c r="F150">
        <v>68</v>
      </c>
      <c r="G150">
        <v>45</v>
      </c>
      <c r="H150" t="s">
        <v>27</v>
      </c>
      <c r="I150">
        <f t="shared" si="2"/>
        <v>68</v>
      </c>
      <c r="J150" t="str">
        <f>VLOOKUP($A150,[1]taxonomy!$1:$1048576,13,0)</f>
        <v>Mammalia</v>
      </c>
    </row>
    <row r="151" spans="1:10" x14ac:dyDescent="0.25">
      <c r="A151" t="s">
        <v>77</v>
      </c>
      <c r="B151" t="s">
        <v>78</v>
      </c>
      <c r="C151">
        <v>268</v>
      </c>
      <c r="D151" t="s">
        <v>10</v>
      </c>
      <c r="E151">
        <v>146</v>
      </c>
      <c r="F151">
        <v>263</v>
      </c>
      <c r="G151">
        <v>589</v>
      </c>
      <c r="H151" t="s">
        <v>11</v>
      </c>
      <c r="I151">
        <f t="shared" si="2"/>
        <v>118</v>
      </c>
      <c r="J151" t="str">
        <f>VLOOKUP($A151,[1]taxonomy!$1:$1048576,13,0)</f>
        <v>Mammalia</v>
      </c>
    </row>
    <row r="152" spans="1:10" x14ac:dyDescent="0.25">
      <c r="A152" t="s">
        <v>77</v>
      </c>
      <c r="B152" t="s">
        <v>78</v>
      </c>
      <c r="C152">
        <v>268</v>
      </c>
      <c r="D152" t="s">
        <v>12</v>
      </c>
      <c r="E152">
        <v>1</v>
      </c>
      <c r="F152">
        <v>103</v>
      </c>
      <c r="G152">
        <v>206</v>
      </c>
      <c r="H152" t="s">
        <v>13</v>
      </c>
      <c r="I152">
        <f t="shared" si="2"/>
        <v>103</v>
      </c>
      <c r="J152" t="str">
        <f>VLOOKUP($A152,[1]taxonomy!$1:$1048576,13,0)</f>
        <v>Mammalia</v>
      </c>
    </row>
    <row r="153" spans="1:10" x14ac:dyDescent="0.25">
      <c r="A153" t="s">
        <v>79</v>
      </c>
      <c r="B153" t="s">
        <v>80</v>
      </c>
      <c r="C153">
        <v>193</v>
      </c>
      <c r="D153" t="s">
        <v>10</v>
      </c>
      <c r="E153">
        <v>72</v>
      </c>
      <c r="F153">
        <v>185</v>
      </c>
      <c r="G153">
        <v>589</v>
      </c>
      <c r="H153" t="s">
        <v>11</v>
      </c>
      <c r="I153">
        <f t="shared" si="2"/>
        <v>114</v>
      </c>
      <c r="J153" t="str">
        <f>VLOOKUP($A153,[1]taxonomy!$1:$1048576,13,0)</f>
        <v>Mammalia</v>
      </c>
    </row>
    <row r="154" spans="1:10" x14ac:dyDescent="0.25">
      <c r="A154" t="s">
        <v>81</v>
      </c>
      <c r="B154" t="s">
        <v>82</v>
      </c>
      <c r="C154">
        <v>266</v>
      </c>
      <c r="D154" t="s">
        <v>10</v>
      </c>
      <c r="E154">
        <v>144</v>
      </c>
      <c r="F154">
        <v>261</v>
      </c>
      <c r="G154">
        <v>589</v>
      </c>
      <c r="H154" t="s">
        <v>11</v>
      </c>
      <c r="I154">
        <f t="shared" si="2"/>
        <v>118</v>
      </c>
      <c r="J154" t="str">
        <f>VLOOKUP($A154,[1]taxonomy!$1:$1048576,13,0)</f>
        <v>Mammalia</v>
      </c>
    </row>
    <row r="155" spans="1:10" x14ac:dyDescent="0.25">
      <c r="A155" t="s">
        <v>81</v>
      </c>
      <c r="B155" t="s">
        <v>82</v>
      </c>
      <c r="C155">
        <v>266</v>
      </c>
      <c r="D155" t="s">
        <v>12</v>
      </c>
      <c r="E155">
        <v>1</v>
      </c>
      <c r="F155">
        <v>101</v>
      </c>
      <c r="G155">
        <v>206</v>
      </c>
      <c r="H155" t="s">
        <v>13</v>
      </c>
      <c r="I155">
        <f t="shared" si="2"/>
        <v>101</v>
      </c>
      <c r="J155" t="str">
        <f>VLOOKUP($A155,[1]taxonomy!$1:$1048576,13,0)</f>
        <v>Mammalia</v>
      </c>
    </row>
    <row r="156" spans="1:10" x14ac:dyDescent="0.25">
      <c r="A156" t="s">
        <v>83</v>
      </c>
      <c r="B156" t="s">
        <v>84</v>
      </c>
      <c r="C156">
        <v>110</v>
      </c>
      <c r="D156" t="s">
        <v>10</v>
      </c>
      <c r="E156">
        <v>52</v>
      </c>
      <c r="F156">
        <v>110</v>
      </c>
      <c r="G156">
        <v>589</v>
      </c>
      <c r="H156" t="s">
        <v>11</v>
      </c>
      <c r="I156">
        <f t="shared" si="2"/>
        <v>59</v>
      </c>
      <c r="J156" t="str">
        <f>VLOOKUP($A156,[1]taxonomy!$1:$1048576,13,0)</f>
        <v>Mammalia</v>
      </c>
    </row>
    <row r="157" spans="1:10" x14ac:dyDescent="0.25">
      <c r="A157" t="s">
        <v>89</v>
      </c>
      <c r="B157" t="s">
        <v>90</v>
      </c>
      <c r="C157">
        <v>193</v>
      </c>
      <c r="D157" t="s">
        <v>10</v>
      </c>
      <c r="E157">
        <v>72</v>
      </c>
      <c r="F157">
        <v>185</v>
      </c>
      <c r="G157">
        <v>589</v>
      </c>
      <c r="H157" t="s">
        <v>11</v>
      </c>
      <c r="I157">
        <f t="shared" si="2"/>
        <v>114</v>
      </c>
      <c r="J157" t="str">
        <f>VLOOKUP($A157,[1]taxonomy!$1:$1048576,13,0)</f>
        <v>Mammalia</v>
      </c>
    </row>
    <row r="158" spans="1:10" x14ac:dyDescent="0.25">
      <c r="A158" t="s">
        <v>93</v>
      </c>
      <c r="B158" t="s">
        <v>94</v>
      </c>
      <c r="C158">
        <v>111</v>
      </c>
      <c r="D158" t="s">
        <v>10</v>
      </c>
      <c r="E158">
        <v>28</v>
      </c>
      <c r="F158">
        <v>111</v>
      </c>
      <c r="G158">
        <v>589</v>
      </c>
      <c r="H158" t="s">
        <v>11</v>
      </c>
      <c r="I158">
        <f t="shared" si="2"/>
        <v>84</v>
      </c>
      <c r="J158" t="str">
        <f>VLOOKUP($A158,[1]taxonomy!$1:$1048576,13,0)</f>
        <v>Mammalia</v>
      </c>
    </row>
    <row r="159" spans="1:10" x14ac:dyDescent="0.25">
      <c r="A159" t="s">
        <v>95</v>
      </c>
      <c r="B159" t="s">
        <v>96</v>
      </c>
      <c r="C159">
        <v>122</v>
      </c>
      <c r="D159" t="s">
        <v>10</v>
      </c>
      <c r="E159">
        <v>28</v>
      </c>
      <c r="F159">
        <v>122</v>
      </c>
      <c r="G159">
        <v>589</v>
      </c>
      <c r="H159" t="s">
        <v>11</v>
      </c>
      <c r="I159">
        <f t="shared" si="2"/>
        <v>95</v>
      </c>
      <c r="J159" t="str">
        <f>VLOOKUP($A159,[1]taxonomy!$1:$1048576,13,0)</f>
        <v>Mammalia</v>
      </c>
    </row>
    <row r="160" spans="1:10" x14ac:dyDescent="0.25">
      <c r="A160" t="s">
        <v>99</v>
      </c>
      <c r="B160" t="s">
        <v>100</v>
      </c>
      <c r="C160">
        <v>197</v>
      </c>
      <c r="D160" t="s">
        <v>10</v>
      </c>
      <c r="E160">
        <v>156</v>
      </c>
      <c r="F160">
        <v>197</v>
      </c>
      <c r="G160">
        <v>589</v>
      </c>
      <c r="H160" t="s">
        <v>11</v>
      </c>
      <c r="I160">
        <f t="shared" si="2"/>
        <v>42</v>
      </c>
      <c r="J160" t="str">
        <f>VLOOKUP($A160,[1]taxonomy!$1:$1048576,13,0)</f>
        <v>Mammalia</v>
      </c>
    </row>
    <row r="161" spans="1:10" x14ac:dyDescent="0.25">
      <c r="A161" t="s">
        <v>99</v>
      </c>
      <c r="B161" t="s">
        <v>100</v>
      </c>
      <c r="C161">
        <v>197</v>
      </c>
      <c r="D161" t="s">
        <v>12</v>
      </c>
      <c r="E161">
        <v>1</v>
      </c>
      <c r="F161">
        <v>109</v>
      </c>
      <c r="G161">
        <v>206</v>
      </c>
      <c r="H161" t="s">
        <v>13</v>
      </c>
      <c r="I161">
        <f t="shared" si="2"/>
        <v>109</v>
      </c>
      <c r="J161" t="str">
        <f>VLOOKUP($A161,[1]taxonomy!$1:$1048576,13,0)</f>
        <v>Mammalia</v>
      </c>
    </row>
    <row r="162" spans="1:10" x14ac:dyDescent="0.25">
      <c r="A162" t="s">
        <v>101</v>
      </c>
      <c r="B162" t="s">
        <v>102</v>
      </c>
      <c r="C162">
        <v>153</v>
      </c>
      <c r="D162" t="s">
        <v>10</v>
      </c>
      <c r="E162">
        <v>31</v>
      </c>
      <c r="F162">
        <v>148</v>
      </c>
      <c r="G162">
        <v>589</v>
      </c>
      <c r="H162" t="s">
        <v>11</v>
      </c>
      <c r="I162">
        <f t="shared" si="2"/>
        <v>118</v>
      </c>
      <c r="J162" t="str">
        <f>VLOOKUP($A162,[1]taxonomy!$1:$1048576,13,0)</f>
        <v>Mammalia</v>
      </c>
    </row>
    <row r="163" spans="1:10" x14ac:dyDescent="0.25">
      <c r="A163" t="s">
        <v>172</v>
      </c>
      <c r="B163" t="s">
        <v>173</v>
      </c>
      <c r="C163">
        <v>213</v>
      </c>
      <c r="D163" t="s">
        <v>10</v>
      </c>
      <c r="E163">
        <v>118</v>
      </c>
      <c r="F163">
        <v>213</v>
      </c>
      <c r="G163">
        <v>589</v>
      </c>
      <c r="H163" t="s">
        <v>11</v>
      </c>
      <c r="I163">
        <f t="shared" si="2"/>
        <v>96</v>
      </c>
      <c r="J163" t="str">
        <f>VLOOKUP($A163,[1]taxonomy!$1:$1048576,13,0)</f>
        <v>Mammalia</v>
      </c>
    </row>
    <row r="164" spans="1:10" x14ac:dyDescent="0.25">
      <c r="A164" t="s">
        <v>172</v>
      </c>
      <c r="B164" t="s">
        <v>173</v>
      </c>
      <c r="C164">
        <v>213</v>
      </c>
      <c r="D164" t="s">
        <v>12</v>
      </c>
      <c r="E164">
        <v>1</v>
      </c>
      <c r="F164">
        <v>74</v>
      </c>
      <c r="G164">
        <v>206</v>
      </c>
      <c r="H164" t="s">
        <v>13</v>
      </c>
      <c r="I164">
        <f t="shared" si="2"/>
        <v>74</v>
      </c>
      <c r="J164" t="str">
        <f>VLOOKUP($A164,[1]taxonomy!$1:$1048576,13,0)</f>
        <v>Mammalia</v>
      </c>
    </row>
    <row r="165" spans="1:10" x14ac:dyDescent="0.25">
      <c r="A165" t="s">
        <v>174</v>
      </c>
      <c r="B165" t="s">
        <v>175</v>
      </c>
      <c r="C165">
        <v>193</v>
      </c>
      <c r="D165" t="s">
        <v>10</v>
      </c>
      <c r="E165">
        <v>72</v>
      </c>
      <c r="F165">
        <v>185</v>
      </c>
      <c r="G165">
        <v>589</v>
      </c>
      <c r="H165" t="s">
        <v>11</v>
      </c>
      <c r="I165">
        <f t="shared" si="2"/>
        <v>114</v>
      </c>
      <c r="J165" t="str">
        <f>VLOOKUP($A165,[1]taxonomy!$1:$1048576,13,0)</f>
        <v>Mammalia</v>
      </c>
    </row>
    <row r="166" spans="1:10" x14ac:dyDescent="0.25">
      <c r="A166" t="s">
        <v>174</v>
      </c>
      <c r="B166" t="s">
        <v>175</v>
      </c>
      <c r="C166">
        <v>193</v>
      </c>
      <c r="D166" t="s">
        <v>27</v>
      </c>
      <c r="E166">
        <v>1</v>
      </c>
      <c r="F166">
        <v>69</v>
      </c>
      <c r="G166">
        <v>45</v>
      </c>
      <c r="H166" t="s">
        <v>27</v>
      </c>
      <c r="I166">
        <f t="shared" si="2"/>
        <v>69</v>
      </c>
      <c r="J166" t="str">
        <f>VLOOKUP($A166,[1]taxonomy!$1:$1048576,13,0)</f>
        <v>Mammalia</v>
      </c>
    </row>
    <row r="167" spans="1:10" x14ac:dyDescent="0.25">
      <c r="A167" t="s">
        <v>178</v>
      </c>
      <c r="B167" t="s">
        <v>179</v>
      </c>
      <c r="C167">
        <v>270</v>
      </c>
      <c r="D167" t="s">
        <v>10</v>
      </c>
      <c r="E167">
        <v>151</v>
      </c>
      <c r="F167">
        <v>266</v>
      </c>
      <c r="G167">
        <v>589</v>
      </c>
      <c r="H167" t="s">
        <v>11</v>
      </c>
      <c r="I167">
        <f t="shared" si="2"/>
        <v>116</v>
      </c>
      <c r="J167" t="str">
        <f>VLOOKUP($A167,[1]taxonomy!$1:$1048576,13,0)</f>
        <v>Mammalia</v>
      </c>
    </row>
    <row r="168" spans="1:10" x14ac:dyDescent="0.25">
      <c r="A168" t="s">
        <v>178</v>
      </c>
      <c r="B168" t="s">
        <v>179</v>
      </c>
      <c r="C168">
        <v>270</v>
      </c>
      <c r="D168" t="s">
        <v>12</v>
      </c>
      <c r="E168">
        <v>1</v>
      </c>
      <c r="F168">
        <v>106</v>
      </c>
      <c r="G168">
        <v>206</v>
      </c>
      <c r="H168" t="s">
        <v>13</v>
      </c>
      <c r="I168">
        <f t="shared" si="2"/>
        <v>106</v>
      </c>
      <c r="J168" t="str">
        <f>VLOOKUP($A168,[1]taxonomy!$1:$1048576,13,0)</f>
        <v>Mammalia</v>
      </c>
    </row>
    <row r="169" spans="1:10" x14ac:dyDescent="0.25">
      <c r="A169" t="s">
        <v>186</v>
      </c>
      <c r="B169" t="s">
        <v>187</v>
      </c>
      <c r="C169">
        <v>117</v>
      </c>
      <c r="D169" t="s">
        <v>10</v>
      </c>
      <c r="E169">
        <v>39</v>
      </c>
      <c r="F169">
        <v>117</v>
      </c>
      <c r="G169">
        <v>589</v>
      </c>
      <c r="H169" t="s">
        <v>11</v>
      </c>
      <c r="I169">
        <f t="shared" si="2"/>
        <v>79</v>
      </c>
      <c r="J169" t="str">
        <f>VLOOKUP($A169,[1]taxonomy!$1:$1048576,13,0)</f>
        <v>Mammalia</v>
      </c>
    </row>
    <row r="170" spans="1:10" x14ac:dyDescent="0.25">
      <c r="A170" t="s">
        <v>204</v>
      </c>
      <c r="B170" t="s">
        <v>205</v>
      </c>
      <c r="C170">
        <v>161</v>
      </c>
      <c r="D170" t="s">
        <v>10</v>
      </c>
      <c r="E170">
        <v>41</v>
      </c>
      <c r="F170">
        <v>154</v>
      </c>
      <c r="G170">
        <v>589</v>
      </c>
      <c r="H170" t="s">
        <v>11</v>
      </c>
      <c r="I170">
        <f t="shared" si="2"/>
        <v>114</v>
      </c>
      <c r="J170" t="str">
        <f>VLOOKUP($A170,[1]taxonomy!$1:$1048576,13,0)</f>
        <v>Mammalia</v>
      </c>
    </row>
    <row r="171" spans="1:10" x14ac:dyDescent="0.25">
      <c r="A171" t="s">
        <v>204</v>
      </c>
      <c r="B171" t="s">
        <v>205</v>
      </c>
      <c r="C171">
        <v>161</v>
      </c>
      <c r="D171" t="s">
        <v>27</v>
      </c>
      <c r="E171">
        <v>2</v>
      </c>
      <c r="F171">
        <v>38</v>
      </c>
      <c r="G171">
        <v>45</v>
      </c>
      <c r="H171" t="s">
        <v>27</v>
      </c>
      <c r="I171">
        <f t="shared" si="2"/>
        <v>37</v>
      </c>
      <c r="J171" t="str">
        <f>VLOOKUP($A171,[1]taxonomy!$1:$1048576,13,0)</f>
        <v>Mammalia</v>
      </c>
    </row>
    <row r="172" spans="1:10" x14ac:dyDescent="0.25">
      <c r="A172" t="s">
        <v>206</v>
      </c>
      <c r="B172" t="s">
        <v>207</v>
      </c>
      <c r="C172">
        <v>158</v>
      </c>
      <c r="D172" t="s">
        <v>10</v>
      </c>
      <c r="E172">
        <v>42</v>
      </c>
      <c r="F172">
        <v>155</v>
      </c>
      <c r="G172">
        <v>589</v>
      </c>
      <c r="H172" t="s">
        <v>11</v>
      </c>
      <c r="I172">
        <f t="shared" si="2"/>
        <v>114</v>
      </c>
      <c r="J172" t="str">
        <f>VLOOKUP($A172,[1]taxonomy!$1:$1048576,13,0)</f>
        <v>Mammalia</v>
      </c>
    </row>
    <row r="173" spans="1:10" x14ac:dyDescent="0.25">
      <c r="A173" t="s">
        <v>208</v>
      </c>
      <c r="B173" t="s">
        <v>209</v>
      </c>
      <c r="C173">
        <v>122</v>
      </c>
      <c r="D173" t="s">
        <v>10</v>
      </c>
      <c r="E173">
        <v>9</v>
      </c>
      <c r="F173">
        <v>119</v>
      </c>
      <c r="G173">
        <v>589</v>
      </c>
      <c r="H173" t="s">
        <v>11</v>
      </c>
      <c r="I173">
        <f t="shared" si="2"/>
        <v>111</v>
      </c>
      <c r="J173" t="str">
        <f>VLOOKUP($A173,[1]taxonomy!$1:$1048576,13,0)</f>
        <v>Mammalia</v>
      </c>
    </row>
    <row r="174" spans="1:10" x14ac:dyDescent="0.25">
      <c r="A174" t="s">
        <v>210</v>
      </c>
      <c r="B174" t="s">
        <v>211</v>
      </c>
      <c r="C174">
        <v>148</v>
      </c>
      <c r="D174" t="s">
        <v>10</v>
      </c>
      <c r="E174">
        <v>28</v>
      </c>
      <c r="F174">
        <v>144</v>
      </c>
      <c r="G174">
        <v>589</v>
      </c>
      <c r="H174" t="s">
        <v>11</v>
      </c>
      <c r="I174">
        <f t="shared" si="2"/>
        <v>117</v>
      </c>
      <c r="J174" t="str">
        <f>VLOOKUP($A174,[1]taxonomy!$1:$1048576,13,0)</f>
        <v>Mammalia</v>
      </c>
    </row>
    <row r="175" spans="1:10" x14ac:dyDescent="0.25">
      <c r="A175" t="s">
        <v>212</v>
      </c>
      <c r="B175" t="s">
        <v>213</v>
      </c>
      <c r="C175">
        <v>148</v>
      </c>
      <c r="D175" t="s">
        <v>10</v>
      </c>
      <c r="E175">
        <v>22</v>
      </c>
      <c r="F175">
        <v>143</v>
      </c>
      <c r="G175">
        <v>589</v>
      </c>
      <c r="H175" t="s">
        <v>11</v>
      </c>
      <c r="I175">
        <f t="shared" si="2"/>
        <v>122</v>
      </c>
      <c r="J175" t="str">
        <f>VLOOKUP($A175,[1]taxonomy!$1:$1048576,13,0)</f>
        <v>Mammalia</v>
      </c>
    </row>
    <row r="176" spans="1:10" x14ac:dyDescent="0.25">
      <c r="A176" t="s">
        <v>214</v>
      </c>
      <c r="B176" t="s">
        <v>215</v>
      </c>
      <c r="C176">
        <v>237</v>
      </c>
      <c r="D176" t="s">
        <v>10</v>
      </c>
      <c r="E176">
        <v>116</v>
      </c>
      <c r="F176">
        <v>233</v>
      </c>
      <c r="G176">
        <v>589</v>
      </c>
      <c r="H176" t="s">
        <v>11</v>
      </c>
      <c r="I176">
        <f t="shared" si="2"/>
        <v>118</v>
      </c>
      <c r="J176" t="str">
        <f>VLOOKUP($A176,[1]taxonomy!$1:$1048576,13,0)</f>
        <v>Mammalia</v>
      </c>
    </row>
    <row r="177" spans="1:10" x14ac:dyDescent="0.25">
      <c r="A177" t="s">
        <v>214</v>
      </c>
      <c r="B177" t="s">
        <v>215</v>
      </c>
      <c r="C177">
        <v>237</v>
      </c>
      <c r="D177" t="s">
        <v>12</v>
      </c>
      <c r="E177">
        <v>1</v>
      </c>
      <c r="F177">
        <v>72</v>
      </c>
      <c r="G177">
        <v>206</v>
      </c>
      <c r="H177" t="s">
        <v>13</v>
      </c>
      <c r="I177">
        <f t="shared" si="2"/>
        <v>72</v>
      </c>
      <c r="J177" t="str">
        <f>VLOOKUP($A177,[1]taxonomy!$1:$1048576,13,0)</f>
        <v>Mammalia</v>
      </c>
    </row>
    <row r="178" spans="1:10" x14ac:dyDescent="0.25">
      <c r="A178" t="s">
        <v>216</v>
      </c>
      <c r="B178" t="s">
        <v>217</v>
      </c>
      <c r="C178">
        <v>232</v>
      </c>
      <c r="D178" t="s">
        <v>10</v>
      </c>
      <c r="E178">
        <v>120</v>
      </c>
      <c r="F178">
        <v>228</v>
      </c>
      <c r="G178">
        <v>589</v>
      </c>
      <c r="H178" t="s">
        <v>11</v>
      </c>
      <c r="I178">
        <f t="shared" si="2"/>
        <v>109</v>
      </c>
      <c r="J178" t="str">
        <f>VLOOKUP($A178,[1]taxonomy!$1:$1048576,13,0)</f>
        <v>Mammalia</v>
      </c>
    </row>
    <row r="179" spans="1:10" x14ac:dyDescent="0.25">
      <c r="A179" t="s">
        <v>216</v>
      </c>
      <c r="B179" t="s">
        <v>217</v>
      </c>
      <c r="C179">
        <v>232</v>
      </c>
      <c r="D179" t="s">
        <v>12</v>
      </c>
      <c r="E179">
        <v>1</v>
      </c>
      <c r="F179">
        <v>73</v>
      </c>
      <c r="G179">
        <v>206</v>
      </c>
      <c r="H179" t="s">
        <v>13</v>
      </c>
      <c r="I179">
        <f t="shared" si="2"/>
        <v>73</v>
      </c>
      <c r="J179" t="str">
        <f>VLOOKUP($A179,[1]taxonomy!$1:$1048576,13,0)</f>
        <v>Mammalia</v>
      </c>
    </row>
    <row r="180" spans="1:10" x14ac:dyDescent="0.25">
      <c r="A180" t="s">
        <v>220</v>
      </c>
      <c r="B180" t="s">
        <v>221</v>
      </c>
      <c r="C180">
        <v>156</v>
      </c>
      <c r="D180" t="s">
        <v>10</v>
      </c>
      <c r="E180">
        <v>37</v>
      </c>
      <c r="F180">
        <v>152</v>
      </c>
      <c r="G180">
        <v>589</v>
      </c>
      <c r="H180" t="s">
        <v>11</v>
      </c>
      <c r="I180">
        <f t="shared" si="2"/>
        <v>116</v>
      </c>
      <c r="J180" t="str">
        <f>VLOOKUP($A180,[1]taxonomy!$1:$1048576,13,0)</f>
        <v>Mammalia</v>
      </c>
    </row>
    <row r="181" spans="1:10" x14ac:dyDescent="0.25">
      <c r="A181" t="s">
        <v>222</v>
      </c>
      <c r="B181" t="s">
        <v>223</v>
      </c>
      <c r="C181">
        <v>160</v>
      </c>
      <c r="D181" t="s">
        <v>10</v>
      </c>
      <c r="E181">
        <v>39</v>
      </c>
      <c r="F181">
        <v>156</v>
      </c>
      <c r="G181">
        <v>589</v>
      </c>
      <c r="H181" t="s">
        <v>11</v>
      </c>
      <c r="I181">
        <f t="shared" si="2"/>
        <v>118</v>
      </c>
      <c r="J181" t="str">
        <f>VLOOKUP($A181,[1]taxonomy!$1:$1048576,13,0)</f>
        <v>Mammalia</v>
      </c>
    </row>
    <row r="182" spans="1:10" x14ac:dyDescent="0.25">
      <c r="A182" t="s">
        <v>224</v>
      </c>
      <c r="B182" t="s">
        <v>225</v>
      </c>
      <c r="C182">
        <v>107</v>
      </c>
      <c r="D182" t="s">
        <v>10</v>
      </c>
      <c r="E182">
        <v>1</v>
      </c>
      <c r="F182">
        <v>103</v>
      </c>
      <c r="G182">
        <v>589</v>
      </c>
      <c r="H182" t="s">
        <v>11</v>
      </c>
      <c r="I182">
        <f t="shared" si="2"/>
        <v>103</v>
      </c>
      <c r="J182" t="str">
        <f>VLOOKUP($A182,[1]taxonomy!$1:$1048576,13,0)</f>
        <v>Mammalia</v>
      </c>
    </row>
    <row r="183" spans="1:10" x14ac:dyDescent="0.25">
      <c r="A183" t="s">
        <v>226</v>
      </c>
      <c r="B183" t="s">
        <v>227</v>
      </c>
      <c r="C183">
        <v>152</v>
      </c>
      <c r="D183" t="s">
        <v>10</v>
      </c>
      <c r="E183">
        <v>34</v>
      </c>
      <c r="F183">
        <v>148</v>
      </c>
      <c r="G183">
        <v>589</v>
      </c>
      <c r="H183" t="s">
        <v>11</v>
      </c>
      <c r="I183">
        <f t="shared" si="2"/>
        <v>115</v>
      </c>
      <c r="J183" t="str">
        <f>VLOOKUP($A183,[1]taxonomy!$1:$1048576,13,0)</f>
        <v>Mammalia</v>
      </c>
    </row>
    <row r="184" spans="1:10" x14ac:dyDescent="0.25">
      <c r="A184" t="s">
        <v>228</v>
      </c>
      <c r="B184" t="s">
        <v>229</v>
      </c>
      <c r="C184">
        <v>140</v>
      </c>
      <c r="D184" t="s">
        <v>10</v>
      </c>
      <c r="E184">
        <v>30</v>
      </c>
      <c r="F184">
        <v>140</v>
      </c>
      <c r="G184">
        <v>589</v>
      </c>
      <c r="H184" t="s">
        <v>11</v>
      </c>
      <c r="I184">
        <f t="shared" si="2"/>
        <v>111</v>
      </c>
      <c r="J184" t="str">
        <f>VLOOKUP($A184,[1]taxonomy!$1:$1048576,13,0)</f>
        <v>Mammalia</v>
      </c>
    </row>
    <row r="185" spans="1:10" x14ac:dyDescent="0.25">
      <c r="A185" t="s">
        <v>230</v>
      </c>
      <c r="B185" t="s">
        <v>231</v>
      </c>
      <c r="C185">
        <v>193</v>
      </c>
      <c r="D185" t="s">
        <v>10</v>
      </c>
      <c r="E185">
        <v>72</v>
      </c>
      <c r="F185">
        <v>185</v>
      </c>
      <c r="G185">
        <v>589</v>
      </c>
      <c r="H185" t="s">
        <v>11</v>
      </c>
      <c r="I185">
        <f t="shared" si="2"/>
        <v>114</v>
      </c>
      <c r="J185" t="str">
        <f>VLOOKUP($A185,[1]taxonomy!$1:$1048576,13,0)</f>
        <v>Mammalia</v>
      </c>
    </row>
    <row r="186" spans="1:10" x14ac:dyDescent="0.25">
      <c r="A186" t="s">
        <v>232</v>
      </c>
      <c r="B186" t="s">
        <v>233</v>
      </c>
      <c r="C186">
        <v>254</v>
      </c>
      <c r="D186" t="s">
        <v>10</v>
      </c>
      <c r="E186">
        <v>148</v>
      </c>
      <c r="F186">
        <v>254</v>
      </c>
      <c r="G186">
        <v>589</v>
      </c>
      <c r="H186" t="s">
        <v>11</v>
      </c>
      <c r="I186">
        <f t="shared" si="2"/>
        <v>107</v>
      </c>
      <c r="J186" t="str">
        <f>VLOOKUP($A186,[1]taxonomy!$1:$1048576,13,0)</f>
        <v>Mammalia</v>
      </c>
    </row>
    <row r="187" spans="1:10" x14ac:dyDescent="0.25">
      <c r="A187" t="s">
        <v>232</v>
      </c>
      <c r="B187" t="s">
        <v>233</v>
      </c>
      <c r="C187">
        <v>254</v>
      </c>
      <c r="D187" t="s">
        <v>12</v>
      </c>
      <c r="E187">
        <v>1</v>
      </c>
      <c r="F187">
        <v>101</v>
      </c>
      <c r="G187">
        <v>206</v>
      </c>
      <c r="H187" t="s">
        <v>13</v>
      </c>
      <c r="I187">
        <f t="shared" si="2"/>
        <v>101</v>
      </c>
      <c r="J187" t="str">
        <f>VLOOKUP($A187,[1]taxonomy!$1:$1048576,13,0)</f>
        <v>Mammalia</v>
      </c>
    </row>
    <row r="188" spans="1:10" x14ac:dyDescent="0.25">
      <c r="A188" t="s">
        <v>234</v>
      </c>
      <c r="B188" t="s">
        <v>235</v>
      </c>
      <c r="C188">
        <v>254</v>
      </c>
      <c r="D188" t="s">
        <v>10</v>
      </c>
      <c r="E188">
        <v>140</v>
      </c>
      <c r="F188">
        <v>254</v>
      </c>
      <c r="G188">
        <v>589</v>
      </c>
      <c r="H188" t="s">
        <v>11</v>
      </c>
      <c r="I188">
        <f t="shared" si="2"/>
        <v>115</v>
      </c>
      <c r="J188" t="str">
        <f>VLOOKUP($A188,[1]taxonomy!$1:$1048576,13,0)</f>
        <v>Mammalia</v>
      </c>
    </row>
    <row r="189" spans="1:10" x14ac:dyDescent="0.25">
      <c r="A189" t="s">
        <v>234</v>
      </c>
      <c r="B189" t="s">
        <v>235</v>
      </c>
      <c r="C189">
        <v>254</v>
      </c>
      <c r="D189" t="s">
        <v>12</v>
      </c>
      <c r="E189">
        <v>1</v>
      </c>
      <c r="F189">
        <v>96</v>
      </c>
      <c r="G189">
        <v>206</v>
      </c>
      <c r="H189" t="s">
        <v>13</v>
      </c>
      <c r="I189">
        <f t="shared" si="2"/>
        <v>96</v>
      </c>
      <c r="J189" t="str">
        <f>VLOOKUP($A189,[1]taxonomy!$1:$1048576,13,0)</f>
        <v>Mammalia</v>
      </c>
    </row>
    <row r="190" spans="1:10" x14ac:dyDescent="0.25">
      <c r="A190" t="s">
        <v>236</v>
      </c>
      <c r="B190" t="s">
        <v>237</v>
      </c>
      <c r="C190">
        <v>268</v>
      </c>
      <c r="D190" t="s">
        <v>10</v>
      </c>
      <c r="E190">
        <v>156</v>
      </c>
      <c r="F190">
        <v>265</v>
      </c>
      <c r="G190">
        <v>589</v>
      </c>
      <c r="H190" t="s">
        <v>11</v>
      </c>
      <c r="I190">
        <f t="shared" si="2"/>
        <v>110</v>
      </c>
      <c r="J190" t="str">
        <f>VLOOKUP($A190,[1]taxonomy!$1:$1048576,13,0)</f>
        <v>Mammalia</v>
      </c>
    </row>
    <row r="191" spans="1:10" x14ac:dyDescent="0.25">
      <c r="A191" t="s">
        <v>236</v>
      </c>
      <c r="B191" t="s">
        <v>237</v>
      </c>
      <c r="C191">
        <v>268</v>
      </c>
      <c r="D191" t="s">
        <v>12</v>
      </c>
      <c r="E191">
        <v>1</v>
      </c>
      <c r="F191">
        <v>109</v>
      </c>
      <c r="G191">
        <v>206</v>
      </c>
      <c r="H191" t="s">
        <v>13</v>
      </c>
      <c r="I191">
        <f t="shared" si="2"/>
        <v>109</v>
      </c>
      <c r="J191" t="str">
        <f>VLOOKUP($A191,[1]taxonomy!$1:$1048576,13,0)</f>
        <v>Mammalia</v>
      </c>
    </row>
    <row r="192" spans="1:10" x14ac:dyDescent="0.25">
      <c r="A192" t="s">
        <v>238</v>
      </c>
      <c r="B192" t="s">
        <v>239</v>
      </c>
      <c r="C192">
        <v>266</v>
      </c>
      <c r="D192" t="s">
        <v>10</v>
      </c>
      <c r="E192">
        <v>144</v>
      </c>
      <c r="F192">
        <v>261</v>
      </c>
      <c r="G192">
        <v>589</v>
      </c>
      <c r="H192" t="s">
        <v>11</v>
      </c>
      <c r="I192">
        <f t="shared" si="2"/>
        <v>118</v>
      </c>
      <c r="J192" t="str">
        <f>VLOOKUP($A192,[1]taxonomy!$1:$1048576,13,0)</f>
        <v>Mammalia</v>
      </c>
    </row>
    <row r="193" spans="1:10" x14ac:dyDescent="0.25">
      <c r="A193" t="s">
        <v>238</v>
      </c>
      <c r="B193" t="s">
        <v>239</v>
      </c>
      <c r="C193">
        <v>266</v>
      </c>
      <c r="D193" t="s">
        <v>12</v>
      </c>
      <c r="E193">
        <v>1</v>
      </c>
      <c r="F193">
        <v>101</v>
      </c>
      <c r="G193">
        <v>206</v>
      </c>
      <c r="H193" t="s">
        <v>13</v>
      </c>
      <c r="I193">
        <f t="shared" si="2"/>
        <v>101</v>
      </c>
      <c r="J193" t="str">
        <f>VLOOKUP($A193,[1]taxonomy!$1:$1048576,13,0)</f>
        <v>Mammalia</v>
      </c>
    </row>
    <row r="194" spans="1:10" x14ac:dyDescent="0.25">
      <c r="A194" t="s">
        <v>244</v>
      </c>
      <c r="B194" t="s">
        <v>245</v>
      </c>
      <c r="C194">
        <v>152</v>
      </c>
      <c r="D194" t="s">
        <v>10</v>
      </c>
      <c r="E194">
        <v>33</v>
      </c>
      <c r="F194">
        <v>148</v>
      </c>
      <c r="G194">
        <v>589</v>
      </c>
      <c r="H194" t="s">
        <v>11</v>
      </c>
      <c r="I194">
        <f t="shared" ref="I194:I257" si="3">F194-E194+1</f>
        <v>116</v>
      </c>
      <c r="J194" t="str">
        <f>VLOOKUP($A194,[1]taxonomy!$1:$1048576,13,0)</f>
        <v>Mammalia</v>
      </c>
    </row>
    <row r="195" spans="1:10" x14ac:dyDescent="0.25">
      <c r="A195" t="s">
        <v>246</v>
      </c>
      <c r="B195" t="s">
        <v>247</v>
      </c>
      <c r="C195">
        <v>205</v>
      </c>
      <c r="D195" t="s">
        <v>10</v>
      </c>
      <c r="E195">
        <v>88</v>
      </c>
      <c r="F195">
        <v>202</v>
      </c>
      <c r="G195">
        <v>589</v>
      </c>
      <c r="H195" t="s">
        <v>11</v>
      </c>
      <c r="I195">
        <f t="shared" si="3"/>
        <v>115</v>
      </c>
      <c r="J195" t="str">
        <f>VLOOKUP($A195,[1]taxonomy!$1:$1048576,13,0)</f>
        <v>Mammalia</v>
      </c>
    </row>
    <row r="196" spans="1:10" x14ac:dyDescent="0.25">
      <c r="A196" t="s">
        <v>246</v>
      </c>
      <c r="B196" t="s">
        <v>247</v>
      </c>
      <c r="C196">
        <v>205</v>
      </c>
      <c r="D196" t="s">
        <v>248</v>
      </c>
      <c r="E196">
        <v>9</v>
      </c>
      <c r="F196">
        <v>81</v>
      </c>
      <c r="G196">
        <v>3</v>
      </c>
      <c r="H196" t="s">
        <v>248</v>
      </c>
      <c r="I196">
        <f t="shared" si="3"/>
        <v>73</v>
      </c>
      <c r="J196" t="str">
        <f>VLOOKUP($A196,[1]taxonomy!$1:$1048576,13,0)</f>
        <v>Mammalia</v>
      </c>
    </row>
    <row r="197" spans="1:10" x14ac:dyDescent="0.25">
      <c r="A197" t="s">
        <v>249</v>
      </c>
      <c r="B197" t="s">
        <v>250</v>
      </c>
      <c r="C197">
        <v>159</v>
      </c>
      <c r="D197" t="s">
        <v>10</v>
      </c>
      <c r="E197">
        <v>37</v>
      </c>
      <c r="F197">
        <v>154</v>
      </c>
      <c r="G197">
        <v>589</v>
      </c>
      <c r="H197" t="s">
        <v>11</v>
      </c>
      <c r="I197">
        <f t="shared" si="3"/>
        <v>118</v>
      </c>
      <c r="J197" t="str">
        <f>VLOOKUP($A197,[1]taxonomy!$1:$1048576,13,0)</f>
        <v>Mammalia</v>
      </c>
    </row>
    <row r="198" spans="1:10" x14ac:dyDescent="0.25">
      <c r="A198" t="s">
        <v>256</v>
      </c>
      <c r="B198" t="s">
        <v>257</v>
      </c>
      <c r="C198">
        <v>158</v>
      </c>
      <c r="D198" t="s">
        <v>10</v>
      </c>
      <c r="E198">
        <v>42</v>
      </c>
      <c r="F198">
        <v>154</v>
      </c>
      <c r="G198">
        <v>589</v>
      </c>
      <c r="H198" t="s">
        <v>11</v>
      </c>
      <c r="I198">
        <f t="shared" si="3"/>
        <v>113</v>
      </c>
      <c r="J198" t="str">
        <f>VLOOKUP($A198,[1]taxonomy!$1:$1048576,13,0)</f>
        <v>Mammalia</v>
      </c>
    </row>
    <row r="199" spans="1:10" x14ac:dyDescent="0.25">
      <c r="A199" t="s">
        <v>258</v>
      </c>
      <c r="B199" t="s">
        <v>259</v>
      </c>
      <c r="C199">
        <v>214</v>
      </c>
      <c r="D199" t="s">
        <v>10</v>
      </c>
      <c r="E199">
        <v>84</v>
      </c>
      <c r="F199">
        <v>202</v>
      </c>
      <c r="G199">
        <v>589</v>
      </c>
      <c r="H199" t="s">
        <v>11</v>
      </c>
      <c r="I199">
        <f t="shared" si="3"/>
        <v>119</v>
      </c>
      <c r="J199" t="str">
        <f>VLOOKUP($A199,[1]taxonomy!$1:$1048576,13,0)</f>
        <v>Mammalia</v>
      </c>
    </row>
    <row r="200" spans="1:10" x14ac:dyDescent="0.25">
      <c r="A200" t="s">
        <v>258</v>
      </c>
      <c r="B200" t="s">
        <v>259</v>
      </c>
      <c r="C200">
        <v>214</v>
      </c>
      <c r="D200" t="s">
        <v>248</v>
      </c>
      <c r="E200">
        <v>1</v>
      </c>
      <c r="F200">
        <v>80</v>
      </c>
      <c r="G200">
        <v>3</v>
      </c>
      <c r="H200" t="s">
        <v>248</v>
      </c>
      <c r="I200">
        <f t="shared" si="3"/>
        <v>80</v>
      </c>
      <c r="J200" t="str">
        <f>VLOOKUP($A200,[1]taxonomy!$1:$1048576,13,0)</f>
        <v>Mammalia</v>
      </c>
    </row>
    <row r="201" spans="1:10" x14ac:dyDescent="0.25">
      <c r="A201" t="s">
        <v>260</v>
      </c>
      <c r="B201" t="s">
        <v>261</v>
      </c>
      <c r="C201">
        <v>266</v>
      </c>
      <c r="D201" t="s">
        <v>10</v>
      </c>
      <c r="E201">
        <v>144</v>
      </c>
      <c r="F201">
        <v>261</v>
      </c>
      <c r="G201">
        <v>589</v>
      </c>
      <c r="H201" t="s">
        <v>11</v>
      </c>
      <c r="I201">
        <f t="shared" si="3"/>
        <v>118</v>
      </c>
      <c r="J201" t="str">
        <f>VLOOKUP($A201,[1]taxonomy!$1:$1048576,13,0)</f>
        <v>Mammalia</v>
      </c>
    </row>
    <row r="202" spans="1:10" x14ac:dyDescent="0.25">
      <c r="A202" t="s">
        <v>260</v>
      </c>
      <c r="B202" t="s">
        <v>261</v>
      </c>
      <c r="C202">
        <v>266</v>
      </c>
      <c r="D202" t="s">
        <v>12</v>
      </c>
      <c r="E202">
        <v>1</v>
      </c>
      <c r="F202">
        <v>101</v>
      </c>
      <c r="G202">
        <v>206</v>
      </c>
      <c r="H202" t="s">
        <v>13</v>
      </c>
      <c r="I202">
        <f t="shared" si="3"/>
        <v>101</v>
      </c>
      <c r="J202" t="str">
        <f>VLOOKUP($A202,[1]taxonomy!$1:$1048576,13,0)</f>
        <v>Mammalia</v>
      </c>
    </row>
    <row r="203" spans="1:10" x14ac:dyDescent="0.25">
      <c r="A203" t="s">
        <v>270</v>
      </c>
      <c r="B203" t="s">
        <v>271</v>
      </c>
      <c r="C203">
        <v>270</v>
      </c>
      <c r="D203" t="s">
        <v>10</v>
      </c>
      <c r="E203">
        <v>158</v>
      </c>
      <c r="F203">
        <v>269</v>
      </c>
      <c r="G203">
        <v>589</v>
      </c>
      <c r="H203" t="s">
        <v>11</v>
      </c>
      <c r="I203">
        <f t="shared" si="3"/>
        <v>112</v>
      </c>
      <c r="J203" t="str">
        <f>VLOOKUP($A203,[1]taxonomy!$1:$1048576,13,0)</f>
        <v>Mammalia</v>
      </c>
    </row>
    <row r="204" spans="1:10" x14ac:dyDescent="0.25">
      <c r="A204" t="s">
        <v>270</v>
      </c>
      <c r="B204" t="s">
        <v>271</v>
      </c>
      <c r="C204">
        <v>270</v>
      </c>
      <c r="D204" t="s">
        <v>12</v>
      </c>
      <c r="E204">
        <v>1</v>
      </c>
      <c r="F204">
        <v>111</v>
      </c>
      <c r="G204">
        <v>206</v>
      </c>
      <c r="H204" t="s">
        <v>13</v>
      </c>
      <c r="I204">
        <f t="shared" si="3"/>
        <v>111</v>
      </c>
      <c r="J204" t="str">
        <f>VLOOKUP($A204,[1]taxonomy!$1:$1048576,13,0)</f>
        <v>Mammalia</v>
      </c>
    </row>
    <row r="205" spans="1:10" x14ac:dyDescent="0.25">
      <c r="A205" t="s">
        <v>272</v>
      </c>
      <c r="B205" t="s">
        <v>273</v>
      </c>
      <c r="C205">
        <v>170</v>
      </c>
      <c r="D205" t="s">
        <v>10</v>
      </c>
      <c r="E205">
        <v>32</v>
      </c>
      <c r="F205">
        <v>158</v>
      </c>
      <c r="G205">
        <v>589</v>
      </c>
      <c r="H205" t="s">
        <v>11</v>
      </c>
      <c r="I205">
        <f t="shared" si="3"/>
        <v>127</v>
      </c>
      <c r="J205" t="str">
        <f>VLOOKUP($A205,[1]taxonomy!$1:$1048576,13,0)</f>
        <v>Mammalia</v>
      </c>
    </row>
    <row r="206" spans="1:10" x14ac:dyDescent="0.25">
      <c r="A206" t="s">
        <v>274</v>
      </c>
      <c r="B206" t="s">
        <v>275</v>
      </c>
      <c r="C206">
        <v>213</v>
      </c>
      <c r="D206" t="s">
        <v>10</v>
      </c>
      <c r="E206">
        <v>109</v>
      </c>
      <c r="F206">
        <v>212</v>
      </c>
      <c r="G206">
        <v>589</v>
      </c>
      <c r="H206" t="s">
        <v>11</v>
      </c>
      <c r="I206">
        <f t="shared" si="3"/>
        <v>104</v>
      </c>
      <c r="J206" t="str">
        <f>VLOOKUP($A206,[1]taxonomy!$1:$1048576,13,0)</f>
        <v>Mammalia</v>
      </c>
    </row>
    <row r="207" spans="1:10" x14ac:dyDescent="0.25">
      <c r="A207" t="s">
        <v>274</v>
      </c>
      <c r="B207" t="s">
        <v>275</v>
      </c>
      <c r="C207">
        <v>213</v>
      </c>
      <c r="D207" t="s">
        <v>12</v>
      </c>
      <c r="E207">
        <v>1</v>
      </c>
      <c r="F207">
        <v>112</v>
      </c>
      <c r="G207">
        <v>206</v>
      </c>
      <c r="H207" t="s">
        <v>13</v>
      </c>
      <c r="I207">
        <f t="shared" si="3"/>
        <v>112</v>
      </c>
      <c r="J207" t="str">
        <f>VLOOKUP($A207,[1]taxonomy!$1:$1048576,13,0)</f>
        <v>Mammalia</v>
      </c>
    </row>
    <row r="208" spans="1:10" x14ac:dyDescent="0.25">
      <c r="A208" t="s">
        <v>276</v>
      </c>
      <c r="B208" t="s">
        <v>277</v>
      </c>
      <c r="C208">
        <v>181</v>
      </c>
      <c r="D208" t="s">
        <v>10</v>
      </c>
      <c r="E208">
        <v>48</v>
      </c>
      <c r="F208">
        <v>167</v>
      </c>
      <c r="G208">
        <v>589</v>
      </c>
      <c r="H208" t="s">
        <v>11</v>
      </c>
      <c r="I208">
        <f t="shared" si="3"/>
        <v>120</v>
      </c>
      <c r="J208" t="str">
        <f>VLOOKUP($A208,[1]taxonomy!$1:$1048576,13,0)</f>
        <v>Mammalia</v>
      </c>
    </row>
    <row r="209" spans="1:10" x14ac:dyDescent="0.25">
      <c r="A209" t="s">
        <v>278</v>
      </c>
      <c r="B209" t="s">
        <v>279</v>
      </c>
      <c r="C209">
        <v>155</v>
      </c>
      <c r="D209" t="s">
        <v>10</v>
      </c>
      <c r="E209">
        <v>32</v>
      </c>
      <c r="F209">
        <v>151</v>
      </c>
      <c r="G209">
        <v>589</v>
      </c>
      <c r="H209" t="s">
        <v>11</v>
      </c>
      <c r="I209">
        <f t="shared" si="3"/>
        <v>120</v>
      </c>
      <c r="J209" t="str">
        <f>VLOOKUP($A209,[1]taxonomy!$1:$1048576,13,0)</f>
        <v>Mammalia</v>
      </c>
    </row>
    <row r="210" spans="1:10" x14ac:dyDescent="0.25">
      <c r="A210" t="s">
        <v>280</v>
      </c>
      <c r="B210" t="s">
        <v>281</v>
      </c>
      <c r="C210">
        <v>174</v>
      </c>
      <c r="D210" t="s">
        <v>10</v>
      </c>
      <c r="E210">
        <v>44</v>
      </c>
      <c r="F210">
        <v>162</v>
      </c>
      <c r="G210">
        <v>589</v>
      </c>
      <c r="H210" t="s">
        <v>11</v>
      </c>
      <c r="I210">
        <f t="shared" si="3"/>
        <v>119</v>
      </c>
      <c r="J210" t="str">
        <f>VLOOKUP($A210,[1]taxonomy!$1:$1048576,13,0)</f>
        <v>Mammalia</v>
      </c>
    </row>
    <row r="211" spans="1:10" x14ac:dyDescent="0.25">
      <c r="A211" t="s">
        <v>282</v>
      </c>
      <c r="B211" t="s">
        <v>283</v>
      </c>
      <c r="C211">
        <v>183</v>
      </c>
      <c r="D211" t="s">
        <v>10</v>
      </c>
      <c r="E211">
        <v>61</v>
      </c>
      <c r="F211">
        <v>178</v>
      </c>
      <c r="G211">
        <v>589</v>
      </c>
      <c r="H211" t="s">
        <v>11</v>
      </c>
      <c r="I211">
        <f t="shared" si="3"/>
        <v>118</v>
      </c>
      <c r="J211" t="str">
        <f>VLOOKUP($A211,[1]taxonomy!$1:$1048576,13,0)</f>
        <v>Mammalia</v>
      </c>
    </row>
    <row r="212" spans="1:10" x14ac:dyDescent="0.25">
      <c r="A212" t="s">
        <v>286</v>
      </c>
      <c r="B212" t="s">
        <v>287</v>
      </c>
      <c r="C212">
        <v>156</v>
      </c>
      <c r="D212" t="s">
        <v>10</v>
      </c>
      <c r="E212">
        <v>36</v>
      </c>
      <c r="F212">
        <v>152</v>
      </c>
      <c r="G212">
        <v>589</v>
      </c>
      <c r="H212" t="s">
        <v>11</v>
      </c>
      <c r="I212">
        <f t="shared" si="3"/>
        <v>117</v>
      </c>
      <c r="J212" t="str">
        <f>VLOOKUP($A212,[1]taxonomy!$1:$1048576,13,0)</f>
        <v>Mammalia</v>
      </c>
    </row>
    <row r="213" spans="1:10" x14ac:dyDescent="0.25">
      <c r="A213" t="s">
        <v>294</v>
      </c>
      <c r="B213" t="s">
        <v>295</v>
      </c>
      <c r="C213">
        <v>114</v>
      </c>
      <c r="D213" t="s">
        <v>10</v>
      </c>
      <c r="E213">
        <v>1</v>
      </c>
      <c r="F213">
        <v>109</v>
      </c>
      <c r="G213">
        <v>589</v>
      </c>
      <c r="H213" t="s">
        <v>11</v>
      </c>
      <c r="I213">
        <f t="shared" si="3"/>
        <v>109</v>
      </c>
      <c r="J213" t="str">
        <f>VLOOKUP($A213,[1]taxonomy!$1:$1048576,13,0)</f>
        <v>Mammalia</v>
      </c>
    </row>
    <row r="214" spans="1:10" x14ac:dyDescent="0.25">
      <c r="A214" t="s">
        <v>300</v>
      </c>
      <c r="B214" t="s">
        <v>301</v>
      </c>
      <c r="C214">
        <v>231</v>
      </c>
      <c r="D214" t="s">
        <v>10</v>
      </c>
      <c r="E214">
        <v>146</v>
      </c>
      <c r="F214">
        <v>231</v>
      </c>
      <c r="G214">
        <v>589</v>
      </c>
      <c r="H214" t="s">
        <v>11</v>
      </c>
      <c r="I214">
        <f t="shared" si="3"/>
        <v>86</v>
      </c>
      <c r="J214" t="str">
        <f>VLOOKUP($A214,[1]taxonomy!$1:$1048576,13,0)</f>
        <v>Mammalia</v>
      </c>
    </row>
    <row r="215" spans="1:10" x14ac:dyDescent="0.25">
      <c r="A215" t="s">
        <v>300</v>
      </c>
      <c r="B215" t="s">
        <v>301</v>
      </c>
      <c r="C215">
        <v>231</v>
      </c>
      <c r="D215" t="s">
        <v>12</v>
      </c>
      <c r="E215">
        <v>1</v>
      </c>
      <c r="F215">
        <v>102</v>
      </c>
      <c r="G215">
        <v>206</v>
      </c>
      <c r="H215" t="s">
        <v>13</v>
      </c>
      <c r="I215">
        <f t="shared" si="3"/>
        <v>102</v>
      </c>
      <c r="J215" t="str">
        <f>VLOOKUP($A215,[1]taxonomy!$1:$1048576,13,0)</f>
        <v>Mammalia</v>
      </c>
    </row>
    <row r="216" spans="1:10" x14ac:dyDescent="0.25">
      <c r="A216" t="s">
        <v>302</v>
      </c>
      <c r="B216" t="s">
        <v>303</v>
      </c>
      <c r="C216">
        <v>136</v>
      </c>
      <c r="D216" t="s">
        <v>10</v>
      </c>
      <c r="E216">
        <v>33</v>
      </c>
      <c r="F216">
        <v>136</v>
      </c>
      <c r="G216">
        <v>589</v>
      </c>
      <c r="H216" t="s">
        <v>11</v>
      </c>
      <c r="I216">
        <f t="shared" si="3"/>
        <v>104</v>
      </c>
      <c r="J216" t="str">
        <f>VLOOKUP($A216,[1]taxonomy!$1:$1048576,13,0)</f>
        <v>Mammalia</v>
      </c>
    </row>
    <row r="217" spans="1:10" x14ac:dyDescent="0.25">
      <c r="A217" t="s">
        <v>304</v>
      </c>
      <c r="B217" t="s">
        <v>305</v>
      </c>
      <c r="C217">
        <v>158</v>
      </c>
      <c r="D217" t="s">
        <v>10</v>
      </c>
      <c r="E217">
        <v>37</v>
      </c>
      <c r="F217">
        <v>154</v>
      </c>
      <c r="G217">
        <v>589</v>
      </c>
      <c r="H217" t="s">
        <v>11</v>
      </c>
      <c r="I217">
        <f t="shared" si="3"/>
        <v>118</v>
      </c>
      <c r="J217" t="str">
        <f>VLOOKUP($A217,[1]taxonomy!$1:$1048576,13,0)</f>
        <v>Mammalia</v>
      </c>
    </row>
    <row r="218" spans="1:10" x14ac:dyDescent="0.25">
      <c r="A218" t="s">
        <v>306</v>
      </c>
      <c r="B218" t="s">
        <v>307</v>
      </c>
      <c r="C218">
        <v>268</v>
      </c>
      <c r="D218" t="s">
        <v>10</v>
      </c>
      <c r="E218">
        <v>147</v>
      </c>
      <c r="F218">
        <v>264</v>
      </c>
      <c r="G218">
        <v>589</v>
      </c>
      <c r="H218" t="s">
        <v>11</v>
      </c>
      <c r="I218">
        <f t="shared" si="3"/>
        <v>118</v>
      </c>
      <c r="J218" t="str">
        <f>VLOOKUP($A218,[1]taxonomy!$1:$1048576,13,0)</f>
        <v>Mammalia</v>
      </c>
    </row>
    <row r="219" spans="1:10" x14ac:dyDescent="0.25">
      <c r="A219" t="s">
        <v>306</v>
      </c>
      <c r="B219" t="s">
        <v>307</v>
      </c>
      <c r="C219">
        <v>268</v>
      </c>
      <c r="D219" t="s">
        <v>12</v>
      </c>
      <c r="E219">
        <v>1</v>
      </c>
      <c r="F219">
        <v>103</v>
      </c>
      <c r="G219">
        <v>206</v>
      </c>
      <c r="H219" t="s">
        <v>13</v>
      </c>
      <c r="I219">
        <f t="shared" si="3"/>
        <v>103</v>
      </c>
      <c r="J219" t="str">
        <f>VLOOKUP($A219,[1]taxonomy!$1:$1048576,13,0)</f>
        <v>Mammalia</v>
      </c>
    </row>
    <row r="220" spans="1:10" x14ac:dyDescent="0.25">
      <c r="A220" t="s">
        <v>308</v>
      </c>
      <c r="B220" t="s">
        <v>309</v>
      </c>
      <c r="C220">
        <v>264</v>
      </c>
      <c r="D220" t="s">
        <v>10</v>
      </c>
      <c r="E220">
        <v>147</v>
      </c>
      <c r="F220">
        <v>261</v>
      </c>
      <c r="G220">
        <v>589</v>
      </c>
      <c r="H220" t="s">
        <v>11</v>
      </c>
      <c r="I220">
        <f t="shared" si="3"/>
        <v>115</v>
      </c>
      <c r="J220" t="str">
        <f>VLOOKUP($A220,[1]taxonomy!$1:$1048576,13,0)</f>
        <v>Mammalia</v>
      </c>
    </row>
    <row r="221" spans="1:10" x14ac:dyDescent="0.25">
      <c r="A221" t="s">
        <v>310</v>
      </c>
      <c r="B221" t="s">
        <v>311</v>
      </c>
      <c r="C221">
        <v>133</v>
      </c>
      <c r="D221" t="s">
        <v>10</v>
      </c>
      <c r="E221">
        <v>18</v>
      </c>
      <c r="F221">
        <v>130</v>
      </c>
      <c r="G221">
        <v>589</v>
      </c>
      <c r="H221" t="s">
        <v>11</v>
      </c>
      <c r="I221">
        <f t="shared" si="3"/>
        <v>113</v>
      </c>
      <c r="J221" t="str">
        <f>VLOOKUP($A221,[1]taxonomy!$1:$1048576,13,0)</f>
        <v>Mammalia</v>
      </c>
    </row>
    <row r="222" spans="1:10" x14ac:dyDescent="0.25">
      <c r="A222" t="s">
        <v>312</v>
      </c>
      <c r="B222" t="s">
        <v>313</v>
      </c>
      <c r="C222">
        <v>158</v>
      </c>
      <c r="D222" t="s">
        <v>10</v>
      </c>
      <c r="E222">
        <v>42</v>
      </c>
      <c r="F222">
        <v>154</v>
      </c>
      <c r="G222">
        <v>589</v>
      </c>
      <c r="H222" t="s">
        <v>11</v>
      </c>
      <c r="I222">
        <f t="shared" si="3"/>
        <v>113</v>
      </c>
      <c r="J222" t="str">
        <f>VLOOKUP($A222,[1]taxonomy!$1:$1048576,13,0)</f>
        <v>Mammalia</v>
      </c>
    </row>
    <row r="223" spans="1:10" x14ac:dyDescent="0.25">
      <c r="A223" t="s">
        <v>314</v>
      </c>
      <c r="B223" t="s">
        <v>315</v>
      </c>
      <c r="C223">
        <v>157</v>
      </c>
      <c r="D223" t="s">
        <v>10</v>
      </c>
      <c r="E223">
        <v>35</v>
      </c>
      <c r="F223">
        <v>153</v>
      </c>
      <c r="G223">
        <v>589</v>
      </c>
      <c r="H223" t="s">
        <v>11</v>
      </c>
      <c r="I223">
        <f t="shared" si="3"/>
        <v>119</v>
      </c>
      <c r="J223" t="str">
        <f>VLOOKUP($A223,[1]taxonomy!$1:$1048576,13,0)</f>
        <v>Mammalia</v>
      </c>
    </row>
    <row r="224" spans="1:10" x14ac:dyDescent="0.25">
      <c r="A224" t="s">
        <v>316</v>
      </c>
      <c r="B224" t="s">
        <v>317</v>
      </c>
      <c r="C224">
        <v>216</v>
      </c>
      <c r="D224" t="s">
        <v>10</v>
      </c>
      <c r="E224">
        <v>87</v>
      </c>
      <c r="F224">
        <v>201</v>
      </c>
      <c r="G224">
        <v>589</v>
      </c>
      <c r="H224" t="s">
        <v>11</v>
      </c>
      <c r="I224">
        <f t="shared" si="3"/>
        <v>115</v>
      </c>
      <c r="J224" t="str">
        <f>VLOOKUP($A224,[1]taxonomy!$1:$1048576,13,0)</f>
        <v>Mammalia</v>
      </c>
    </row>
    <row r="225" spans="1:10" x14ac:dyDescent="0.25">
      <c r="A225" t="s">
        <v>318</v>
      </c>
      <c r="B225" t="s">
        <v>319</v>
      </c>
      <c r="C225">
        <v>276</v>
      </c>
      <c r="D225" t="s">
        <v>10</v>
      </c>
      <c r="E225">
        <v>157</v>
      </c>
      <c r="F225">
        <v>272</v>
      </c>
      <c r="G225">
        <v>589</v>
      </c>
      <c r="H225" t="s">
        <v>11</v>
      </c>
      <c r="I225">
        <f t="shared" si="3"/>
        <v>116</v>
      </c>
      <c r="J225" t="str">
        <f>VLOOKUP($A225,[1]taxonomy!$1:$1048576,13,0)</f>
        <v>Mammalia</v>
      </c>
    </row>
    <row r="226" spans="1:10" x14ac:dyDescent="0.25">
      <c r="A226" t="s">
        <v>318</v>
      </c>
      <c r="B226" t="s">
        <v>319</v>
      </c>
      <c r="C226">
        <v>276</v>
      </c>
      <c r="D226" t="s">
        <v>12</v>
      </c>
      <c r="E226">
        <v>1</v>
      </c>
      <c r="F226">
        <v>114</v>
      </c>
      <c r="G226">
        <v>206</v>
      </c>
      <c r="H226" t="s">
        <v>13</v>
      </c>
      <c r="I226">
        <f t="shared" si="3"/>
        <v>114</v>
      </c>
      <c r="J226" t="str">
        <f>VLOOKUP($A226,[1]taxonomy!$1:$1048576,13,0)</f>
        <v>Mammalia</v>
      </c>
    </row>
    <row r="227" spans="1:10" x14ac:dyDescent="0.25">
      <c r="A227" t="s">
        <v>320</v>
      </c>
      <c r="B227" t="s">
        <v>321</v>
      </c>
      <c r="C227">
        <v>152</v>
      </c>
      <c r="D227" t="s">
        <v>10</v>
      </c>
      <c r="E227">
        <v>32</v>
      </c>
      <c r="F227">
        <v>148</v>
      </c>
      <c r="G227">
        <v>589</v>
      </c>
      <c r="H227" t="s">
        <v>11</v>
      </c>
      <c r="I227">
        <f t="shared" si="3"/>
        <v>117</v>
      </c>
      <c r="J227" t="str">
        <f>VLOOKUP($A227,[1]taxonomy!$1:$1048576,13,0)</f>
        <v>Mammalia</v>
      </c>
    </row>
    <row r="228" spans="1:10" x14ac:dyDescent="0.25">
      <c r="A228" t="s">
        <v>322</v>
      </c>
      <c r="B228" t="s">
        <v>323</v>
      </c>
      <c r="C228">
        <v>157</v>
      </c>
      <c r="D228" t="s">
        <v>10</v>
      </c>
      <c r="E228">
        <v>38</v>
      </c>
      <c r="F228">
        <v>154</v>
      </c>
      <c r="G228">
        <v>589</v>
      </c>
      <c r="H228" t="s">
        <v>11</v>
      </c>
      <c r="I228">
        <f t="shared" si="3"/>
        <v>117</v>
      </c>
      <c r="J228" t="str">
        <f>VLOOKUP($A228,[1]taxonomy!$1:$1048576,13,0)</f>
        <v>Mammalia</v>
      </c>
    </row>
    <row r="229" spans="1:10" x14ac:dyDescent="0.25">
      <c r="A229" t="s">
        <v>326</v>
      </c>
      <c r="B229" t="s">
        <v>327</v>
      </c>
      <c r="C229">
        <v>163</v>
      </c>
      <c r="D229" t="s">
        <v>10</v>
      </c>
      <c r="E229">
        <v>49</v>
      </c>
      <c r="F229">
        <v>159</v>
      </c>
      <c r="G229">
        <v>589</v>
      </c>
      <c r="H229" t="s">
        <v>11</v>
      </c>
      <c r="I229">
        <f t="shared" si="3"/>
        <v>111</v>
      </c>
      <c r="J229" t="str">
        <f>VLOOKUP($A229,[1]taxonomy!$1:$1048576,13,0)</f>
        <v>Mammalia</v>
      </c>
    </row>
    <row r="230" spans="1:10" x14ac:dyDescent="0.25">
      <c r="A230" t="s">
        <v>328</v>
      </c>
      <c r="B230" t="s">
        <v>329</v>
      </c>
      <c r="C230">
        <v>154</v>
      </c>
      <c r="D230" t="s">
        <v>10</v>
      </c>
      <c r="E230">
        <v>33</v>
      </c>
      <c r="F230">
        <v>150</v>
      </c>
      <c r="G230">
        <v>589</v>
      </c>
      <c r="H230" t="s">
        <v>11</v>
      </c>
      <c r="I230">
        <f t="shared" si="3"/>
        <v>118</v>
      </c>
      <c r="J230" t="str">
        <f>VLOOKUP($A230,[1]taxonomy!$1:$1048576,13,0)</f>
        <v>Mammalia</v>
      </c>
    </row>
    <row r="231" spans="1:10" x14ac:dyDescent="0.25">
      <c r="A231" t="s">
        <v>330</v>
      </c>
      <c r="B231" t="s">
        <v>331</v>
      </c>
      <c r="C231">
        <v>152</v>
      </c>
      <c r="D231" t="s">
        <v>10</v>
      </c>
      <c r="E231">
        <v>35</v>
      </c>
      <c r="F231">
        <v>148</v>
      </c>
      <c r="G231">
        <v>589</v>
      </c>
      <c r="H231" t="s">
        <v>11</v>
      </c>
      <c r="I231">
        <f t="shared" si="3"/>
        <v>114</v>
      </c>
      <c r="J231" t="str">
        <f>VLOOKUP($A231,[1]taxonomy!$1:$1048576,13,0)</f>
        <v>Mammalia</v>
      </c>
    </row>
    <row r="232" spans="1:10" x14ac:dyDescent="0.25">
      <c r="A232" t="s">
        <v>332</v>
      </c>
      <c r="B232" t="s">
        <v>333</v>
      </c>
      <c r="C232">
        <v>174</v>
      </c>
      <c r="D232" t="s">
        <v>10</v>
      </c>
      <c r="E232">
        <v>60</v>
      </c>
      <c r="F232">
        <v>171</v>
      </c>
      <c r="G232">
        <v>589</v>
      </c>
      <c r="H232" t="s">
        <v>11</v>
      </c>
      <c r="I232">
        <f t="shared" si="3"/>
        <v>112</v>
      </c>
      <c r="J232" t="str">
        <f>VLOOKUP($A232,[1]taxonomy!$1:$1048576,13,0)</f>
        <v>Mammalia</v>
      </c>
    </row>
    <row r="233" spans="1:10" x14ac:dyDescent="0.25">
      <c r="A233" t="s">
        <v>334</v>
      </c>
      <c r="B233" t="s">
        <v>335</v>
      </c>
      <c r="C233">
        <v>218</v>
      </c>
      <c r="D233" t="s">
        <v>10</v>
      </c>
      <c r="E233">
        <v>88</v>
      </c>
      <c r="F233">
        <v>203</v>
      </c>
      <c r="G233">
        <v>589</v>
      </c>
      <c r="H233" t="s">
        <v>11</v>
      </c>
      <c r="I233">
        <f t="shared" si="3"/>
        <v>116</v>
      </c>
      <c r="J233" t="str">
        <f>VLOOKUP($A233,[1]taxonomy!$1:$1048576,13,0)</f>
        <v>Mammalia</v>
      </c>
    </row>
    <row r="234" spans="1:10" x14ac:dyDescent="0.25">
      <c r="A234" t="s">
        <v>336</v>
      </c>
      <c r="B234" t="s">
        <v>337</v>
      </c>
      <c r="C234">
        <v>182</v>
      </c>
      <c r="D234" t="s">
        <v>10</v>
      </c>
      <c r="E234">
        <v>60</v>
      </c>
      <c r="F234">
        <v>179</v>
      </c>
      <c r="G234">
        <v>589</v>
      </c>
      <c r="H234" t="s">
        <v>11</v>
      </c>
      <c r="I234">
        <f t="shared" si="3"/>
        <v>120</v>
      </c>
      <c r="J234" t="str">
        <f>VLOOKUP($A234,[1]taxonomy!$1:$1048576,13,0)</f>
        <v>Mammalia</v>
      </c>
    </row>
    <row r="235" spans="1:10" x14ac:dyDescent="0.25">
      <c r="A235" t="s">
        <v>338</v>
      </c>
      <c r="B235" t="s">
        <v>339</v>
      </c>
      <c r="C235">
        <v>152</v>
      </c>
      <c r="D235" t="s">
        <v>10</v>
      </c>
      <c r="E235">
        <v>32</v>
      </c>
      <c r="F235">
        <v>148</v>
      </c>
      <c r="G235">
        <v>589</v>
      </c>
      <c r="H235" t="s">
        <v>11</v>
      </c>
      <c r="I235">
        <f t="shared" si="3"/>
        <v>117</v>
      </c>
      <c r="J235" t="str">
        <f>VLOOKUP($A235,[1]taxonomy!$1:$1048576,13,0)</f>
        <v>Mammalia</v>
      </c>
    </row>
    <row r="236" spans="1:10" x14ac:dyDescent="0.25">
      <c r="A236" t="s">
        <v>340</v>
      </c>
      <c r="B236" t="s">
        <v>341</v>
      </c>
      <c r="C236">
        <v>155</v>
      </c>
      <c r="D236" t="s">
        <v>10</v>
      </c>
      <c r="E236">
        <v>34</v>
      </c>
      <c r="F236">
        <v>152</v>
      </c>
      <c r="G236">
        <v>589</v>
      </c>
      <c r="H236" t="s">
        <v>11</v>
      </c>
      <c r="I236">
        <f t="shared" si="3"/>
        <v>119</v>
      </c>
      <c r="J236" t="str">
        <f>VLOOKUP($A236,[1]taxonomy!$1:$1048576,13,0)</f>
        <v>Mammalia</v>
      </c>
    </row>
    <row r="237" spans="1:10" x14ac:dyDescent="0.25">
      <c r="A237" t="s">
        <v>342</v>
      </c>
      <c r="B237" t="s">
        <v>343</v>
      </c>
      <c r="C237">
        <v>167</v>
      </c>
      <c r="D237" t="s">
        <v>10</v>
      </c>
      <c r="E237">
        <v>46</v>
      </c>
      <c r="F237">
        <v>164</v>
      </c>
      <c r="G237">
        <v>589</v>
      </c>
      <c r="H237" t="s">
        <v>11</v>
      </c>
      <c r="I237">
        <f t="shared" si="3"/>
        <v>119</v>
      </c>
      <c r="J237" t="str">
        <f>VLOOKUP($A237,[1]taxonomy!$1:$1048576,13,0)</f>
        <v>Mammalia</v>
      </c>
    </row>
    <row r="238" spans="1:10" x14ac:dyDescent="0.25">
      <c r="A238" t="s">
        <v>344</v>
      </c>
      <c r="B238" t="s">
        <v>345</v>
      </c>
      <c r="C238">
        <v>161</v>
      </c>
      <c r="D238" t="s">
        <v>10</v>
      </c>
      <c r="E238">
        <v>42</v>
      </c>
      <c r="F238">
        <v>156</v>
      </c>
      <c r="G238">
        <v>589</v>
      </c>
      <c r="H238" t="s">
        <v>11</v>
      </c>
      <c r="I238">
        <f t="shared" si="3"/>
        <v>115</v>
      </c>
      <c r="J238" t="str">
        <f>VLOOKUP($A238,[1]taxonomy!$1:$1048576,13,0)</f>
        <v>Mammalia</v>
      </c>
    </row>
    <row r="239" spans="1:10" x14ac:dyDescent="0.25">
      <c r="A239" t="s">
        <v>346</v>
      </c>
      <c r="B239" t="s">
        <v>347</v>
      </c>
      <c r="C239">
        <v>161</v>
      </c>
      <c r="D239" t="s">
        <v>10</v>
      </c>
      <c r="E239">
        <v>49</v>
      </c>
      <c r="F239">
        <v>158</v>
      </c>
      <c r="G239">
        <v>589</v>
      </c>
      <c r="H239" t="s">
        <v>11</v>
      </c>
      <c r="I239">
        <f t="shared" si="3"/>
        <v>110</v>
      </c>
      <c r="J239" t="str">
        <f>VLOOKUP($A239,[1]taxonomy!$1:$1048576,13,0)</f>
        <v>Mammalia</v>
      </c>
    </row>
    <row r="240" spans="1:10" x14ac:dyDescent="0.25">
      <c r="A240" t="s">
        <v>350</v>
      </c>
      <c r="B240" t="s">
        <v>351</v>
      </c>
      <c r="C240">
        <v>136</v>
      </c>
      <c r="D240" t="s">
        <v>10</v>
      </c>
      <c r="E240">
        <v>22</v>
      </c>
      <c r="F240">
        <v>136</v>
      </c>
      <c r="G240">
        <v>589</v>
      </c>
      <c r="H240" t="s">
        <v>11</v>
      </c>
      <c r="I240">
        <f t="shared" si="3"/>
        <v>115</v>
      </c>
      <c r="J240" t="str">
        <f>VLOOKUP($A240,[1]taxonomy!$1:$1048576,13,0)</f>
        <v>Mammalia</v>
      </c>
    </row>
    <row r="241" spans="1:10" x14ac:dyDescent="0.25">
      <c r="A241" t="s">
        <v>352</v>
      </c>
      <c r="B241" t="s">
        <v>353</v>
      </c>
      <c r="C241">
        <v>167</v>
      </c>
      <c r="D241" t="s">
        <v>10</v>
      </c>
      <c r="E241">
        <v>49</v>
      </c>
      <c r="F241">
        <v>164</v>
      </c>
      <c r="G241">
        <v>589</v>
      </c>
      <c r="H241" t="s">
        <v>11</v>
      </c>
      <c r="I241">
        <f t="shared" si="3"/>
        <v>116</v>
      </c>
      <c r="J241" t="str">
        <f>VLOOKUP($A241,[1]taxonomy!$1:$1048576,13,0)</f>
        <v>Mammalia</v>
      </c>
    </row>
    <row r="242" spans="1:10" x14ac:dyDescent="0.25">
      <c r="A242" t="s">
        <v>354</v>
      </c>
      <c r="B242" t="s">
        <v>355</v>
      </c>
      <c r="C242">
        <v>272</v>
      </c>
      <c r="D242" t="s">
        <v>10</v>
      </c>
      <c r="E242">
        <v>156</v>
      </c>
      <c r="F242">
        <v>267</v>
      </c>
      <c r="G242">
        <v>589</v>
      </c>
      <c r="H242" t="s">
        <v>11</v>
      </c>
      <c r="I242">
        <f t="shared" si="3"/>
        <v>112</v>
      </c>
      <c r="J242" t="str">
        <f>VLOOKUP($A242,[1]taxonomy!$1:$1048576,13,0)</f>
        <v>Mammalia</v>
      </c>
    </row>
    <row r="243" spans="1:10" x14ac:dyDescent="0.25">
      <c r="A243" t="s">
        <v>354</v>
      </c>
      <c r="B243" t="s">
        <v>355</v>
      </c>
      <c r="C243">
        <v>272</v>
      </c>
      <c r="D243" t="s">
        <v>12</v>
      </c>
      <c r="E243">
        <v>1</v>
      </c>
      <c r="F243">
        <v>109</v>
      </c>
      <c r="G243">
        <v>206</v>
      </c>
      <c r="H243" t="s">
        <v>13</v>
      </c>
      <c r="I243">
        <f t="shared" si="3"/>
        <v>109</v>
      </c>
      <c r="J243" t="str">
        <f>VLOOKUP($A243,[1]taxonomy!$1:$1048576,13,0)</f>
        <v>Mammalia</v>
      </c>
    </row>
    <row r="244" spans="1:10" x14ac:dyDescent="0.25">
      <c r="A244" t="s">
        <v>356</v>
      </c>
      <c r="B244" t="s">
        <v>357</v>
      </c>
      <c r="C244">
        <v>193</v>
      </c>
      <c r="D244" t="s">
        <v>10</v>
      </c>
      <c r="E244">
        <v>72</v>
      </c>
      <c r="F244">
        <v>185</v>
      </c>
      <c r="G244">
        <v>589</v>
      </c>
      <c r="H244" t="s">
        <v>11</v>
      </c>
      <c r="I244">
        <f t="shared" si="3"/>
        <v>114</v>
      </c>
      <c r="J244" t="str">
        <f>VLOOKUP($A244,[1]taxonomy!$1:$1048576,13,0)</f>
        <v>Mammalia</v>
      </c>
    </row>
    <row r="245" spans="1:10" x14ac:dyDescent="0.25">
      <c r="A245" t="s">
        <v>356</v>
      </c>
      <c r="B245" t="s">
        <v>357</v>
      </c>
      <c r="C245">
        <v>193</v>
      </c>
      <c r="D245" t="s">
        <v>27</v>
      </c>
      <c r="E245">
        <v>1</v>
      </c>
      <c r="F245">
        <v>69</v>
      </c>
      <c r="G245">
        <v>45</v>
      </c>
      <c r="H245" t="s">
        <v>27</v>
      </c>
      <c r="I245">
        <f t="shared" si="3"/>
        <v>69</v>
      </c>
      <c r="J245" t="str">
        <f>VLOOKUP($A245,[1]taxonomy!$1:$1048576,13,0)</f>
        <v>Mammalia</v>
      </c>
    </row>
    <row r="246" spans="1:10" x14ac:dyDescent="0.25">
      <c r="A246" t="s">
        <v>358</v>
      </c>
      <c r="B246" t="s">
        <v>359</v>
      </c>
      <c r="C246">
        <v>155</v>
      </c>
      <c r="D246" t="s">
        <v>10</v>
      </c>
      <c r="E246">
        <v>40</v>
      </c>
      <c r="F246">
        <v>151</v>
      </c>
      <c r="G246">
        <v>589</v>
      </c>
      <c r="H246" t="s">
        <v>11</v>
      </c>
      <c r="I246">
        <f t="shared" si="3"/>
        <v>112</v>
      </c>
      <c r="J246" t="str">
        <f>VLOOKUP($A246,[1]taxonomy!$1:$1048576,13,0)</f>
        <v>Mammalia</v>
      </c>
    </row>
    <row r="247" spans="1:10" x14ac:dyDescent="0.25">
      <c r="A247" t="s">
        <v>360</v>
      </c>
      <c r="B247" t="s">
        <v>361</v>
      </c>
      <c r="C247">
        <v>78</v>
      </c>
      <c r="D247" t="s">
        <v>10</v>
      </c>
      <c r="E247">
        <v>4</v>
      </c>
      <c r="F247">
        <v>63</v>
      </c>
      <c r="G247">
        <v>589</v>
      </c>
      <c r="H247" t="s">
        <v>11</v>
      </c>
      <c r="I247">
        <f t="shared" si="3"/>
        <v>60</v>
      </c>
      <c r="J247" t="str">
        <f>VLOOKUP($A247,[1]taxonomy!$1:$1048576,13,0)</f>
        <v>Mammalia</v>
      </c>
    </row>
    <row r="248" spans="1:10" x14ac:dyDescent="0.25">
      <c r="A248" t="s">
        <v>364</v>
      </c>
      <c r="B248" t="s">
        <v>365</v>
      </c>
      <c r="C248">
        <v>152</v>
      </c>
      <c r="D248" t="s">
        <v>10</v>
      </c>
      <c r="E248">
        <v>33</v>
      </c>
      <c r="F248">
        <v>148</v>
      </c>
      <c r="G248">
        <v>589</v>
      </c>
      <c r="H248" t="s">
        <v>11</v>
      </c>
      <c r="I248">
        <f t="shared" si="3"/>
        <v>116</v>
      </c>
      <c r="J248" t="str">
        <f>VLOOKUP($A248,[1]taxonomy!$1:$1048576,13,0)</f>
        <v>Mammalia</v>
      </c>
    </row>
    <row r="249" spans="1:10" x14ac:dyDescent="0.25">
      <c r="A249" t="s">
        <v>366</v>
      </c>
      <c r="B249" t="s">
        <v>367</v>
      </c>
      <c r="C249">
        <v>149</v>
      </c>
      <c r="D249" t="s">
        <v>10</v>
      </c>
      <c r="E249">
        <v>32</v>
      </c>
      <c r="F249">
        <v>145</v>
      </c>
      <c r="G249">
        <v>589</v>
      </c>
      <c r="H249" t="s">
        <v>11</v>
      </c>
      <c r="I249">
        <f t="shared" si="3"/>
        <v>114</v>
      </c>
      <c r="J249" t="str">
        <f>VLOOKUP($A249,[1]taxonomy!$1:$1048576,13,0)</f>
        <v>Mammalia</v>
      </c>
    </row>
    <row r="250" spans="1:10" x14ac:dyDescent="0.25">
      <c r="A250" t="s">
        <v>368</v>
      </c>
      <c r="B250" t="s">
        <v>369</v>
      </c>
      <c r="C250">
        <v>168</v>
      </c>
      <c r="D250" t="s">
        <v>10</v>
      </c>
      <c r="E250">
        <v>54</v>
      </c>
      <c r="F250">
        <v>164</v>
      </c>
      <c r="G250">
        <v>589</v>
      </c>
      <c r="H250" t="s">
        <v>11</v>
      </c>
      <c r="I250">
        <f t="shared" si="3"/>
        <v>111</v>
      </c>
      <c r="J250" t="str">
        <f>VLOOKUP($A250,[1]taxonomy!$1:$1048576,13,0)</f>
        <v>Mammalia</v>
      </c>
    </row>
    <row r="251" spans="1:10" x14ac:dyDescent="0.25">
      <c r="A251" t="s">
        <v>370</v>
      </c>
      <c r="B251" t="s">
        <v>371</v>
      </c>
      <c r="C251">
        <v>183</v>
      </c>
      <c r="D251" t="s">
        <v>10</v>
      </c>
      <c r="E251">
        <v>59</v>
      </c>
      <c r="F251">
        <v>177</v>
      </c>
      <c r="G251">
        <v>589</v>
      </c>
      <c r="H251" t="s">
        <v>11</v>
      </c>
      <c r="I251">
        <f t="shared" si="3"/>
        <v>119</v>
      </c>
      <c r="J251" t="str">
        <f>VLOOKUP($A251,[1]taxonomy!$1:$1048576,13,0)</f>
        <v>Mammalia</v>
      </c>
    </row>
    <row r="252" spans="1:10" x14ac:dyDescent="0.25">
      <c r="A252" t="s">
        <v>372</v>
      </c>
      <c r="B252" t="s">
        <v>373</v>
      </c>
      <c r="C252">
        <v>121</v>
      </c>
      <c r="D252" t="s">
        <v>10</v>
      </c>
      <c r="E252">
        <v>6</v>
      </c>
      <c r="F252">
        <v>116</v>
      </c>
      <c r="G252">
        <v>589</v>
      </c>
      <c r="H252" t="s">
        <v>11</v>
      </c>
      <c r="I252">
        <f t="shared" si="3"/>
        <v>111</v>
      </c>
      <c r="J252" t="str">
        <f>VLOOKUP($A252,[1]taxonomy!$1:$1048576,13,0)</f>
        <v>Mammalia</v>
      </c>
    </row>
    <row r="253" spans="1:10" x14ac:dyDescent="0.25">
      <c r="A253" t="s">
        <v>374</v>
      </c>
      <c r="B253" t="s">
        <v>375</v>
      </c>
      <c r="C253">
        <v>155</v>
      </c>
      <c r="D253" t="s">
        <v>10</v>
      </c>
      <c r="E253">
        <v>35</v>
      </c>
      <c r="F253">
        <v>151</v>
      </c>
      <c r="G253">
        <v>589</v>
      </c>
      <c r="H253" t="s">
        <v>11</v>
      </c>
      <c r="I253">
        <f t="shared" si="3"/>
        <v>117</v>
      </c>
      <c r="J253" t="str">
        <f>VLOOKUP($A253,[1]taxonomy!$1:$1048576,13,0)</f>
        <v>Mammalia</v>
      </c>
    </row>
    <row r="254" spans="1:10" x14ac:dyDescent="0.25">
      <c r="A254" t="s">
        <v>376</v>
      </c>
      <c r="B254" t="s">
        <v>377</v>
      </c>
      <c r="C254">
        <v>268</v>
      </c>
      <c r="D254" t="s">
        <v>10</v>
      </c>
      <c r="E254">
        <v>158</v>
      </c>
      <c r="F254">
        <v>263</v>
      </c>
      <c r="G254">
        <v>589</v>
      </c>
      <c r="H254" t="s">
        <v>11</v>
      </c>
      <c r="I254">
        <f t="shared" si="3"/>
        <v>106</v>
      </c>
      <c r="J254" t="str">
        <f>VLOOKUP($A254,[1]taxonomy!$1:$1048576,13,0)</f>
        <v>Mammalia</v>
      </c>
    </row>
    <row r="255" spans="1:10" x14ac:dyDescent="0.25">
      <c r="A255" t="s">
        <v>376</v>
      </c>
      <c r="B255" t="s">
        <v>377</v>
      </c>
      <c r="C255">
        <v>268</v>
      </c>
      <c r="D255" t="s">
        <v>12</v>
      </c>
      <c r="E255">
        <v>1</v>
      </c>
      <c r="F255">
        <v>109</v>
      </c>
      <c r="G255">
        <v>206</v>
      </c>
      <c r="H255" t="s">
        <v>13</v>
      </c>
      <c r="I255">
        <f t="shared" si="3"/>
        <v>109</v>
      </c>
      <c r="J255" t="str">
        <f>VLOOKUP($A255,[1]taxonomy!$1:$1048576,13,0)</f>
        <v>Mammalia</v>
      </c>
    </row>
    <row r="256" spans="1:10" x14ac:dyDescent="0.25">
      <c r="A256" t="s">
        <v>378</v>
      </c>
      <c r="B256" t="s">
        <v>379</v>
      </c>
      <c r="C256">
        <v>152</v>
      </c>
      <c r="D256" t="s">
        <v>10</v>
      </c>
      <c r="E256">
        <v>32</v>
      </c>
      <c r="F256">
        <v>148</v>
      </c>
      <c r="G256">
        <v>589</v>
      </c>
      <c r="H256" t="s">
        <v>11</v>
      </c>
      <c r="I256">
        <f t="shared" si="3"/>
        <v>117</v>
      </c>
      <c r="J256" t="str">
        <f>VLOOKUP($A256,[1]taxonomy!$1:$1048576,13,0)</f>
        <v>Mammalia</v>
      </c>
    </row>
    <row r="257" spans="1:10" x14ac:dyDescent="0.25">
      <c r="A257" t="s">
        <v>380</v>
      </c>
      <c r="B257" t="s">
        <v>381</v>
      </c>
      <c r="C257">
        <v>268</v>
      </c>
      <c r="D257" t="s">
        <v>10</v>
      </c>
      <c r="E257">
        <v>146</v>
      </c>
      <c r="F257">
        <v>263</v>
      </c>
      <c r="G257">
        <v>589</v>
      </c>
      <c r="H257" t="s">
        <v>11</v>
      </c>
      <c r="I257">
        <f t="shared" si="3"/>
        <v>118</v>
      </c>
      <c r="J257" t="str">
        <f>VLOOKUP($A257,[1]taxonomy!$1:$1048576,13,0)</f>
        <v>Mammalia</v>
      </c>
    </row>
    <row r="258" spans="1:10" x14ac:dyDescent="0.25">
      <c r="A258" t="s">
        <v>380</v>
      </c>
      <c r="B258" t="s">
        <v>381</v>
      </c>
      <c r="C258">
        <v>268</v>
      </c>
      <c r="D258" t="s">
        <v>12</v>
      </c>
      <c r="E258">
        <v>1</v>
      </c>
      <c r="F258">
        <v>103</v>
      </c>
      <c r="G258">
        <v>206</v>
      </c>
      <c r="H258" t="s">
        <v>13</v>
      </c>
      <c r="I258">
        <f t="shared" ref="I258:I321" si="4">F258-E258+1</f>
        <v>103</v>
      </c>
      <c r="J258" t="str">
        <f>VLOOKUP($A258,[1]taxonomy!$1:$1048576,13,0)</f>
        <v>Mammalia</v>
      </c>
    </row>
    <row r="259" spans="1:10" x14ac:dyDescent="0.25">
      <c r="A259" t="s">
        <v>382</v>
      </c>
      <c r="B259" t="s">
        <v>383</v>
      </c>
      <c r="C259">
        <v>180</v>
      </c>
      <c r="D259" t="s">
        <v>10</v>
      </c>
      <c r="E259">
        <v>67</v>
      </c>
      <c r="F259">
        <v>176</v>
      </c>
      <c r="G259">
        <v>589</v>
      </c>
      <c r="H259" t="s">
        <v>11</v>
      </c>
      <c r="I259">
        <f t="shared" si="4"/>
        <v>110</v>
      </c>
      <c r="J259" t="str">
        <f>VLOOKUP($A259,[1]taxonomy!$1:$1048576,13,0)</f>
        <v>Mammalia</v>
      </c>
    </row>
    <row r="260" spans="1:10" x14ac:dyDescent="0.25">
      <c r="A260" t="s">
        <v>384</v>
      </c>
      <c r="B260" t="s">
        <v>385</v>
      </c>
      <c r="C260">
        <v>151</v>
      </c>
      <c r="D260" t="s">
        <v>10</v>
      </c>
      <c r="E260">
        <v>26</v>
      </c>
      <c r="F260">
        <v>147</v>
      </c>
      <c r="G260">
        <v>589</v>
      </c>
      <c r="H260" t="s">
        <v>11</v>
      </c>
      <c r="I260">
        <f t="shared" si="4"/>
        <v>122</v>
      </c>
      <c r="J260" t="str">
        <f>VLOOKUP($A260,[1]taxonomy!$1:$1048576,13,0)</f>
        <v>Mammalia</v>
      </c>
    </row>
    <row r="261" spans="1:10" x14ac:dyDescent="0.25">
      <c r="A261" t="s">
        <v>386</v>
      </c>
      <c r="B261" t="s">
        <v>387</v>
      </c>
      <c r="C261">
        <v>199</v>
      </c>
      <c r="D261" t="s">
        <v>10</v>
      </c>
      <c r="E261">
        <v>76</v>
      </c>
      <c r="F261">
        <v>195</v>
      </c>
      <c r="G261">
        <v>589</v>
      </c>
      <c r="H261" t="s">
        <v>11</v>
      </c>
      <c r="I261">
        <f t="shared" si="4"/>
        <v>120</v>
      </c>
      <c r="J261" t="str">
        <f>VLOOKUP($A261,[1]taxonomy!$1:$1048576,13,0)</f>
        <v>Mammalia</v>
      </c>
    </row>
    <row r="262" spans="1:10" x14ac:dyDescent="0.25">
      <c r="A262" t="s">
        <v>388</v>
      </c>
      <c r="B262" t="s">
        <v>389</v>
      </c>
      <c r="C262">
        <v>155</v>
      </c>
      <c r="D262" t="s">
        <v>10</v>
      </c>
      <c r="E262">
        <v>39</v>
      </c>
      <c r="F262">
        <v>151</v>
      </c>
      <c r="G262">
        <v>589</v>
      </c>
      <c r="H262" t="s">
        <v>11</v>
      </c>
      <c r="I262">
        <f t="shared" si="4"/>
        <v>113</v>
      </c>
      <c r="J262" t="str">
        <f>VLOOKUP($A262,[1]taxonomy!$1:$1048576,13,0)</f>
        <v>Mammalia</v>
      </c>
    </row>
    <row r="263" spans="1:10" x14ac:dyDescent="0.25">
      <c r="A263" t="s">
        <v>390</v>
      </c>
      <c r="B263" t="s">
        <v>391</v>
      </c>
      <c r="C263">
        <v>151</v>
      </c>
      <c r="D263" t="s">
        <v>10</v>
      </c>
      <c r="E263">
        <v>36</v>
      </c>
      <c r="F263">
        <v>147</v>
      </c>
      <c r="G263">
        <v>589</v>
      </c>
      <c r="H263" t="s">
        <v>11</v>
      </c>
      <c r="I263">
        <f t="shared" si="4"/>
        <v>112</v>
      </c>
      <c r="J263" t="str">
        <f>VLOOKUP($A263,[1]taxonomy!$1:$1048576,13,0)</f>
        <v>Mammalia</v>
      </c>
    </row>
    <row r="264" spans="1:10" x14ac:dyDescent="0.25">
      <c r="A264" t="s">
        <v>392</v>
      </c>
      <c r="B264" t="s">
        <v>393</v>
      </c>
      <c r="C264">
        <v>151</v>
      </c>
      <c r="D264" t="s">
        <v>10</v>
      </c>
      <c r="E264">
        <v>32</v>
      </c>
      <c r="F264">
        <v>147</v>
      </c>
      <c r="G264">
        <v>589</v>
      </c>
      <c r="H264" t="s">
        <v>11</v>
      </c>
      <c r="I264">
        <f t="shared" si="4"/>
        <v>116</v>
      </c>
      <c r="J264" t="str">
        <f>VLOOKUP($A264,[1]taxonomy!$1:$1048576,13,0)</f>
        <v>Mammalia</v>
      </c>
    </row>
    <row r="265" spans="1:10" x14ac:dyDescent="0.25">
      <c r="A265" t="s">
        <v>398</v>
      </c>
      <c r="B265" t="s">
        <v>399</v>
      </c>
      <c r="C265">
        <v>268</v>
      </c>
      <c r="D265" t="s">
        <v>10</v>
      </c>
      <c r="E265">
        <v>147</v>
      </c>
      <c r="F265">
        <v>264</v>
      </c>
      <c r="G265">
        <v>589</v>
      </c>
      <c r="H265" t="s">
        <v>11</v>
      </c>
      <c r="I265">
        <f t="shared" si="4"/>
        <v>118</v>
      </c>
      <c r="J265" t="str">
        <f>VLOOKUP($A265,[1]taxonomy!$1:$1048576,13,0)</f>
        <v>Mammalia</v>
      </c>
    </row>
    <row r="266" spans="1:10" x14ac:dyDescent="0.25">
      <c r="A266" t="s">
        <v>398</v>
      </c>
      <c r="B266" t="s">
        <v>399</v>
      </c>
      <c r="C266">
        <v>268</v>
      </c>
      <c r="D266" t="s">
        <v>12</v>
      </c>
      <c r="E266">
        <v>1</v>
      </c>
      <c r="F266">
        <v>103</v>
      </c>
      <c r="G266">
        <v>206</v>
      </c>
      <c r="H266" t="s">
        <v>13</v>
      </c>
      <c r="I266">
        <f t="shared" si="4"/>
        <v>103</v>
      </c>
      <c r="J266" t="str">
        <f>VLOOKUP($A266,[1]taxonomy!$1:$1048576,13,0)</f>
        <v>Mammalia</v>
      </c>
    </row>
    <row r="267" spans="1:10" x14ac:dyDescent="0.25">
      <c r="A267" t="s">
        <v>400</v>
      </c>
      <c r="B267" t="s">
        <v>401</v>
      </c>
      <c r="C267">
        <v>271</v>
      </c>
      <c r="D267" t="s">
        <v>10</v>
      </c>
      <c r="E267">
        <v>155</v>
      </c>
      <c r="F267">
        <v>266</v>
      </c>
      <c r="G267">
        <v>589</v>
      </c>
      <c r="H267" t="s">
        <v>11</v>
      </c>
      <c r="I267">
        <f t="shared" si="4"/>
        <v>112</v>
      </c>
      <c r="J267" t="str">
        <f>VLOOKUP($A267,[1]taxonomy!$1:$1048576,13,0)</f>
        <v>Mammalia</v>
      </c>
    </row>
    <row r="268" spans="1:10" x14ac:dyDescent="0.25">
      <c r="A268" t="s">
        <v>400</v>
      </c>
      <c r="B268" t="s">
        <v>401</v>
      </c>
      <c r="C268">
        <v>271</v>
      </c>
      <c r="D268" t="s">
        <v>12</v>
      </c>
      <c r="E268">
        <v>1</v>
      </c>
      <c r="F268">
        <v>109</v>
      </c>
      <c r="G268">
        <v>206</v>
      </c>
      <c r="H268" t="s">
        <v>13</v>
      </c>
      <c r="I268">
        <f t="shared" si="4"/>
        <v>109</v>
      </c>
      <c r="J268" t="str">
        <f>VLOOKUP($A268,[1]taxonomy!$1:$1048576,13,0)</f>
        <v>Mammalia</v>
      </c>
    </row>
    <row r="269" spans="1:10" x14ac:dyDescent="0.25">
      <c r="A269" t="s">
        <v>404</v>
      </c>
      <c r="B269" t="s">
        <v>405</v>
      </c>
      <c r="C269">
        <v>168</v>
      </c>
      <c r="D269" t="s">
        <v>10</v>
      </c>
      <c r="E269">
        <v>48</v>
      </c>
      <c r="F269">
        <v>165</v>
      </c>
      <c r="G269">
        <v>589</v>
      </c>
      <c r="H269" t="s">
        <v>11</v>
      </c>
      <c r="I269">
        <f t="shared" si="4"/>
        <v>118</v>
      </c>
      <c r="J269" t="str">
        <f>VLOOKUP($A269,[1]taxonomy!$1:$1048576,13,0)</f>
        <v>Mammalia</v>
      </c>
    </row>
    <row r="270" spans="1:10" x14ac:dyDescent="0.25">
      <c r="A270" t="s">
        <v>406</v>
      </c>
      <c r="B270" t="s">
        <v>407</v>
      </c>
      <c r="C270">
        <v>163</v>
      </c>
      <c r="D270" t="s">
        <v>10</v>
      </c>
      <c r="E270">
        <v>32</v>
      </c>
      <c r="F270">
        <v>118</v>
      </c>
      <c r="G270">
        <v>589</v>
      </c>
      <c r="H270" t="s">
        <v>11</v>
      </c>
      <c r="I270">
        <f t="shared" si="4"/>
        <v>87</v>
      </c>
      <c r="J270" t="str">
        <f>VLOOKUP($A270,[1]taxonomy!$1:$1048576,13,0)</f>
        <v>Mammalia</v>
      </c>
    </row>
    <row r="271" spans="1:10" x14ac:dyDescent="0.25">
      <c r="A271" t="s">
        <v>408</v>
      </c>
      <c r="B271" t="s">
        <v>409</v>
      </c>
      <c r="C271">
        <v>178</v>
      </c>
      <c r="D271" t="s">
        <v>10</v>
      </c>
      <c r="E271">
        <v>61</v>
      </c>
      <c r="F271">
        <v>174</v>
      </c>
      <c r="G271">
        <v>589</v>
      </c>
      <c r="H271" t="s">
        <v>11</v>
      </c>
      <c r="I271">
        <f t="shared" si="4"/>
        <v>114</v>
      </c>
      <c r="J271" t="str">
        <f>VLOOKUP($A271,[1]taxonomy!$1:$1048576,13,0)</f>
        <v>Mammalia</v>
      </c>
    </row>
    <row r="272" spans="1:10" x14ac:dyDescent="0.25">
      <c r="A272" t="s">
        <v>410</v>
      </c>
      <c r="B272" t="s">
        <v>411</v>
      </c>
      <c r="C272">
        <v>219</v>
      </c>
      <c r="D272" t="s">
        <v>10</v>
      </c>
      <c r="E272">
        <v>90</v>
      </c>
      <c r="F272">
        <v>204</v>
      </c>
      <c r="G272">
        <v>589</v>
      </c>
      <c r="H272" t="s">
        <v>11</v>
      </c>
      <c r="I272">
        <f t="shared" si="4"/>
        <v>115</v>
      </c>
      <c r="J272" t="str">
        <f>VLOOKUP($A272,[1]taxonomy!$1:$1048576,13,0)</f>
        <v>Mammalia</v>
      </c>
    </row>
    <row r="273" spans="1:10" x14ac:dyDescent="0.25">
      <c r="A273" t="s">
        <v>412</v>
      </c>
      <c r="B273" t="s">
        <v>413</v>
      </c>
      <c r="C273">
        <v>216</v>
      </c>
      <c r="D273" t="s">
        <v>10</v>
      </c>
      <c r="E273">
        <v>88</v>
      </c>
      <c r="F273">
        <v>201</v>
      </c>
      <c r="G273">
        <v>589</v>
      </c>
      <c r="H273" t="s">
        <v>11</v>
      </c>
      <c r="I273">
        <f t="shared" si="4"/>
        <v>114</v>
      </c>
      <c r="J273" t="str">
        <f>VLOOKUP($A273,[1]taxonomy!$1:$1048576,13,0)</f>
        <v>Mammalia</v>
      </c>
    </row>
    <row r="274" spans="1:10" x14ac:dyDescent="0.25">
      <c r="A274" t="s">
        <v>414</v>
      </c>
      <c r="B274" t="s">
        <v>415</v>
      </c>
      <c r="C274">
        <v>195</v>
      </c>
      <c r="D274" t="s">
        <v>10</v>
      </c>
      <c r="E274">
        <v>65</v>
      </c>
      <c r="F274">
        <v>180</v>
      </c>
      <c r="G274">
        <v>589</v>
      </c>
      <c r="H274" t="s">
        <v>11</v>
      </c>
      <c r="I274">
        <f t="shared" si="4"/>
        <v>116</v>
      </c>
      <c r="J274" t="str">
        <f>VLOOKUP($A274,[1]taxonomy!$1:$1048576,13,0)</f>
        <v>Mammalia</v>
      </c>
    </row>
    <row r="275" spans="1:10" x14ac:dyDescent="0.25">
      <c r="A275" t="s">
        <v>416</v>
      </c>
      <c r="B275" t="s">
        <v>417</v>
      </c>
      <c r="C275">
        <v>177</v>
      </c>
      <c r="D275" t="s">
        <v>10</v>
      </c>
      <c r="E275">
        <v>45</v>
      </c>
      <c r="F275">
        <v>162</v>
      </c>
      <c r="G275">
        <v>589</v>
      </c>
      <c r="H275" t="s">
        <v>11</v>
      </c>
      <c r="I275">
        <f t="shared" si="4"/>
        <v>118</v>
      </c>
      <c r="J275" t="str">
        <f>VLOOKUP($A275,[1]taxonomy!$1:$1048576,13,0)</f>
        <v>Mammalia</v>
      </c>
    </row>
    <row r="276" spans="1:10" x14ac:dyDescent="0.25">
      <c r="A276" t="s">
        <v>418</v>
      </c>
      <c r="B276" t="s">
        <v>419</v>
      </c>
      <c r="C276">
        <v>156</v>
      </c>
      <c r="D276" t="s">
        <v>10</v>
      </c>
      <c r="E276">
        <v>20</v>
      </c>
      <c r="F276">
        <v>141</v>
      </c>
      <c r="G276">
        <v>589</v>
      </c>
      <c r="H276" t="s">
        <v>11</v>
      </c>
      <c r="I276">
        <f t="shared" si="4"/>
        <v>122</v>
      </c>
      <c r="J276" t="str">
        <f>VLOOKUP($A276,[1]taxonomy!$1:$1048576,13,0)</f>
        <v>Mammalia</v>
      </c>
    </row>
    <row r="277" spans="1:10" x14ac:dyDescent="0.25">
      <c r="A277" t="s">
        <v>420</v>
      </c>
      <c r="B277" t="s">
        <v>421</v>
      </c>
      <c r="C277">
        <v>188</v>
      </c>
      <c r="D277" t="s">
        <v>10</v>
      </c>
      <c r="E277">
        <v>58</v>
      </c>
      <c r="F277">
        <v>173</v>
      </c>
      <c r="G277">
        <v>589</v>
      </c>
      <c r="H277" t="s">
        <v>11</v>
      </c>
      <c r="I277">
        <f t="shared" si="4"/>
        <v>116</v>
      </c>
      <c r="J277" t="str">
        <f>VLOOKUP($A277,[1]taxonomy!$1:$1048576,13,0)</f>
        <v>Mammalia</v>
      </c>
    </row>
    <row r="278" spans="1:10" x14ac:dyDescent="0.25">
      <c r="A278" t="s">
        <v>422</v>
      </c>
      <c r="B278" t="s">
        <v>423</v>
      </c>
      <c r="C278">
        <v>193</v>
      </c>
      <c r="D278" t="s">
        <v>10</v>
      </c>
      <c r="E278">
        <v>72</v>
      </c>
      <c r="F278">
        <v>185</v>
      </c>
      <c r="G278">
        <v>589</v>
      </c>
      <c r="H278" t="s">
        <v>11</v>
      </c>
      <c r="I278">
        <f t="shared" si="4"/>
        <v>114</v>
      </c>
      <c r="J278" t="str">
        <f>VLOOKUP($A278,[1]taxonomy!$1:$1048576,13,0)</f>
        <v>Mammalia</v>
      </c>
    </row>
    <row r="279" spans="1:10" x14ac:dyDescent="0.25">
      <c r="A279" t="s">
        <v>422</v>
      </c>
      <c r="B279" t="s">
        <v>423</v>
      </c>
      <c r="C279">
        <v>193</v>
      </c>
      <c r="D279" t="s">
        <v>27</v>
      </c>
      <c r="E279">
        <v>1</v>
      </c>
      <c r="F279">
        <v>69</v>
      </c>
      <c r="G279">
        <v>45</v>
      </c>
      <c r="H279" t="s">
        <v>27</v>
      </c>
      <c r="I279">
        <f t="shared" si="4"/>
        <v>69</v>
      </c>
      <c r="J279" t="str">
        <f>VLOOKUP($A279,[1]taxonomy!$1:$1048576,13,0)</f>
        <v>Mammalia</v>
      </c>
    </row>
    <row r="280" spans="1:10" x14ac:dyDescent="0.25">
      <c r="A280" t="s">
        <v>436</v>
      </c>
      <c r="B280" t="s">
        <v>437</v>
      </c>
      <c r="C280">
        <v>192</v>
      </c>
      <c r="D280" t="s">
        <v>10</v>
      </c>
      <c r="E280">
        <v>71</v>
      </c>
      <c r="F280">
        <v>184</v>
      </c>
      <c r="G280">
        <v>589</v>
      </c>
      <c r="H280" t="s">
        <v>11</v>
      </c>
      <c r="I280">
        <f t="shared" si="4"/>
        <v>114</v>
      </c>
      <c r="J280" t="str">
        <f>VLOOKUP($A280,[1]taxonomy!$1:$1048576,13,0)</f>
        <v>Mammalia</v>
      </c>
    </row>
    <row r="281" spans="1:10" x14ac:dyDescent="0.25">
      <c r="A281" t="s">
        <v>436</v>
      </c>
      <c r="B281" t="s">
        <v>437</v>
      </c>
      <c r="C281">
        <v>192</v>
      </c>
      <c r="D281" t="s">
        <v>27</v>
      </c>
      <c r="E281">
        <v>6</v>
      </c>
      <c r="F281">
        <v>68</v>
      </c>
      <c r="G281">
        <v>45</v>
      </c>
      <c r="H281" t="s">
        <v>27</v>
      </c>
      <c r="I281">
        <f t="shared" si="4"/>
        <v>63</v>
      </c>
      <c r="J281" t="str">
        <f>VLOOKUP($A281,[1]taxonomy!$1:$1048576,13,0)</f>
        <v>Mammalia</v>
      </c>
    </row>
    <row r="282" spans="1:10" x14ac:dyDescent="0.25">
      <c r="A282" t="s">
        <v>438</v>
      </c>
      <c r="B282" t="s">
        <v>439</v>
      </c>
      <c r="C282">
        <v>176</v>
      </c>
      <c r="D282" t="s">
        <v>10</v>
      </c>
      <c r="E282">
        <v>60</v>
      </c>
      <c r="F282">
        <v>173</v>
      </c>
      <c r="G282">
        <v>589</v>
      </c>
      <c r="H282" t="s">
        <v>11</v>
      </c>
      <c r="I282">
        <f t="shared" si="4"/>
        <v>114</v>
      </c>
      <c r="J282" t="str">
        <f>VLOOKUP($A282,[1]taxonomy!$1:$1048576,13,0)</f>
        <v>Mammalia</v>
      </c>
    </row>
    <row r="283" spans="1:10" x14ac:dyDescent="0.25">
      <c r="A283" t="s">
        <v>440</v>
      </c>
      <c r="B283" t="s">
        <v>441</v>
      </c>
      <c r="C283">
        <v>151</v>
      </c>
      <c r="D283" t="s">
        <v>10</v>
      </c>
      <c r="E283">
        <v>32</v>
      </c>
      <c r="F283">
        <v>148</v>
      </c>
      <c r="G283">
        <v>589</v>
      </c>
      <c r="H283" t="s">
        <v>11</v>
      </c>
      <c r="I283">
        <f t="shared" si="4"/>
        <v>117</v>
      </c>
      <c r="J283" t="str">
        <f>VLOOKUP($A283,[1]taxonomy!$1:$1048576,13,0)</f>
        <v>Mammalia</v>
      </c>
    </row>
    <row r="284" spans="1:10" x14ac:dyDescent="0.25">
      <c r="A284" t="s">
        <v>442</v>
      </c>
      <c r="B284" t="s">
        <v>443</v>
      </c>
      <c r="C284">
        <v>156</v>
      </c>
      <c r="D284" t="s">
        <v>10</v>
      </c>
      <c r="E284">
        <v>36</v>
      </c>
      <c r="F284">
        <v>152</v>
      </c>
      <c r="G284">
        <v>589</v>
      </c>
      <c r="H284" t="s">
        <v>11</v>
      </c>
      <c r="I284">
        <f t="shared" si="4"/>
        <v>117</v>
      </c>
      <c r="J284" t="str">
        <f>VLOOKUP($A284,[1]taxonomy!$1:$1048576,13,0)</f>
        <v>Mammalia</v>
      </c>
    </row>
    <row r="285" spans="1:10" x14ac:dyDescent="0.25">
      <c r="A285" t="s">
        <v>444</v>
      </c>
      <c r="B285" t="s">
        <v>445</v>
      </c>
      <c r="C285">
        <v>154</v>
      </c>
      <c r="D285" t="s">
        <v>10</v>
      </c>
      <c r="E285">
        <v>43</v>
      </c>
      <c r="F285">
        <v>150</v>
      </c>
      <c r="G285">
        <v>589</v>
      </c>
      <c r="H285" t="s">
        <v>11</v>
      </c>
      <c r="I285">
        <f t="shared" si="4"/>
        <v>108</v>
      </c>
      <c r="J285" t="str">
        <f>VLOOKUP($A285,[1]taxonomy!$1:$1048576,13,0)</f>
        <v>Mammalia</v>
      </c>
    </row>
    <row r="286" spans="1:10" x14ac:dyDescent="0.25">
      <c r="A286" t="s">
        <v>446</v>
      </c>
      <c r="B286" t="s">
        <v>447</v>
      </c>
      <c r="C286">
        <v>153</v>
      </c>
      <c r="D286" t="s">
        <v>10</v>
      </c>
      <c r="E286">
        <v>27</v>
      </c>
      <c r="F286">
        <v>147</v>
      </c>
      <c r="G286">
        <v>589</v>
      </c>
      <c r="H286" t="s">
        <v>11</v>
      </c>
      <c r="I286">
        <f t="shared" si="4"/>
        <v>121</v>
      </c>
      <c r="J286" t="str">
        <f>VLOOKUP($A286,[1]taxonomy!$1:$1048576,13,0)</f>
        <v>Mammalia</v>
      </c>
    </row>
    <row r="287" spans="1:10" x14ac:dyDescent="0.25">
      <c r="A287" t="s">
        <v>448</v>
      </c>
      <c r="B287" t="s">
        <v>449</v>
      </c>
      <c r="C287">
        <v>269</v>
      </c>
      <c r="D287" t="s">
        <v>10</v>
      </c>
      <c r="E287">
        <v>148</v>
      </c>
      <c r="F287">
        <v>265</v>
      </c>
      <c r="G287">
        <v>589</v>
      </c>
      <c r="H287" t="s">
        <v>11</v>
      </c>
      <c r="I287">
        <f t="shared" si="4"/>
        <v>118</v>
      </c>
      <c r="J287" t="str">
        <f>VLOOKUP($A287,[1]taxonomy!$1:$1048576,13,0)</f>
        <v>Mammalia</v>
      </c>
    </row>
    <row r="288" spans="1:10" x14ac:dyDescent="0.25">
      <c r="A288" t="s">
        <v>448</v>
      </c>
      <c r="B288" t="s">
        <v>449</v>
      </c>
      <c r="C288">
        <v>269</v>
      </c>
      <c r="D288" t="s">
        <v>12</v>
      </c>
      <c r="E288">
        <v>1</v>
      </c>
      <c r="F288">
        <v>104</v>
      </c>
      <c r="G288">
        <v>206</v>
      </c>
      <c r="H288" t="s">
        <v>13</v>
      </c>
      <c r="I288">
        <f t="shared" si="4"/>
        <v>104</v>
      </c>
      <c r="J288" t="str">
        <f>VLOOKUP($A288,[1]taxonomy!$1:$1048576,13,0)</f>
        <v>Mammalia</v>
      </c>
    </row>
    <row r="289" spans="1:10" x14ac:dyDescent="0.25">
      <c r="A289" t="s">
        <v>450</v>
      </c>
      <c r="B289" t="s">
        <v>451</v>
      </c>
      <c r="C289">
        <v>265</v>
      </c>
      <c r="D289" t="s">
        <v>10</v>
      </c>
      <c r="E289">
        <v>152</v>
      </c>
      <c r="F289">
        <v>260</v>
      </c>
      <c r="G289">
        <v>589</v>
      </c>
      <c r="H289" t="s">
        <v>11</v>
      </c>
      <c r="I289">
        <f t="shared" si="4"/>
        <v>109</v>
      </c>
      <c r="J289" t="str">
        <f>VLOOKUP($A289,[1]taxonomy!$1:$1048576,13,0)</f>
        <v>Mammalia</v>
      </c>
    </row>
    <row r="290" spans="1:10" x14ac:dyDescent="0.25">
      <c r="A290" t="s">
        <v>450</v>
      </c>
      <c r="B290" t="s">
        <v>451</v>
      </c>
      <c r="C290">
        <v>265</v>
      </c>
      <c r="D290" t="s">
        <v>12</v>
      </c>
      <c r="E290">
        <v>1</v>
      </c>
      <c r="F290">
        <v>105</v>
      </c>
      <c r="G290">
        <v>206</v>
      </c>
      <c r="H290" t="s">
        <v>13</v>
      </c>
      <c r="I290">
        <f t="shared" si="4"/>
        <v>105</v>
      </c>
      <c r="J290" t="str">
        <f>VLOOKUP($A290,[1]taxonomy!$1:$1048576,13,0)</f>
        <v>Mammalia</v>
      </c>
    </row>
    <row r="291" spans="1:10" x14ac:dyDescent="0.25">
      <c r="A291" t="s">
        <v>454</v>
      </c>
      <c r="B291" t="s">
        <v>455</v>
      </c>
      <c r="C291">
        <v>269</v>
      </c>
      <c r="D291" t="s">
        <v>10</v>
      </c>
      <c r="E291">
        <v>156</v>
      </c>
      <c r="F291">
        <v>264</v>
      </c>
      <c r="G291">
        <v>589</v>
      </c>
      <c r="H291" t="s">
        <v>11</v>
      </c>
      <c r="I291">
        <f t="shared" si="4"/>
        <v>109</v>
      </c>
      <c r="J291" t="str">
        <f>VLOOKUP($A291,[1]taxonomy!$1:$1048576,13,0)</f>
        <v>Mammalia</v>
      </c>
    </row>
    <row r="292" spans="1:10" x14ac:dyDescent="0.25">
      <c r="A292" t="s">
        <v>454</v>
      </c>
      <c r="B292" t="s">
        <v>455</v>
      </c>
      <c r="C292">
        <v>269</v>
      </c>
      <c r="D292" t="s">
        <v>12</v>
      </c>
      <c r="E292">
        <v>1</v>
      </c>
      <c r="F292">
        <v>109</v>
      </c>
      <c r="G292">
        <v>206</v>
      </c>
      <c r="H292" t="s">
        <v>13</v>
      </c>
      <c r="I292">
        <f t="shared" si="4"/>
        <v>109</v>
      </c>
      <c r="J292" t="str">
        <f>VLOOKUP($A292,[1]taxonomy!$1:$1048576,13,0)</f>
        <v>Mammalia</v>
      </c>
    </row>
    <row r="293" spans="1:10" x14ac:dyDescent="0.25">
      <c r="A293" t="s">
        <v>456</v>
      </c>
      <c r="B293" t="s">
        <v>457</v>
      </c>
      <c r="C293">
        <v>268</v>
      </c>
      <c r="D293" t="s">
        <v>10</v>
      </c>
      <c r="E293">
        <v>146</v>
      </c>
      <c r="F293">
        <v>263</v>
      </c>
      <c r="G293">
        <v>589</v>
      </c>
      <c r="H293" t="s">
        <v>11</v>
      </c>
      <c r="I293">
        <f t="shared" si="4"/>
        <v>118</v>
      </c>
      <c r="J293" t="str">
        <f>VLOOKUP($A293,[1]taxonomy!$1:$1048576,13,0)</f>
        <v>Mammalia</v>
      </c>
    </row>
    <row r="294" spans="1:10" x14ac:dyDescent="0.25">
      <c r="A294" t="s">
        <v>456</v>
      </c>
      <c r="B294" t="s">
        <v>457</v>
      </c>
      <c r="C294">
        <v>268</v>
      </c>
      <c r="D294" t="s">
        <v>12</v>
      </c>
      <c r="E294">
        <v>1</v>
      </c>
      <c r="F294">
        <v>104</v>
      </c>
      <c r="G294">
        <v>206</v>
      </c>
      <c r="H294" t="s">
        <v>13</v>
      </c>
      <c r="I294">
        <f t="shared" si="4"/>
        <v>104</v>
      </c>
      <c r="J294" t="str">
        <f>VLOOKUP($A294,[1]taxonomy!$1:$1048576,13,0)</f>
        <v>Mammalia</v>
      </c>
    </row>
    <row r="295" spans="1:10" x14ac:dyDescent="0.25">
      <c r="A295" t="s">
        <v>458</v>
      </c>
      <c r="B295" t="s">
        <v>459</v>
      </c>
      <c r="C295">
        <v>148</v>
      </c>
      <c r="D295" t="s">
        <v>10</v>
      </c>
      <c r="E295">
        <v>27</v>
      </c>
      <c r="F295">
        <v>144</v>
      </c>
      <c r="G295">
        <v>589</v>
      </c>
      <c r="H295" t="s">
        <v>11</v>
      </c>
      <c r="I295">
        <f t="shared" si="4"/>
        <v>118</v>
      </c>
      <c r="J295" t="str">
        <f>VLOOKUP($A295,[1]taxonomy!$1:$1048576,13,0)</f>
        <v>Mammalia</v>
      </c>
    </row>
    <row r="296" spans="1:10" x14ac:dyDescent="0.25">
      <c r="A296" t="s">
        <v>460</v>
      </c>
      <c r="B296" t="s">
        <v>461</v>
      </c>
      <c r="C296">
        <v>152</v>
      </c>
      <c r="D296" t="s">
        <v>10</v>
      </c>
      <c r="E296">
        <v>33</v>
      </c>
      <c r="F296">
        <v>148</v>
      </c>
      <c r="G296">
        <v>589</v>
      </c>
      <c r="H296" t="s">
        <v>11</v>
      </c>
      <c r="I296">
        <f t="shared" si="4"/>
        <v>116</v>
      </c>
      <c r="J296" t="str">
        <f>VLOOKUP($A296,[1]taxonomy!$1:$1048576,13,0)</f>
        <v>Mammalia</v>
      </c>
    </row>
    <row r="297" spans="1:10" x14ac:dyDescent="0.25">
      <c r="A297" t="s">
        <v>462</v>
      </c>
      <c r="B297" t="s">
        <v>463</v>
      </c>
      <c r="C297">
        <v>176</v>
      </c>
      <c r="D297" t="s">
        <v>10</v>
      </c>
      <c r="E297">
        <v>60</v>
      </c>
      <c r="F297">
        <v>173</v>
      </c>
      <c r="G297">
        <v>589</v>
      </c>
      <c r="H297" t="s">
        <v>11</v>
      </c>
      <c r="I297">
        <f t="shared" si="4"/>
        <v>114</v>
      </c>
      <c r="J297" t="str">
        <f>VLOOKUP($A297,[1]taxonomy!$1:$1048576,13,0)</f>
        <v>Mammalia</v>
      </c>
    </row>
    <row r="298" spans="1:10" x14ac:dyDescent="0.25">
      <c r="A298" t="s">
        <v>464</v>
      </c>
      <c r="B298" t="s">
        <v>465</v>
      </c>
      <c r="C298">
        <v>156</v>
      </c>
      <c r="D298" t="s">
        <v>10</v>
      </c>
      <c r="E298">
        <v>37</v>
      </c>
      <c r="F298">
        <v>152</v>
      </c>
      <c r="G298">
        <v>589</v>
      </c>
      <c r="H298" t="s">
        <v>11</v>
      </c>
      <c r="I298">
        <f t="shared" si="4"/>
        <v>116</v>
      </c>
      <c r="J298" t="str">
        <f>VLOOKUP($A298,[1]taxonomy!$1:$1048576,13,0)</f>
        <v>Mammalia</v>
      </c>
    </row>
    <row r="299" spans="1:10" x14ac:dyDescent="0.25">
      <c r="A299" t="s">
        <v>466</v>
      </c>
      <c r="B299" t="s">
        <v>467</v>
      </c>
      <c r="C299">
        <v>215</v>
      </c>
      <c r="D299" t="s">
        <v>10</v>
      </c>
      <c r="E299">
        <v>82</v>
      </c>
      <c r="F299">
        <v>200</v>
      </c>
      <c r="G299">
        <v>589</v>
      </c>
      <c r="H299" t="s">
        <v>11</v>
      </c>
      <c r="I299">
        <f t="shared" si="4"/>
        <v>119</v>
      </c>
      <c r="J299" t="str">
        <f>VLOOKUP($A299,[1]taxonomy!$1:$1048576,13,0)</f>
        <v>Mammalia</v>
      </c>
    </row>
    <row r="300" spans="1:10" x14ac:dyDescent="0.25">
      <c r="A300" t="s">
        <v>466</v>
      </c>
      <c r="B300" t="s">
        <v>467</v>
      </c>
      <c r="C300">
        <v>215</v>
      </c>
      <c r="D300" t="s">
        <v>248</v>
      </c>
      <c r="E300">
        <v>27</v>
      </c>
      <c r="F300">
        <v>81</v>
      </c>
      <c r="G300">
        <v>3</v>
      </c>
      <c r="H300" t="s">
        <v>248</v>
      </c>
      <c r="I300">
        <f t="shared" si="4"/>
        <v>55</v>
      </c>
      <c r="J300" t="str">
        <f>VLOOKUP($A300,[1]taxonomy!$1:$1048576,13,0)</f>
        <v>Mammalia</v>
      </c>
    </row>
    <row r="301" spans="1:10" x14ac:dyDescent="0.25">
      <c r="A301" t="s">
        <v>468</v>
      </c>
      <c r="B301" t="s">
        <v>469</v>
      </c>
      <c r="C301">
        <v>84</v>
      </c>
      <c r="D301" t="s">
        <v>10</v>
      </c>
      <c r="E301">
        <v>40</v>
      </c>
      <c r="F301">
        <v>84</v>
      </c>
      <c r="G301">
        <v>589</v>
      </c>
      <c r="H301" t="s">
        <v>11</v>
      </c>
      <c r="I301">
        <f t="shared" si="4"/>
        <v>45</v>
      </c>
      <c r="J301" t="str">
        <f>VLOOKUP($A301,[1]taxonomy!$1:$1048576,13,0)</f>
        <v>Mammalia</v>
      </c>
    </row>
    <row r="302" spans="1:10" x14ac:dyDescent="0.25">
      <c r="A302" t="s">
        <v>468</v>
      </c>
      <c r="B302" t="s">
        <v>469</v>
      </c>
      <c r="C302">
        <v>84</v>
      </c>
      <c r="D302" t="s">
        <v>27</v>
      </c>
      <c r="E302">
        <v>1</v>
      </c>
      <c r="F302">
        <v>37</v>
      </c>
      <c r="G302">
        <v>45</v>
      </c>
      <c r="H302" t="s">
        <v>27</v>
      </c>
      <c r="I302">
        <f t="shared" si="4"/>
        <v>37</v>
      </c>
      <c r="J302" t="str">
        <f>VLOOKUP($A302,[1]taxonomy!$1:$1048576,13,0)</f>
        <v>Mammalia</v>
      </c>
    </row>
    <row r="303" spans="1:10" x14ac:dyDescent="0.25">
      <c r="A303" t="s">
        <v>470</v>
      </c>
      <c r="B303" t="s">
        <v>471</v>
      </c>
      <c r="C303">
        <v>160</v>
      </c>
      <c r="D303" t="s">
        <v>10</v>
      </c>
      <c r="E303">
        <v>41</v>
      </c>
      <c r="F303">
        <v>158</v>
      </c>
      <c r="G303">
        <v>589</v>
      </c>
      <c r="H303" t="s">
        <v>11</v>
      </c>
      <c r="I303">
        <f t="shared" si="4"/>
        <v>118</v>
      </c>
      <c r="J303" t="str">
        <f>VLOOKUP($A303,[1]taxonomy!$1:$1048576,13,0)</f>
        <v>Mammalia</v>
      </c>
    </row>
    <row r="304" spans="1:10" x14ac:dyDescent="0.25">
      <c r="A304" t="s">
        <v>472</v>
      </c>
      <c r="B304" t="s">
        <v>473</v>
      </c>
      <c r="C304">
        <v>165</v>
      </c>
      <c r="D304" t="s">
        <v>10</v>
      </c>
      <c r="E304">
        <v>45</v>
      </c>
      <c r="F304">
        <v>162</v>
      </c>
      <c r="G304">
        <v>589</v>
      </c>
      <c r="H304" t="s">
        <v>11</v>
      </c>
      <c r="I304">
        <f t="shared" si="4"/>
        <v>118</v>
      </c>
      <c r="J304" t="str">
        <f>VLOOKUP($A304,[1]taxonomy!$1:$1048576,13,0)</f>
        <v>Mammalia</v>
      </c>
    </row>
    <row r="305" spans="1:10" x14ac:dyDescent="0.25">
      <c r="A305" t="s">
        <v>476</v>
      </c>
      <c r="B305" t="s">
        <v>477</v>
      </c>
      <c r="C305">
        <v>271</v>
      </c>
      <c r="D305" t="s">
        <v>10</v>
      </c>
      <c r="E305">
        <v>155</v>
      </c>
      <c r="F305">
        <v>266</v>
      </c>
      <c r="G305">
        <v>589</v>
      </c>
      <c r="H305" t="s">
        <v>11</v>
      </c>
      <c r="I305">
        <f t="shared" si="4"/>
        <v>112</v>
      </c>
      <c r="J305" t="str">
        <f>VLOOKUP($A305,[1]taxonomy!$1:$1048576,13,0)</f>
        <v>Mammalia</v>
      </c>
    </row>
    <row r="306" spans="1:10" x14ac:dyDescent="0.25">
      <c r="A306" t="s">
        <v>476</v>
      </c>
      <c r="B306" t="s">
        <v>477</v>
      </c>
      <c r="C306">
        <v>271</v>
      </c>
      <c r="D306" t="s">
        <v>12</v>
      </c>
      <c r="E306">
        <v>1</v>
      </c>
      <c r="F306">
        <v>109</v>
      </c>
      <c r="G306">
        <v>206</v>
      </c>
      <c r="H306" t="s">
        <v>13</v>
      </c>
      <c r="I306">
        <f t="shared" si="4"/>
        <v>109</v>
      </c>
      <c r="J306" t="str">
        <f>VLOOKUP($A306,[1]taxonomy!$1:$1048576,13,0)</f>
        <v>Mammalia</v>
      </c>
    </row>
    <row r="307" spans="1:10" x14ac:dyDescent="0.25">
      <c r="A307" t="s">
        <v>480</v>
      </c>
      <c r="B307" t="s">
        <v>481</v>
      </c>
      <c r="C307">
        <v>269</v>
      </c>
      <c r="D307" t="s">
        <v>10</v>
      </c>
      <c r="E307">
        <v>147</v>
      </c>
      <c r="F307">
        <v>264</v>
      </c>
      <c r="G307">
        <v>589</v>
      </c>
      <c r="H307" t="s">
        <v>11</v>
      </c>
      <c r="I307">
        <f t="shared" si="4"/>
        <v>118</v>
      </c>
      <c r="J307" t="str">
        <f>VLOOKUP($A307,[1]taxonomy!$1:$1048576,13,0)</f>
        <v>Mammalia</v>
      </c>
    </row>
    <row r="308" spans="1:10" x14ac:dyDescent="0.25">
      <c r="A308" t="s">
        <v>480</v>
      </c>
      <c r="B308" t="s">
        <v>481</v>
      </c>
      <c r="C308">
        <v>269</v>
      </c>
      <c r="D308" t="s">
        <v>12</v>
      </c>
      <c r="E308">
        <v>1</v>
      </c>
      <c r="F308">
        <v>103</v>
      </c>
      <c r="G308">
        <v>206</v>
      </c>
      <c r="H308" t="s">
        <v>13</v>
      </c>
      <c r="I308">
        <f t="shared" si="4"/>
        <v>103</v>
      </c>
      <c r="J308" t="str">
        <f>VLOOKUP($A308,[1]taxonomy!$1:$1048576,13,0)</f>
        <v>Mammalia</v>
      </c>
    </row>
    <row r="309" spans="1:10" x14ac:dyDescent="0.25">
      <c r="A309" t="s">
        <v>482</v>
      </c>
      <c r="B309" t="s">
        <v>483</v>
      </c>
      <c r="C309">
        <v>218</v>
      </c>
      <c r="D309" t="s">
        <v>10</v>
      </c>
      <c r="E309">
        <v>83</v>
      </c>
      <c r="F309">
        <v>203</v>
      </c>
      <c r="G309">
        <v>589</v>
      </c>
      <c r="H309" t="s">
        <v>11</v>
      </c>
      <c r="I309">
        <f t="shared" si="4"/>
        <v>121</v>
      </c>
      <c r="J309" t="str">
        <f>VLOOKUP($A309,[1]taxonomy!$1:$1048576,13,0)</f>
        <v>Mammalia</v>
      </c>
    </row>
    <row r="310" spans="1:10" x14ac:dyDescent="0.25">
      <c r="A310" t="s">
        <v>484</v>
      </c>
      <c r="B310" t="s">
        <v>485</v>
      </c>
      <c r="C310">
        <v>169</v>
      </c>
      <c r="D310" t="s">
        <v>10</v>
      </c>
      <c r="E310">
        <v>48</v>
      </c>
      <c r="F310">
        <v>165</v>
      </c>
      <c r="G310">
        <v>589</v>
      </c>
      <c r="H310" t="s">
        <v>11</v>
      </c>
      <c r="I310">
        <f t="shared" si="4"/>
        <v>118</v>
      </c>
      <c r="J310" t="str">
        <f>VLOOKUP($A310,[1]taxonomy!$1:$1048576,13,0)</f>
        <v>Mammalia</v>
      </c>
    </row>
    <row r="311" spans="1:10" x14ac:dyDescent="0.25">
      <c r="A311" t="s">
        <v>486</v>
      </c>
      <c r="B311" t="s">
        <v>487</v>
      </c>
      <c r="C311">
        <v>155</v>
      </c>
      <c r="D311" t="s">
        <v>10</v>
      </c>
      <c r="E311">
        <v>40</v>
      </c>
      <c r="F311">
        <v>151</v>
      </c>
      <c r="G311">
        <v>589</v>
      </c>
      <c r="H311" t="s">
        <v>11</v>
      </c>
      <c r="I311">
        <f t="shared" si="4"/>
        <v>112</v>
      </c>
      <c r="J311" t="str">
        <f>VLOOKUP($A311,[1]taxonomy!$1:$1048576,13,0)</f>
        <v>Mammalia</v>
      </c>
    </row>
    <row r="312" spans="1:10" x14ac:dyDescent="0.25">
      <c r="A312" t="s">
        <v>488</v>
      </c>
      <c r="B312" t="s">
        <v>489</v>
      </c>
      <c r="C312">
        <v>109</v>
      </c>
      <c r="D312" t="s">
        <v>10</v>
      </c>
      <c r="E312">
        <v>32</v>
      </c>
      <c r="F312">
        <v>109</v>
      </c>
      <c r="G312">
        <v>589</v>
      </c>
      <c r="H312" t="s">
        <v>11</v>
      </c>
      <c r="I312">
        <f t="shared" si="4"/>
        <v>78</v>
      </c>
      <c r="J312" t="str">
        <f>VLOOKUP($A312,[1]taxonomy!$1:$1048576,13,0)</f>
        <v>Mammalia</v>
      </c>
    </row>
    <row r="313" spans="1:10" x14ac:dyDescent="0.25">
      <c r="A313" t="s">
        <v>492</v>
      </c>
      <c r="B313" t="s">
        <v>493</v>
      </c>
      <c r="C313">
        <v>179</v>
      </c>
      <c r="D313" t="s">
        <v>10</v>
      </c>
      <c r="E313">
        <v>62</v>
      </c>
      <c r="F313">
        <v>175</v>
      </c>
      <c r="G313">
        <v>589</v>
      </c>
      <c r="H313" t="s">
        <v>11</v>
      </c>
      <c r="I313">
        <f t="shared" si="4"/>
        <v>114</v>
      </c>
      <c r="J313" t="str">
        <f>VLOOKUP($A313,[1]taxonomy!$1:$1048576,13,0)</f>
        <v>Mammalia</v>
      </c>
    </row>
    <row r="314" spans="1:10" x14ac:dyDescent="0.25">
      <c r="A314" t="s">
        <v>494</v>
      </c>
      <c r="B314" t="s">
        <v>495</v>
      </c>
      <c r="C314">
        <v>193</v>
      </c>
      <c r="D314" t="s">
        <v>10</v>
      </c>
      <c r="E314">
        <v>72</v>
      </c>
      <c r="F314">
        <v>185</v>
      </c>
      <c r="G314">
        <v>589</v>
      </c>
      <c r="H314" t="s">
        <v>11</v>
      </c>
      <c r="I314">
        <f t="shared" si="4"/>
        <v>114</v>
      </c>
      <c r="J314" t="str">
        <f>VLOOKUP($A314,[1]taxonomy!$1:$1048576,13,0)</f>
        <v>Mammalia</v>
      </c>
    </row>
    <row r="315" spans="1:10" x14ac:dyDescent="0.25">
      <c r="A315" t="s">
        <v>494</v>
      </c>
      <c r="B315" t="s">
        <v>495</v>
      </c>
      <c r="C315">
        <v>193</v>
      </c>
      <c r="D315" t="s">
        <v>27</v>
      </c>
      <c r="E315">
        <v>1</v>
      </c>
      <c r="F315">
        <v>69</v>
      </c>
      <c r="G315">
        <v>45</v>
      </c>
      <c r="H315" t="s">
        <v>27</v>
      </c>
      <c r="I315">
        <f t="shared" si="4"/>
        <v>69</v>
      </c>
      <c r="J315" t="str">
        <f>VLOOKUP($A315,[1]taxonomy!$1:$1048576,13,0)</f>
        <v>Mammalia</v>
      </c>
    </row>
    <row r="316" spans="1:10" x14ac:dyDescent="0.25">
      <c r="A316" t="s">
        <v>496</v>
      </c>
      <c r="B316" t="s">
        <v>497</v>
      </c>
      <c r="C316">
        <v>152</v>
      </c>
      <c r="D316" t="s">
        <v>10</v>
      </c>
      <c r="E316">
        <v>34</v>
      </c>
      <c r="F316">
        <v>148</v>
      </c>
      <c r="G316">
        <v>589</v>
      </c>
      <c r="H316" t="s">
        <v>11</v>
      </c>
      <c r="I316">
        <f t="shared" si="4"/>
        <v>115</v>
      </c>
      <c r="J316" t="str">
        <f>VLOOKUP($A316,[1]taxonomy!$1:$1048576,13,0)</f>
        <v>Mammalia</v>
      </c>
    </row>
    <row r="317" spans="1:10" x14ac:dyDescent="0.25">
      <c r="A317" t="s">
        <v>498</v>
      </c>
      <c r="B317" t="s">
        <v>499</v>
      </c>
      <c r="C317">
        <v>164</v>
      </c>
      <c r="D317" t="s">
        <v>10</v>
      </c>
      <c r="E317">
        <v>42</v>
      </c>
      <c r="F317">
        <v>160</v>
      </c>
      <c r="G317">
        <v>589</v>
      </c>
      <c r="H317" t="s">
        <v>11</v>
      </c>
      <c r="I317">
        <f t="shared" si="4"/>
        <v>119</v>
      </c>
      <c r="J317" t="str">
        <f>VLOOKUP($A317,[1]taxonomy!$1:$1048576,13,0)</f>
        <v>Mammalia</v>
      </c>
    </row>
    <row r="318" spans="1:10" x14ac:dyDescent="0.25">
      <c r="A318" t="s">
        <v>500</v>
      </c>
      <c r="B318" t="s">
        <v>501</v>
      </c>
      <c r="C318">
        <v>156</v>
      </c>
      <c r="D318" t="s">
        <v>10</v>
      </c>
      <c r="E318">
        <v>36</v>
      </c>
      <c r="F318">
        <v>152</v>
      </c>
      <c r="G318">
        <v>589</v>
      </c>
      <c r="H318" t="s">
        <v>11</v>
      </c>
      <c r="I318">
        <f t="shared" si="4"/>
        <v>117</v>
      </c>
      <c r="J318" t="str">
        <f>VLOOKUP($A318,[1]taxonomy!$1:$1048576,13,0)</f>
        <v>Mammalia</v>
      </c>
    </row>
    <row r="319" spans="1:10" x14ac:dyDescent="0.25">
      <c r="A319" t="s">
        <v>502</v>
      </c>
      <c r="B319" t="s">
        <v>503</v>
      </c>
      <c r="C319">
        <v>160</v>
      </c>
      <c r="D319" t="s">
        <v>10</v>
      </c>
      <c r="E319">
        <v>47</v>
      </c>
      <c r="F319">
        <v>156</v>
      </c>
      <c r="G319">
        <v>589</v>
      </c>
      <c r="H319" t="s">
        <v>11</v>
      </c>
      <c r="I319">
        <f t="shared" si="4"/>
        <v>110</v>
      </c>
      <c r="J319" t="str">
        <f>VLOOKUP($A319,[1]taxonomy!$1:$1048576,13,0)</f>
        <v>Mammalia</v>
      </c>
    </row>
    <row r="320" spans="1:10" x14ac:dyDescent="0.25">
      <c r="A320" t="s">
        <v>504</v>
      </c>
      <c r="B320" t="s">
        <v>505</v>
      </c>
      <c r="C320">
        <v>259</v>
      </c>
      <c r="D320" t="s">
        <v>10</v>
      </c>
      <c r="E320">
        <v>137</v>
      </c>
      <c r="F320">
        <v>254</v>
      </c>
      <c r="G320">
        <v>589</v>
      </c>
      <c r="H320" t="s">
        <v>11</v>
      </c>
      <c r="I320">
        <f t="shared" si="4"/>
        <v>118</v>
      </c>
      <c r="J320" t="str">
        <f>VLOOKUP($A320,[1]taxonomy!$1:$1048576,13,0)</f>
        <v>Mammalia</v>
      </c>
    </row>
    <row r="321" spans="1:10" x14ac:dyDescent="0.25">
      <c r="A321" t="s">
        <v>504</v>
      </c>
      <c r="B321" t="s">
        <v>505</v>
      </c>
      <c r="C321">
        <v>259</v>
      </c>
      <c r="D321" t="s">
        <v>12</v>
      </c>
      <c r="E321">
        <v>13</v>
      </c>
      <c r="F321">
        <v>96</v>
      </c>
      <c r="G321">
        <v>206</v>
      </c>
      <c r="H321" t="s">
        <v>13</v>
      </c>
      <c r="I321">
        <f t="shared" si="4"/>
        <v>84</v>
      </c>
      <c r="J321" t="str">
        <f>VLOOKUP($A321,[1]taxonomy!$1:$1048576,13,0)</f>
        <v>Mammalia</v>
      </c>
    </row>
    <row r="322" spans="1:10" x14ac:dyDescent="0.25">
      <c r="A322" t="s">
        <v>506</v>
      </c>
      <c r="B322" t="s">
        <v>507</v>
      </c>
      <c r="C322">
        <v>203</v>
      </c>
      <c r="D322" t="s">
        <v>10</v>
      </c>
      <c r="E322">
        <v>86</v>
      </c>
      <c r="F322">
        <v>203</v>
      </c>
      <c r="G322">
        <v>589</v>
      </c>
      <c r="H322" t="s">
        <v>11</v>
      </c>
      <c r="I322">
        <f t="shared" ref="I322:I385" si="5">F322-E322+1</f>
        <v>118</v>
      </c>
      <c r="J322" t="str">
        <f>VLOOKUP($A322,[1]taxonomy!$1:$1048576,13,0)</f>
        <v>Mammalia</v>
      </c>
    </row>
    <row r="323" spans="1:10" x14ac:dyDescent="0.25">
      <c r="A323" t="s">
        <v>510</v>
      </c>
      <c r="B323" t="s">
        <v>511</v>
      </c>
      <c r="C323">
        <v>196</v>
      </c>
      <c r="D323" t="s">
        <v>10</v>
      </c>
      <c r="E323">
        <v>74</v>
      </c>
      <c r="F323">
        <v>186</v>
      </c>
      <c r="G323">
        <v>589</v>
      </c>
      <c r="H323" t="s">
        <v>11</v>
      </c>
      <c r="I323">
        <f t="shared" si="5"/>
        <v>113</v>
      </c>
      <c r="J323" t="str">
        <f>VLOOKUP($A323,[1]taxonomy!$1:$1048576,13,0)</f>
        <v>Mammalia</v>
      </c>
    </row>
    <row r="324" spans="1:10" x14ac:dyDescent="0.25">
      <c r="A324" t="s">
        <v>512</v>
      </c>
      <c r="B324" t="s">
        <v>513</v>
      </c>
      <c r="C324">
        <v>237</v>
      </c>
      <c r="D324" t="s">
        <v>10</v>
      </c>
      <c r="E324">
        <v>116</v>
      </c>
      <c r="F324">
        <v>232</v>
      </c>
      <c r="G324">
        <v>589</v>
      </c>
      <c r="H324" t="s">
        <v>11</v>
      </c>
      <c r="I324">
        <f t="shared" si="5"/>
        <v>117</v>
      </c>
      <c r="J324" t="str">
        <f>VLOOKUP($A324,[1]taxonomy!$1:$1048576,13,0)</f>
        <v>Mammalia</v>
      </c>
    </row>
    <row r="325" spans="1:10" x14ac:dyDescent="0.25">
      <c r="A325" t="s">
        <v>512</v>
      </c>
      <c r="B325" t="s">
        <v>513</v>
      </c>
      <c r="C325">
        <v>237</v>
      </c>
      <c r="D325" t="s">
        <v>12</v>
      </c>
      <c r="E325">
        <v>1</v>
      </c>
      <c r="F325">
        <v>72</v>
      </c>
      <c r="G325">
        <v>206</v>
      </c>
      <c r="H325" t="s">
        <v>13</v>
      </c>
      <c r="I325">
        <f t="shared" si="5"/>
        <v>72</v>
      </c>
      <c r="J325" t="str">
        <f>VLOOKUP($A325,[1]taxonomy!$1:$1048576,13,0)</f>
        <v>Mammalia</v>
      </c>
    </row>
    <row r="326" spans="1:10" x14ac:dyDescent="0.25">
      <c r="A326" t="s">
        <v>514</v>
      </c>
      <c r="B326" t="s">
        <v>515</v>
      </c>
      <c r="C326">
        <v>157</v>
      </c>
      <c r="D326" t="s">
        <v>10</v>
      </c>
      <c r="E326">
        <v>44</v>
      </c>
      <c r="F326">
        <v>153</v>
      </c>
      <c r="G326">
        <v>589</v>
      </c>
      <c r="H326" t="s">
        <v>11</v>
      </c>
      <c r="I326">
        <f t="shared" si="5"/>
        <v>110</v>
      </c>
      <c r="J326" t="str">
        <f>VLOOKUP($A326,[1]taxonomy!$1:$1048576,13,0)</f>
        <v>Mammalia</v>
      </c>
    </row>
    <row r="327" spans="1:10" x14ac:dyDescent="0.25">
      <c r="A327" t="s">
        <v>516</v>
      </c>
      <c r="B327" t="s">
        <v>517</v>
      </c>
      <c r="C327">
        <v>152</v>
      </c>
      <c r="D327" t="s">
        <v>10</v>
      </c>
      <c r="E327">
        <v>33</v>
      </c>
      <c r="F327">
        <v>148</v>
      </c>
      <c r="G327">
        <v>589</v>
      </c>
      <c r="H327" t="s">
        <v>11</v>
      </c>
      <c r="I327">
        <f t="shared" si="5"/>
        <v>116</v>
      </c>
      <c r="J327" t="str">
        <f>VLOOKUP($A327,[1]taxonomy!$1:$1048576,13,0)</f>
        <v>Mammalia</v>
      </c>
    </row>
    <row r="328" spans="1:10" x14ac:dyDescent="0.25">
      <c r="A328" t="s">
        <v>518</v>
      </c>
      <c r="B328" t="s">
        <v>519</v>
      </c>
      <c r="C328">
        <v>145</v>
      </c>
      <c r="D328" t="s">
        <v>10</v>
      </c>
      <c r="E328">
        <v>24</v>
      </c>
      <c r="F328">
        <v>141</v>
      </c>
      <c r="G328">
        <v>589</v>
      </c>
      <c r="H328" t="s">
        <v>11</v>
      </c>
      <c r="I328">
        <f t="shared" si="5"/>
        <v>118</v>
      </c>
      <c r="J328" t="str">
        <f>VLOOKUP($A328,[1]taxonomy!$1:$1048576,13,0)</f>
        <v>Mammalia</v>
      </c>
    </row>
    <row r="329" spans="1:10" x14ac:dyDescent="0.25">
      <c r="A329" t="s">
        <v>520</v>
      </c>
      <c r="B329" t="s">
        <v>521</v>
      </c>
      <c r="C329">
        <v>143</v>
      </c>
      <c r="D329" t="s">
        <v>10</v>
      </c>
      <c r="E329">
        <v>32</v>
      </c>
      <c r="F329">
        <v>139</v>
      </c>
      <c r="G329">
        <v>589</v>
      </c>
      <c r="H329" t="s">
        <v>11</v>
      </c>
      <c r="I329">
        <f t="shared" si="5"/>
        <v>108</v>
      </c>
      <c r="J329" t="str">
        <f>VLOOKUP($A329,[1]taxonomy!$1:$1048576,13,0)</f>
        <v>Mammalia</v>
      </c>
    </row>
    <row r="330" spans="1:10" x14ac:dyDescent="0.25">
      <c r="A330" t="s">
        <v>522</v>
      </c>
      <c r="B330" t="s">
        <v>523</v>
      </c>
      <c r="C330">
        <v>138</v>
      </c>
      <c r="D330" t="s">
        <v>10</v>
      </c>
      <c r="E330">
        <v>15</v>
      </c>
      <c r="F330">
        <v>134</v>
      </c>
      <c r="G330">
        <v>589</v>
      </c>
      <c r="H330" t="s">
        <v>11</v>
      </c>
      <c r="I330">
        <f t="shared" si="5"/>
        <v>120</v>
      </c>
      <c r="J330" t="str">
        <f>VLOOKUP($A330,[1]taxonomy!$1:$1048576,13,0)</f>
        <v>Mammalia</v>
      </c>
    </row>
    <row r="331" spans="1:10" x14ac:dyDescent="0.25">
      <c r="A331" t="s">
        <v>524</v>
      </c>
      <c r="B331" t="s">
        <v>525</v>
      </c>
      <c r="C331">
        <v>161</v>
      </c>
      <c r="D331" t="s">
        <v>10</v>
      </c>
      <c r="E331">
        <v>39</v>
      </c>
      <c r="F331">
        <v>156</v>
      </c>
      <c r="G331">
        <v>589</v>
      </c>
      <c r="H331" t="s">
        <v>11</v>
      </c>
      <c r="I331">
        <f t="shared" si="5"/>
        <v>118</v>
      </c>
      <c r="J331" t="str">
        <f>VLOOKUP($A331,[1]taxonomy!$1:$1048576,13,0)</f>
        <v>Mammalia</v>
      </c>
    </row>
    <row r="332" spans="1:10" x14ac:dyDescent="0.25">
      <c r="A332" t="s">
        <v>526</v>
      </c>
      <c r="B332" t="s">
        <v>527</v>
      </c>
      <c r="C332">
        <v>138</v>
      </c>
      <c r="D332" t="s">
        <v>10</v>
      </c>
      <c r="E332">
        <v>16</v>
      </c>
      <c r="F332">
        <v>134</v>
      </c>
      <c r="G332">
        <v>589</v>
      </c>
      <c r="H332" t="s">
        <v>11</v>
      </c>
      <c r="I332">
        <f t="shared" si="5"/>
        <v>119</v>
      </c>
      <c r="J332" t="str">
        <f>VLOOKUP($A332,[1]taxonomy!$1:$1048576,13,0)</f>
        <v>Mammalia</v>
      </c>
    </row>
    <row r="333" spans="1:10" x14ac:dyDescent="0.25">
      <c r="A333" t="s">
        <v>532</v>
      </c>
      <c r="B333" t="s">
        <v>533</v>
      </c>
      <c r="C333">
        <v>271</v>
      </c>
      <c r="D333" t="s">
        <v>10</v>
      </c>
      <c r="E333">
        <v>155</v>
      </c>
      <c r="F333">
        <v>266</v>
      </c>
      <c r="G333">
        <v>589</v>
      </c>
      <c r="H333" t="s">
        <v>11</v>
      </c>
      <c r="I333">
        <f t="shared" si="5"/>
        <v>112</v>
      </c>
      <c r="J333" t="str">
        <f>VLOOKUP($A333,[1]taxonomy!$1:$1048576,13,0)</f>
        <v>Mammalia</v>
      </c>
    </row>
    <row r="334" spans="1:10" x14ac:dyDescent="0.25">
      <c r="A334" t="s">
        <v>532</v>
      </c>
      <c r="B334" t="s">
        <v>533</v>
      </c>
      <c r="C334">
        <v>271</v>
      </c>
      <c r="D334" t="s">
        <v>12</v>
      </c>
      <c r="E334">
        <v>1</v>
      </c>
      <c r="F334">
        <v>109</v>
      </c>
      <c r="G334">
        <v>206</v>
      </c>
      <c r="H334" t="s">
        <v>13</v>
      </c>
      <c r="I334">
        <f t="shared" si="5"/>
        <v>109</v>
      </c>
      <c r="J334" t="str">
        <f>VLOOKUP($A334,[1]taxonomy!$1:$1048576,13,0)</f>
        <v>Mammalia</v>
      </c>
    </row>
    <row r="335" spans="1:10" x14ac:dyDescent="0.25">
      <c r="A335" t="s">
        <v>534</v>
      </c>
      <c r="B335" t="s">
        <v>535</v>
      </c>
      <c r="C335">
        <v>180</v>
      </c>
      <c r="D335" t="s">
        <v>10</v>
      </c>
      <c r="E335">
        <v>63</v>
      </c>
      <c r="F335">
        <v>176</v>
      </c>
      <c r="G335">
        <v>589</v>
      </c>
      <c r="H335" t="s">
        <v>11</v>
      </c>
      <c r="I335">
        <f t="shared" si="5"/>
        <v>114</v>
      </c>
      <c r="J335" t="str">
        <f>VLOOKUP($A335,[1]taxonomy!$1:$1048576,13,0)</f>
        <v>Mammalia</v>
      </c>
    </row>
    <row r="336" spans="1:10" x14ac:dyDescent="0.25">
      <c r="A336" t="s">
        <v>536</v>
      </c>
      <c r="B336" t="s">
        <v>537</v>
      </c>
      <c r="C336">
        <v>269</v>
      </c>
      <c r="D336" t="s">
        <v>10</v>
      </c>
      <c r="E336">
        <v>147</v>
      </c>
      <c r="F336">
        <v>264</v>
      </c>
      <c r="G336">
        <v>589</v>
      </c>
      <c r="H336" t="s">
        <v>11</v>
      </c>
      <c r="I336">
        <f t="shared" si="5"/>
        <v>118</v>
      </c>
      <c r="J336" t="str">
        <f>VLOOKUP($A336,[1]taxonomy!$1:$1048576,13,0)</f>
        <v>Mammalia</v>
      </c>
    </row>
    <row r="337" spans="1:10" x14ac:dyDescent="0.25">
      <c r="A337" t="s">
        <v>536</v>
      </c>
      <c r="B337" t="s">
        <v>537</v>
      </c>
      <c r="C337">
        <v>269</v>
      </c>
      <c r="D337" t="s">
        <v>12</v>
      </c>
      <c r="E337">
        <v>1</v>
      </c>
      <c r="F337">
        <v>103</v>
      </c>
      <c r="G337">
        <v>206</v>
      </c>
      <c r="H337" t="s">
        <v>13</v>
      </c>
      <c r="I337">
        <f t="shared" si="5"/>
        <v>103</v>
      </c>
      <c r="J337" t="str">
        <f>VLOOKUP($A337,[1]taxonomy!$1:$1048576,13,0)</f>
        <v>Mammalia</v>
      </c>
    </row>
    <row r="338" spans="1:10" x14ac:dyDescent="0.25">
      <c r="A338" t="s">
        <v>538</v>
      </c>
      <c r="B338" t="s">
        <v>539</v>
      </c>
      <c r="C338">
        <v>152</v>
      </c>
      <c r="D338" t="s">
        <v>10</v>
      </c>
      <c r="E338">
        <v>32</v>
      </c>
      <c r="F338">
        <v>148</v>
      </c>
      <c r="G338">
        <v>589</v>
      </c>
      <c r="H338" t="s">
        <v>11</v>
      </c>
      <c r="I338">
        <f t="shared" si="5"/>
        <v>117</v>
      </c>
      <c r="J338" t="str">
        <f>VLOOKUP($A338,[1]taxonomy!$1:$1048576,13,0)</f>
        <v>Mammalia</v>
      </c>
    </row>
    <row r="339" spans="1:10" x14ac:dyDescent="0.25">
      <c r="A339" t="s">
        <v>540</v>
      </c>
      <c r="B339" t="s">
        <v>541</v>
      </c>
      <c r="C339">
        <v>156</v>
      </c>
      <c r="D339" t="s">
        <v>10</v>
      </c>
      <c r="E339">
        <v>41</v>
      </c>
      <c r="F339">
        <v>152</v>
      </c>
      <c r="G339">
        <v>589</v>
      </c>
      <c r="H339" t="s">
        <v>11</v>
      </c>
      <c r="I339">
        <f t="shared" si="5"/>
        <v>112</v>
      </c>
      <c r="J339" t="str">
        <f>VLOOKUP($A339,[1]taxonomy!$1:$1048576,13,0)</f>
        <v>Mammalia</v>
      </c>
    </row>
    <row r="340" spans="1:10" x14ac:dyDescent="0.25">
      <c r="A340" t="s">
        <v>542</v>
      </c>
      <c r="B340" t="s">
        <v>543</v>
      </c>
      <c r="C340">
        <v>193</v>
      </c>
      <c r="D340" t="s">
        <v>10</v>
      </c>
      <c r="E340">
        <v>72</v>
      </c>
      <c r="F340">
        <v>185</v>
      </c>
      <c r="G340">
        <v>589</v>
      </c>
      <c r="H340" t="s">
        <v>11</v>
      </c>
      <c r="I340">
        <f t="shared" si="5"/>
        <v>114</v>
      </c>
      <c r="J340" t="str">
        <f>VLOOKUP($A340,[1]taxonomy!$1:$1048576,13,0)</f>
        <v>Mammalia</v>
      </c>
    </row>
    <row r="341" spans="1:10" x14ac:dyDescent="0.25">
      <c r="A341" t="s">
        <v>542</v>
      </c>
      <c r="B341" t="s">
        <v>543</v>
      </c>
      <c r="C341">
        <v>193</v>
      </c>
      <c r="D341" t="s">
        <v>27</v>
      </c>
      <c r="E341">
        <v>1</v>
      </c>
      <c r="F341">
        <v>69</v>
      </c>
      <c r="G341">
        <v>45</v>
      </c>
      <c r="H341" t="s">
        <v>27</v>
      </c>
      <c r="I341">
        <f t="shared" si="5"/>
        <v>69</v>
      </c>
      <c r="J341" t="str">
        <f>VLOOKUP($A341,[1]taxonomy!$1:$1048576,13,0)</f>
        <v>Mammalia</v>
      </c>
    </row>
    <row r="342" spans="1:10" x14ac:dyDescent="0.25">
      <c r="A342" t="s">
        <v>544</v>
      </c>
      <c r="B342" t="s">
        <v>545</v>
      </c>
      <c r="C342">
        <v>169</v>
      </c>
      <c r="D342" t="s">
        <v>10</v>
      </c>
      <c r="E342">
        <v>50</v>
      </c>
      <c r="F342">
        <v>165</v>
      </c>
      <c r="G342">
        <v>589</v>
      </c>
      <c r="H342" t="s">
        <v>11</v>
      </c>
      <c r="I342">
        <f t="shared" si="5"/>
        <v>116</v>
      </c>
      <c r="J342" t="str">
        <f>VLOOKUP($A342,[1]taxonomy!$1:$1048576,13,0)</f>
        <v>Mammalia</v>
      </c>
    </row>
    <row r="343" spans="1:10" x14ac:dyDescent="0.25">
      <c r="A343" t="s">
        <v>546</v>
      </c>
      <c r="B343" t="s">
        <v>547</v>
      </c>
      <c r="C343">
        <v>160</v>
      </c>
      <c r="D343" t="s">
        <v>10</v>
      </c>
      <c r="E343">
        <v>42</v>
      </c>
      <c r="F343">
        <v>156</v>
      </c>
      <c r="G343">
        <v>589</v>
      </c>
      <c r="H343" t="s">
        <v>11</v>
      </c>
      <c r="I343">
        <f t="shared" si="5"/>
        <v>115</v>
      </c>
      <c r="J343" t="str">
        <f>VLOOKUP($A343,[1]taxonomy!$1:$1048576,13,0)</f>
        <v>Mammalia</v>
      </c>
    </row>
    <row r="344" spans="1:10" x14ac:dyDescent="0.25">
      <c r="A344" t="s">
        <v>548</v>
      </c>
      <c r="B344" t="s">
        <v>549</v>
      </c>
      <c r="C344">
        <v>218</v>
      </c>
      <c r="D344" t="s">
        <v>10</v>
      </c>
      <c r="E344">
        <v>83</v>
      </c>
      <c r="F344">
        <v>203</v>
      </c>
      <c r="G344">
        <v>589</v>
      </c>
      <c r="H344" t="s">
        <v>11</v>
      </c>
      <c r="I344">
        <f t="shared" si="5"/>
        <v>121</v>
      </c>
      <c r="J344" t="str">
        <f>VLOOKUP($A344,[1]taxonomy!$1:$1048576,13,0)</f>
        <v>Mammalia</v>
      </c>
    </row>
    <row r="345" spans="1:10" x14ac:dyDescent="0.25">
      <c r="A345" t="s">
        <v>550</v>
      </c>
      <c r="B345" t="s">
        <v>551</v>
      </c>
      <c r="C345">
        <v>157</v>
      </c>
      <c r="D345" t="s">
        <v>10</v>
      </c>
      <c r="E345">
        <v>35</v>
      </c>
      <c r="F345">
        <v>153</v>
      </c>
      <c r="G345">
        <v>589</v>
      </c>
      <c r="H345" t="s">
        <v>11</v>
      </c>
      <c r="I345">
        <f t="shared" si="5"/>
        <v>119</v>
      </c>
      <c r="J345" t="str">
        <f>VLOOKUP($A345,[1]taxonomy!$1:$1048576,13,0)</f>
        <v>Mammalia</v>
      </c>
    </row>
    <row r="346" spans="1:10" x14ac:dyDescent="0.25">
      <c r="A346" t="s">
        <v>552</v>
      </c>
      <c r="B346" t="s">
        <v>553</v>
      </c>
      <c r="C346">
        <v>193</v>
      </c>
      <c r="D346" t="s">
        <v>10</v>
      </c>
      <c r="E346">
        <v>72</v>
      </c>
      <c r="F346">
        <v>185</v>
      </c>
      <c r="G346">
        <v>589</v>
      </c>
      <c r="H346" t="s">
        <v>11</v>
      </c>
      <c r="I346">
        <f t="shared" si="5"/>
        <v>114</v>
      </c>
      <c r="J346" t="str">
        <f>VLOOKUP($A346,[1]taxonomy!$1:$1048576,13,0)</f>
        <v>Mammalia</v>
      </c>
    </row>
    <row r="347" spans="1:10" x14ac:dyDescent="0.25">
      <c r="A347" t="s">
        <v>552</v>
      </c>
      <c r="B347" t="s">
        <v>553</v>
      </c>
      <c r="C347">
        <v>193</v>
      </c>
      <c r="D347" t="s">
        <v>27</v>
      </c>
      <c r="E347">
        <v>1</v>
      </c>
      <c r="F347">
        <v>69</v>
      </c>
      <c r="G347">
        <v>45</v>
      </c>
      <c r="H347" t="s">
        <v>27</v>
      </c>
      <c r="I347">
        <f t="shared" si="5"/>
        <v>69</v>
      </c>
      <c r="J347" t="str">
        <f>VLOOKUP($A347,[1]taxonomy!$1:$1048576,13,0)</f>
        <v>Mammalia</v>
      </c>
    </row>
    <row r="348" spans="1:10" x14ac:dyDescent="0.25">
      <c r="A348" t="s">
        <v>554</v>
      </c>
      <c r="B348" t="s">
        <v>555</v>
      </c>
      <c r="C348">
        <v>268</v>
      </c>
      <c r="D348" t="s">
        <v>10</v>
      </c>
      <c r="E348">
        <v>156</v>
      </c>
      <c r="F348">
        <v>265</v>
      </c>
      <c r="G348">
        <v>589</v>
      </c>
      <c r="H348" t="s">
        <v>11</v>
      </c>
      <c r="I348">
        <f t="shared" si="5"/>
        <v>110</v>
      </c>
      <c r="J348" t="str">
        <f>VLOOKUP($A348,[1]taxonomy!$1:$1048576,13,0)</f>
        <v>Mammalia</v>
      </c>
    </row>
    <row r="349" spans="1:10" x14ac:dyDescent="0.25">
      <c r="A349" t="s">
        <v>554</v>
      </c>
      <c r="B349" t="s">
        <v>555</v>
      </c>
      <c r="C349">
        <v>268</v>
      </c>
      <c r="D349" t="s">
        <v>12</v>
      </c>
      <c r="E349">
        <v>1</v>
      </c>
      <c r="F349">
        <v>109</v>
      </c>
      <c r="G349">
        <v>206</v>
      </c>
      <c r="H349" t="s">
        <v>13</v>
      </c>
      <c r="I349">
        <f t="shared" si="5"/>
        <v>109</v>
      </c>
      <c r="J349" t="str">
        <f>VLOOKUP($A349,[1]taxonomy!$1:$1048576,13,0)</f>
        <v>Mammalia</v>
      </c>
    </row>
    <row r="350" spans="1:10" x14ac:dyDescent="0.25">
      <c r="A350" t="s">
        <v>556</v>
      </c>
      <c r="B350" t="s">
        <v>557</v>
      </c>
      <c r="C350">
        <v>262</v>
      </c>
      <c r="D350" t="s">
        <v>10</v>
      </c>
      <c r="E350">
        <v>140</v>
      </c>
      <c r="F350">
        <v>257</v>
      </c>
      <c r="G350">
        <v>589</v>
      </c>
      <c r="H350" t="s">
        <v>11</v>
      </c>
      <c r="I350">
        <f t="shared" si="5"/>
        <v>118</v>
      </c>
      <c r="J350" t="str">
        <f>VLOOKUP($A350,[1]taxonomy!$1:$1048576,13,0)</f>
        <v>Mammalia</v>
      </c>
    </row>
    <row r="351" spans="1:10" x14ac:dyDescent="0.25">
      <c r="A351" t="s">
        <v>556</v>
      </c>
      <c r="B351" t="s">
        <v>557</v>
      </c>
      <c r="C351">
        <v>262</v>
      </c>
      <c r="D351" t="s">
        <v>12</v>
      </c>
      <c r="E351">
        <v>1</v>
      </c>
      <c r="F351">
        <v>100</v>
      </c>
      <c r="G351">
        <v>206</v>
      </c>
      <c r="H351" t="s">
        <v>13</v>
      </c>
      <c r="I351">
        <f t="shared" si="5"/>
        <v>100</v>
      </c>
      <c r="J351" t="str">
        <f>VLOOKUP($A351,[1]taxonomy!$1:$1048576,13,0)</f>
        <v>Mammalia</v>
      </c>
    </row>
    <row r="352" spans="1:10" x14ac:dyDescent="0.25">
      <c r="A352" t="s">
        <v>558</v>
      </c>
      <c r="B352" t="s">
        <v>559</v>
      </c>
      <c r="C352">
        <v>156</v>
      </c>
      <c r="D352" t="s">
        <v>10</v>
      </c>
      <c r="E352">
        <v>35</v>
      </c>
      <c r="F352">
        <v>152</v>
      </c>
      <c r="G352">
        <v>589</v>
      </c>
      <c r="H352" t="s">
        <v>11</v>
      </c>
      <c r="I352">
        <f t="shared" si="5"/>
        <v>118</v>
      </c>
      <c r="J352" t="str">
        <f>VLOOKUP($A352,[1]taxonomy!$1:$1048576,13,0)</f>
        <v>Mammalia</v>
      </c>
    </row>
    <row r="353" spans="1:10" x14ac:dyDescent="0.25">
      <c r="A353" t="s">
        <v>560</v>
      </c>
      <c r="B353" t="s">
        <v>561</v>
      </c>
      <c r="C353">
        <v>152</v>
      </c>
      <c r="D353" t="s">
        <v>10</v>
      </c>
      <c r="E353">
        <v>33</v>
      </c>
      <c r="F353">
        <v>148</v>
      </c>
      <c r="G353">
        <v>589</v>
      </c>
      <c r="H353" t="s">
        <v>11</v>
      </c>
      <c r="I353">
        <f t="shared" si="5"/>
        <v>116</v>
      </c>
      <c r="J353" t="str">
        <f>VLOOKUP($A353,[1]taxonomy!$1:$1048576,13,0)</f>
        <v>Mammalia</v>
      </c>
    </row>
    <row r="354" spans="1:10" x14ac:dyDescent="0.25">
      <c r="A354" t="s">
        <v>562</v>
      </c>
      <c r="B354" t="s">
        <v>563</v>
      </c>
      <c r="C354">
        <v>148</v>
      </c>
      <c r="D354" t="s">
        <v>10</v>
      </c>
      <c r="E354">
        <v>27</v>
      </c>
      <c r="F354">
        <v>144</v>
      </c>
      <c r="G354">
        <v>589</v>
      </c>
      <c r="H354" t="s">
        <v>11</v>
      </c>
      <c r="I354">
        <f t="shared" si="5"/>
        <v>118</v>
      </c>
      <c r="J354" t="str">
        <f>VLOOKUP($A354,[1]taxonomy!$1:$1048576,13,0)</f>
        <v>Mammalia</v>
      </c>
    </row>
    <row r="355" spans="1:10" x14ac:dyDescent="0.25">
      <c r="A355" t="s">
        <v>564</v>
      </c>
      <c r="B355" t="s">
        <v>565</v>
      </c>
      <c r="C355">
        <v>191</v>
      </c>
      <c r="D355" t="s">
        <v>10</v>
      </c>
      <c r="E355">
        <v>69</v>
      </c>
      <c r="F355">
        <v>183</v>
      </c>
      <c r="G355">
        <v>589</v>
      </c>
      <c r="H355" t="s">
        <v>11</v>
      </c>
      <c r="I355">
        <f t="shared" si="5"/>
        <v>115</v>
      </c>
      <c r="J355" t="str">
        <f>VLOOKUP($A355,[1]taxonomy!$1:$1048576,13,0)</f>
        <v>Mammalia</v>
      </c>
    </row>
    <row r="356" spans="1:10" x14ac:dyDescent="0.25">
      <c r="A356" t="s">
        <v>564</v>
      </c>
      <c r="B356" t="s">
        <v>565</v>
      </c>
      <c r="C356">
        <v>191</v>
      </c>
      <c r="D356" t="s">
        <v>27</v>
      </c>
      <c r="E356">
        <v>1</v>
      </c>
      <c r="F356">
        <v>66</v>
      </c>
      <c r="G356">
        <v>45</v>
      </c>
      <c r="H356" t="s">
        <v>27</v>
      </c>
      <c r="I356">
        <f t="shared" si="5"/>
        <v>66</v>
      </c>
      <c r="J356" t="str">
        <f>VLOOKUP($A356,[1]taxonomy!$1:$1048576,13,0)</f>
        <v>Mammalia</v>
      </c>
    </row>
    <row r="357" spans="1:10" x14ac:dyDescent="0.25">
      <c r="A357" t="s">
        <v>566</v>
      </c>
      <c r="B357" t="s">
        <v>567</v>
      </c>
      <c r="C357">
        <v>175</v>
      </c>
      <c r="D357" t="s">
        <v>10</v>
      </c>
      <c r="E357">
        <v>60</v>
      </c>
      <c r="F357">
        <v>171</v>
      </c>
      <c r="G357">
        <v>589</v>
      </c>
      <c r="H357" t="s">
        <v>11</v>
      </c>
      <c r="I357">
        <f t="shared" si="5"/>
        <v>112</v>
      </c>
      <c r="J357" t="str">
        <f>VLOOKUP($A357,[1]taxonomy!$1:$1048576,13,0)</f>
        <v>Mammalia</v>
      </c>
    </row>
    <row r="358" spans="1:10" x14ac:dyDescent="0.25">
      <c r="A358" t="s">
        <v>568</v>
      </c>
      <c r="B358" t="s">
        <v>569</v>
      </c>
      <c r="C358">
        <v>195</v>
      </c>
      <c r="D358" t="s">
        <v>10</v>
      </c>
      <c r="E358">
        <v>73</v>
      </c>
      <c r="F358">
        <v>187</v>
      </c>
      <c r="G358">
        <v>589</v>
      </c>
      <c r="H358" t="s">
        <v>11</v>
      </c>
      <c r="I358">
        <f t="shared" si="5"/>
        <v>115</v>
      </c>
      <c r="J358" t="str">
        <f>VLOOKUP($A358,[1]taxonomy!$1:$1048576,13,0)</f>
        <v>Mammalia</v>
      </c>
    </row>
    <row r="359" spans="1:10" x14ac:dyDescent="0.25">
      <c r="A359" t="s">
        <v>568</v>
      </c>
      <c r="B359" t="s">
        <v>569</v>
      </c>
      <c r="C359">
        <v>195</v>
      </c>
      <c r="D359" t="s">
        <v>27</v>
      </c>
      <c r="E359">
        <v>1</v>
      </c>
      <c r="F359">
        <v>70</v>
      </c>
      <c r="G359">
        <v>45</v>
      </c>
      <c r="H359" t="s">
        <v>27</v>
      </c>
      <c r="I359">
        <f t="shared" si="5"/>
        <v>70</v>
      </c>
      <c r="J359" t="str">
        <f>VLOOKUP($A359,[1]taxonomy!$1:$1048576,13,0)</f>
        <v>Mammalia</v>
      </c>
    </row>
    <row r="360" spans="1:10" x14ac:dyDescent="0.25">
      <c r="A360" t="s">
        <v>570</v>
      </c>
      <c r="B360" t="s">
        <v>571</v>
      </c>
      <c r="C360">
        <v>175</v>
      </c>
      <c r="D360" t="s">
        <v>10</v>
      </c>
      <c r="E360">
        <v>57</v>
      </c>
      <c r="F360">
        <v>171</v>
      </c>
      <c r="G360">
        <v>589</v>
      </c>
      <c r="H360" t="s">
        <v>11</v>
      </c>
      <c r="I360">
        <f t="shared" si="5"/>
        <v>115</v>
      </c>
      <c r="J360" t="str">
        <f>VLOOKUP($A360,[1]taxonomy!$1:$1048576,13,0)</f>
        <v>Mammalia</v>
      </c>
    </row>
    <row r="361" spans="1:10" x14ac:dyDescent="0.25">
      <c r="A361" t="s">
        <v>572</v>
      </c>
      <c r="B361" t="s">
        <v>573</v>
      </c>
      <c r="C361">
        <v>160</v>
      </c>
      <c r="D361" t="s">
        <v>10</v>
      </c>
      <c r="E361">
        <v>43</v>
      </c>
      <c r="F361">
        <v>156</v>
      </c>
      <c r="G361">
        <v>589</v>
      </c>
      <c r="H361" t="s">
        <v>11</v>
      </c>
      <c r="I361">
        <f t="shared" si="5"/>
        <v>114</v>
      </c>
      <c r="J361" t="str">
        <f>VLOOKUP($A361,[1]taxonomy!$1:$1048576,13,0)</f>
        <v>Mammalia</v>
      </c>
    </row>
    <row r="362" spans="1:10" x14ac:dyDescent="0.25">
      <c r="A362" t="s">
        <v>574</v>
      </c>
      <c r="B362" t="s">
        <v>575</v>
      </c>
      <c r="C362">
        <v>261</v>
      </c>
      <c r="D362" t="s">
        <v>10</v>
      </c>
      <c r="E362">
        <v>144</v>
      </c>
      <c r="F362">
        <v>257</v>
      </c>
      <c r="G362">
        <v>589</v>
      </c>
      <c r="H362" t="s">
        <v>11</v>
      </c>
      <c r="I362">
        <f t="shared" si="5"/>
        <v>114</v>
      </c>
      <c r="J362" t="str">
        <f>VLOOKUP($A362,[1]taxonomy!$1:$1048576,13,0)</f>
        <v>Mammalia</v>
      </c>
    </row>
    <row r="363" spans="1:10" x14ac:dyDescent="0.25">
      <c r="A363" t="s">
        <v>574</v>
      </c>
      <c r="B363" t="s">
        <v>575</v>
      </c>
      <c r="C363">
        <v>261</v>
      </c>
      <c r="D363" t="s">
        <v>12</v>
      </c>
      <c r="E363">
        <v>1</v>
      </c>
      <c r="F363">
        <v>104</v>
      </c>
      <c r="G363">
        <v>206</v>
      </c>
      <c r="H363" t="s">
        <v>13</v>
      </c>
      <c r="I363">
        <f t="shared" si="5"/>
        <v>104</v>
      </c>
      <c r="J363" t="str">
        <f>VLOOKUP($A363,[1]taxonomy!$1:$1048576,13,0)</f>
        <v>Mammalia</v>
      </c>
    </row>
    <row r="364" spans="1:10" x14ac:dyDescent="0.25">
      <c r="A364" t="s">
        <v>576</v>
      </c>
      <c r="B364" t="s">
        <v>577</v>
      </c>
      <c r="C364">
        <v>273</v>
      </c>
      <c r="D364" t="s">
        <v>10</v>
      </c>
      <c r="E364">
        <v>150</v>
      </c>
      <c r="F364">
        <v>265</v>
      </c>
      <c r="G364">
        <v>589</v>
      </c>
      <c r="H364" t="s">
        <v>11</v>
      </c>
      <c r="I364">
        <f t="shared" si="5"/>
        <v>116</v>
      </c>
      <c r="J364" t="str">
        <f>VLOOKUP($A364,[1]taxonomy!$1:$1048576,13,0)</f>
        <v>Mammalia</v>
      </c>
    </row>
    <row r="365" spans="1:10" x14ac:dyDescent="0.25">
      <c r="A365" t="s">
        <v>576</v>
      </c>
      <c r="B365" t="s">
        <v>577</v>
      </c>
      <c r="C365">
        <v>273</v>
      </c>
      <c r="D365" t="s">
        <v>12</v>
      </c>
      <c r="E365">
        <v>1</v>
      </c>
      <c r="F365">
        <v>105</v>
      </c>
      <c r="G365">
        <v>206</v>
      </c>
      <c r="H365" t="s">
        <v>13</v>
      </c>
      <c r="I365">
        <f t="shared" si="5"/>
        <v>105</v>
      </c>
      <c r="J365" t="str">
        <f>VLOOKUP($A365,[1]taxonomy!$1:$1048576,13,0)</f>
        <v>Mammalia</v>
      </c>
    </row>
    <row r="366" spans="1:10" x14ac:dyDescent="0.25">
      <c r="A366" t="s">
        <v>578</v>
      </c>
      <c r="B366" t="s">
        <v>579</v>
      </c>
      <c r="C366">
        <v>177</v>
      </c>
      <c r="D366" t="s">
        <v>10</v>
      </c>
      <c r="E366">
        <v>48</v>
      </c>
      <c r="F366">
        <v>164</v>
      </c>
      <c r="G366">
        <v>589</v>
      </c>
      <c r="H366" t="s">
        <v>11</v>
      </c>
      <c r="I366">
        <f t="shared" si="5"/>
        <v>117</v>
      </c>
      <c r="J366" t="str">
        <f>VLOOKUP($A366,[1]taxonomy!$1:$1048576,13,0)</f>
        <v>Mammalia</v>
      </c>
    </row>
    <row r="367" spans="1:10" x14ac:dyDescent="0.25">
      <c r="A367" t="s">
        <v>580</v>
      </c>
      <c r="B367" t="s">
        <v>581</v>
      </c>
      <c r="C367">
        <v>160</v>
      </c>
      <c r="D367" t="s">
        <v>10</v>
      </c>
      <c r="E367">
        <v>55</v>
      </c>
      <c r="F367">
        <v>158</v>
      </c>
      <c r="G367">
        <v>589</v>
      </c>
      <c r="H367" t="s">
        <v>11</v>
      </c>
      <c r="I367">
        <f t="shared" si="5"/>
        <v>104</v>
      </c>
      <c r="J367" t="str">
        <f>VLOOKUP($A367,[1]taxonomy!$1:$1048576,13,0)</f>
        <v>Mammalia</v>
      </c>
    </row>
    <row r="368" spans="1:10" x14ac:dyDescent="0.25">
      <c r="A368" t="s">
        <v>582</v>
      </c>
      <c r="B368" t="s">
        <v>583</v>
      </c>
      <c r="C368">
        <v>154</v>
      </c>
      <c r="D368" t="s">
        <v>10</v>
      </c>
      <c r="E368">
        <v>37</v>
      </c>
      <c r="F368">
        <v>150</v>
      </c>
      <c r="G368">
        <v>589</v>
      </c>
      <c r="H368" t="s">
        <v>11</v>
      </c>
      <c r="I368">
        <f t="shared" si="5"/>
        <v>114</v>
      </c>
      <c r="J368" t="str">
        <f>VLOOKUP($A368,[1]taxonomy!$1:$1048576,13,0)</f>
        <v>Mammalia</v>
      </c>
    </row>
    <row r="369" spans="1:10" x14ac:dyDescent="0.25">
      <c r="A369" t="s">
        <v>584</v>
      </c>
      <c r="B369" t="s">
        <v>585</v>
      </c>
      <c r="C369">
        <v>152</v>
      </c>
      <c r="D369" t="s">
        <v>10</v>
      </c>
      <c r="E369">
        <v>41</v>
      </c>
      <c r="F369">
        <v>148</v>
      </c>
      <c r="G369">
        <v>589</v>
      </c>
      <c r="H369" t="s">
        <v>11</v>
      </c>
      <c r="I369">
        <f t="shared" si="5"/>
        <v>108</v>
      </c>
      <c r="J369" t="str">
        <f>VLOOKUP($A369,[1]taxonomy!$1:$1048576,13,0)</f>
        <v>Mammalia</v>
      </c>
    </row>
    <row r="370" spans="1:10" x14ac:dyDescent="0.25">
      <c r="A370" t="s">
        <v>586</v>
      </c>
      <c r="B370" t="s">
        <v>587</v>
      </c>
      <c r="C370">
        <v>175</v>
      </c>
      <c r="D370" t="s">
        <v>10</v>
      </c>
      <c r="E370">
        <v>60</v>
      </c>
      <c r="F370">
        <v>172</v>
      </c>
      <c r="G370">
        <v>589</v>
      </c>
      <c r="H370" t="s">
        <v>11</v>
      </c>
      <c r="I370">
        <f t="shared" si="5"/>
        <v>113</v>
      </c>
      <c r="J370" t="str">
        <f>VLOOKUP($A370,[1]taxonomy!$1:$1048576,13,0)</f>
        <v>Mammalia</v>
      </c>
    </row>
    <row r="371" spans="1:10" x14ac:dyDescent="0.25">
      <c r="A371" t="s">
        <v>588</v>
      </c>
      <c r="B371" t="s">
        <v>589</v>
      </c>
      <c r="C371">
        <v>212</v>
      </c>
      <c r="D371" t="s">
        <v>10</v>
      </c>
      <c r="E371">
        <v>80</v>
      </c>
      <c r="F371">
        <v>195</v>
      </c>
      <c r="G371">
        <v>589</v>
      </c>
      <c r="H371" t="s">
        <v>11</v>
      </c>
      <c r="I371">
        <f t="shared" si="5"/>
        <v>116</v>
      </c>
      <c r="J371" t="str">
        <f>VLOOKUP($A371,[1]taxonomy!$1:$1048576,13,0)</f>
        <v>Mammalia</v>
      </c>
    </row>
    <row r="372" spans="1:10" x14ac:dyDescent="0.25">
      <c r="A372" t="s">
        <v>590</v>
      </c>
      <c r="B372" t="s">
        <v>591</v>
      </c>
      <c r="C372">
        <v>212</v>
      </c>
      <c r="D372" t="s">
        <v>10</v>
      </c>
      <c r="E372">
        <v>84</v>
      </c>
      <c r="F372">
        <v>203</v>
      </c>
      <c r="G372">
        <v>589</v>
      </c>
      <c r="H372" t="s">
        <v>11</v>
      </c>
      <c r="I372">
        <f t="shared" si="5"/>
        <v>120</v>
      </c>
      <c r="J372" t="str">
        <f>VLOOKUP($A372,[1]taxonomy!$1:$1048576,13,0)</f>
        <v>Mammalia</v>
      </c>
    </row>
    <row r="373" spans="1:10" x14ac:dyDescent="0.25">
      <c r="A373" t="s">
        <v>592</v>
      </c>
      <c r="B373" t="s">
        <v>593</v>
      </c>
      <c r="C373">
        <v>204</v>
      </c>
      <c r="D373" t="s">
        <v>10</v>
      </c>
      <c r="E373">
        <v>76</v>
      </c>
      <c r="F373">
        <v>195</v>
      </c>
      <c r="G373">
        <v>589</v>
      </c>
      <c r="H373" t="s">
        <v>11</v>
      </c>
      <c r="I373">
        <f t="shared" si="5"/>
        <v>120</v>
      </c>
      <c r="J373" t="str">
        <f>VLOOKUP($A373,[1]taxonomy!$1:$1048576,13,0)</f>
        <v>Mammalia</v>
      </c>
    </row>
    <row r="374" spans="1:10" x14ac:dyDescent="0.25">
      <c r="A374" t="s">
        <v>594</v>
      </c>
      <c r="B374" t="s">
        <v>595</v>
      </c>
      <c r="C374">
        <v>201</v>
      </c>
      <c r="D374" t="s">
        <v>10</v>
      </c>
      <c r="E374">
        <v>77</v>
      </c>
      <c r="F374">
        <v>192</v>
      </c>
      <c r="G374">
        <v>589</v>
      </c>
      <c r="H374" t="s">
        <v>11</v>
      </c>
      <c r="I374">
        <f t="shared" si="5"/>
        <v>116</v>
      </c>
      <c r="J374" t="str">
        <f>VLOOKUP($A374,[1]taxonomy!$1:$1048576,13,0)</f>
        <v>Mammalia</v>
      </c>
    </row>
    <row r="375" spans="1:10" x14ac:dyDescent="0.25">
      <c r="A375" t="s">
        <v>602</v>
      </c>
      <c r="B375" t="s">
        <v>603</v>
      </c>
      <c r="C375">
        <v>152</v>
      </c>
      <c r="D375" t="s">
        <v>10</v>
      </c>
      <c r="E375">
        <v>34</v>
      </c>
      <c r="F375">
        <v>148</v>
      </c>
      <c r="G375">
        <v>589</v>
      </c>
      <c r="H375" t="s">
        <v>11</v>
      </c>
      <c r="I375">
        <f t="shared" si="5"/>
        <v>115</v>
      </c>
      <c r="J375" t="str">
        <f>VLOOKUP($A375,[1]taxonomy!$1:$1048576,13,0)</f>
        <v>Mammalia</v>
      </c>
    </row>
    <row r="376" spans="1:10" x14ac:dyDescent="0.25">
      <c r="A376" t="s">
        <v>604</v>
      </c>
      <c r="B376" t="s">
        <v>605</v>
      </c>
      <c r="C376">
        <v>162</v>
      </c>
      <c r="D376" t="s">
        <v>10</v>
      </c>
      <c r="E376">
        <v>44</v>
      </c>
      <c r="F376">
        <v>158</v>
      </c>
      <c r="G376">
        <v>589</v>
      </c>
      <c r="H376" t="s">
        <v>11</v>
      </c>
      <c r="I376">
        <f t="shared" si="5"/>
        <v>115</v>
      </c>
      <c r="J376" t="str">
        <f>VLOOKUP($A376,[1]taxonomy!$1:$1048576,13,0)</f>
        <v>Mammalia</v>
      </c>
    </row>
    <row r="377" spans="1:10" x14ac:dyDescent="0.25">
      <c r="A377" t="s">
        <v>606</v>
      </c>
      <c r="B377" t="s">
        <v>607</v>
      </c>
      <c r="C377">
        <v>270</v>
      </c>
      <c r="D377" t="s">
        <v>10</v>
      </c>
      <c r="E377">
        <v>159</v>
      </c>
      <c r="F377">
        <v>270</v>
      </c>
      <c r="G377">
        <v>589</v>
      </c>
      <c r="H377" t="s">
        <v>11</v>
      </c>
      <c r="I377">
        <f t="shared" si="5"/>
        <v>112</v>
      </c>
      <c r="J377" t="str">
        <f>VLOOKUP($A377,[1]taxonomy!$1:$1048576,13,0)</f>
        <v>Mammalia</v>
      </c>
    </row>
    <row r="378" spans="1:10" x14ac:dyDescent="0.25">
      <c r="A378" t="s">
        <v>606</v>
      </c>
      <c r="B378" t="s">
        <v>607</v>
      </c>
      <c r="C378">
        <v>270</v>
      </c>
      <c r="D378" t="s">
        <v>12</v>
      </c>
      <c r="E378">
        <v>1</v>
      </c>
      <c r="F378">
        <v>111</v>
      </c>
      <c r="G378">
        <v>206</v>
      </c>
      <c r="H378" t="s">
        <v>13</v>
      </c>
      <c r="I378">
        <f t="shared" si="5"/>
        <v>111</v>
      </c>
      <c r="J378" t="str">
        <f>VLOOKUP($A378,[1]taxonomy!$1:$1048576,13,0)</f>
        <v>Mammalia</v>
      </c>
    </row>
    <row r="379" spans="1:10" x14ac:dyDescent="0.25">
      <c r="A379" t="s">
        <v>608</v>
      </c>
      <c r="B379" t="s">
        <v>609</v>
      </c>
      <c r="C379">
        <v>301</v>
      </c>
      <c r="D379" t="s">
        <v>10</v>
      </c>
      <c r="E379">
        <v>179</v>
      </c>
      <c r="F379">
        <v>296</v>
      </c>
      <c r="G379">
        <v>589</v>
      </c>
      <c r="H379" t="s">
        <v>11</v>
      </c>
      <c r="I379">
        <f t="shared" si="5"/>
        <v>118</v>
      </c>
      <c r="J379" t="str">
        <f>VLOOKUP($A379,[1]taxonomy!$1:$1048576,13,0)</f>
        <v>Mammalia</v>
      </c>
    </row>
    <row r="380" spans="1:10" x14ac:dyDescent="0.25">
      <c r="A380" t="s">
        <v>608</v>
      </c>
      <c r="B380" t="s">
        <v>609</v>
      </c>
      <c r="C380">
        <v>301</v>
      </c>
      <c r="D380" t="s">
        <v>12</v>
      </c>
      <c r="E380">
        <v>35</v>
      </c>
      <c r="F380">
        <v>136</v>
      </c>
      <c r="G380">
        <v>206</v>
      </c>
      <c r="H380" t="s">
        <v>13</v>
      </c>
      <c r="I380">
        <f t="shared" si="5"/>
        <v>102</v>
      </c>
      <c r="J380" t="str">
        <f>VLOOKUP($A380,[1]taxonomy!$1:$1048576,13,0)</f>
        <v>Mammalia</v>
      </c>
    </row>
    <row r="381" spans="1:10" x14ac:dyDescent="0.25">
      <c r="A381" t="s">
        <v>610</v>
      </c>
      <c r="B381" t="s">
        <v>611</v>
      </c>
      <c r="C381">
        <v>162</v>
      </c>
      <c r="D381" t="s">
        <v>10</v>
      </c>
      <c r="E381">
        <v>45</v>
      </c>
      <c r="F381">
        <v>158</v>
      </c>
      <c r="G381">
        <v>589</v>
      </c>
      <c r="H381" t="s">
        <v>11</v>
      </c>
      <c r="I381">
        <f t="shared" si="5"/>
        <v>114</v>
      </c>
      <c r="J381" t="str">
        <f>VLOOKUP($A381,[1]taxonomy!$1:$1048576,13,0)</f>
        <v>Mammalia</v>
      </c>
    </row>
    <row r="382" spans="1:10" x14ac:dyDescent="0.25">
      <c r="A382" t="s">
        <v>612</v>
      </c>
      <c r="B382" t="s">
        <v>613</v>
      </c>
      <c r="C382">
        <v>164</v>
      </c>
      <c r="D382" t="s">
        <v>10</v>
      </c>
      <c r="E382">
        <v>33</v>
      </c>
      <c r="F382">
        <v>148</v>
      </c>
      <c r="G382">
        <v>589</v>
      </c>
      <c r="H382" t="s">
        <v>11</v>
      </c>
      <c r="I382">
        <f t="shared" si="5"/>
        <v>116</v>
      </c>
      <c r="J382" t="str">
        <f>VLOOKUP($A382,[1]taxonomy!$1:$1048576,13,0)</f>
        <v>Mammalia</v>
      </c>
    </row>
    <row r="383" spans="1:10" x14ac:dyDescent="0.25">
      <c r="A383" t="s">
        <v>614</v>
      </c>
      <c r="B383" t="s">
        <v>615</v>
      </c>
      <c r="C383">
        <v>155</v>
      </c>
      <c r="D383" t="s">
        <v>10</v>
      </c>
      <c r="E383">
        <v>40</v>
      </c>
      <c r="F383">
        <v>151</v>
      </c>
      <c r="G383">
        <v>589</v>
      </c>
      <c r="H383" t="s">
        <v>11</v>
      </c>
      <c r="I383">
        <f t="shared" si="5"/>
        <v>112</v>
      </c>
      <c r="J383" t="str">
        <f>VLOOKUP($A383,[1]taxonomy!$1:$1048576,13,0)</f>
        <v>Mammalia</v>
      </c>
    </row>
    <row r="384" spans="1:10" x14ac:dyDescent="0.25">
      <c r="A384" t="s">
        <v>616</v>
      </c>
      <c r="B384" t="s">
        <v>617</v>
      </c>
      <c r="C384">
        <v>137</v>
      </c>
      <c r="D384" t="s">
        <v>10</v>
      </c>
      <c r="E384">
        <v>4</v>
      </c>
      <c r="F384">
        <v>130</v>
      </c>
      <c r="G384">
        <v>589</v>
      </c>
      <c r="H384" t="s">
        <v>11</v>
      </c>
      <c r="I384">
        <f t="shared" si="5"/>
        <v>127</v>
      </c>
      <c r="J384" t="str">
        <f>VLOOKUP($A384,[1]taxonomy!$1:$1048576,13,0)</f>
        <v>Mammalia</v>
      </c>
    </row>
    <row r="385" spans="1:10" x14ac:dyDescent="0.25">
      <c r="A385" t="s">
        <v>618</v>
      </c>
      <c r="B385" t="s">
        <v>619</v>
      </c>
      <c r="C385">
        <v>189</v>
      </c>
      <c r="D385" t="s">
        <v>10</v>
      </c>
      <c r="E385">
        <v>68</v>
      </c>
      <c r="F385">
        <v>181</v>
      </c>
      <c r="G385">
        <v>589</v>
      </c>
      <c r="H385" t="s">
        <v>11</v>
      </c>
      <c r="I385">
        <f t="shared" si="5"/>
        <v>114</v>
      </c>
      <c r="J385" t="str">
        <f>VLOOKUP($A385,[1]taxonomy!$1:$1048576,13,0)</f>
        <v>Mammalia</v>
      </c>
    </row>
    <row r="386" spans="1:10" x14ac:dyDescent="0.25">
      <c r="A386" t="s">
        <v>618</v>
      </c>
      <c r="B386" t="s">
        <v>619</v>
      </c>
      <c r="C386">
        <v>189</v>
      </c>
      <c r="D386" t="s">
        <v>27</v>
      </c>
      <c r="E386">
        <v>10</v>
      </c>
      <c r="F386">
        <v>65</v>
      </c>
      <c r="G386">
        <v>45</v>
      </c>
      <c r="H386" t="s">
        <v>27</v>
      </c>
      <c r="I386">
        <f t="shared" ref="I386:I449" si="6">F386-E386+1</f>
        <v>56</v>
      </c>
      <c r="J386" t="str">
        <f>VLOOKUP($A386,[1]taxonomy!$1:$1048576,13,0)</f>
        <v>Mammalia</v>
      </c>
    </row>
    <row r="387" spans="1:10" x14ac:dyDescent="0.25">
      <c r="A387" t="s">
        <v>620</v>
      </c>
      <c r="B387" t="s">
        <v>621</v>
      </c>
      <c r="C387">
        <v>271</v>
      </c>
      <c r="D387" t="s">
        <v>10</v>
      </c>
      <c r="E387">
        <v>155</v>
      </c>
      <c r="F387">
        <v>266</v>
      </c>
      <c r="G387">
        <v>589</v>
      </c>
      <c r="H387" t="s">
        <v>11</v>
      </c>
      <c r="I387">
        <f t="shared" si="6"/>
        <v>112</v>
      </c>
      <c r="J387" t="str">
        <f>VLOOKUP($A387,[1]taxonomy!$1:$1048576,13,0)</f>
        <v>Mammalia</v>
      </c>
    </row>
    <row r="388" spans="1:10" x14ac:dyDescent="0.25">
      <c r="A388" t="s">
        <v>620</v>
      </c>
      <c r="B388" t="s">
        <v>621</v>
      </c>
      <c r="C388">
        <v>271</v>
      </c>
      <c r="D388" t="s">
        <v>12</v>
      </c>
      <c r="E388">
        <v>1</v>
      </c>
      <c r="F388">
        <v>109</v>
      </c>
      <c r="G388">
        <v>206</v>
      </c>
      <c r="H388" t="s">
        <v>13</v>
      </c>
      <c r="I388">
        <f t="shared" si="6"/>
        <v>109</v>
      </c>
      <c r="J388" t="str">
        <f>VLOOKUP($A388,[1]taxonomy!$1:$1048576,13,0)</f>
        <v>Mammalia</v>
      </c>
    </row>
    <row r="389" spans="1:10" x14ac:dyDescent="0.25">
      <c r="A389" t="s">
        <v>622</v>
      </c>
      <c r="B389" t="s">
        <v>623</v>
      </c>
      <c r="C389">
        <v>218</v>
      </c>
      <c r="D389" t="s">
        <v>10</v>
      </c>
      <c r="E389">
        <v>83</v>
      </c>
      <c r="F389">
        <v>203</v>
      </c>
      <c r="G389">
        <v>589</v>
      </c>
      <c r="H389" t="s">
        <v>11</v>
      </c>
      <c r="I389">
        <f t="shared" si="6"/>
        <v>121</v>
      </c>
      <c r="J389" t="str">
        <f>VLOOKUP($A389,[1]taxonomy!$1:$1048576,13,0)</f>
        <v>Mammalia</v>
      </c>
    </row>
    <row r="390" spans="1:10" x14ac:dyDescent="0.25">
      <c r="A390" t="s">
        <v>624</v>
      </c>
      <c r="B390" t="s">
        <v>625</v>
      </c>
      <c r="C390">
        <v>168</v>
      </c>
      <c r="D390" t="s">
        <v>10</v>
      </c>
      <c r="E390">
        <v>48</v>
      </c>
      <c r="F390">
        <v>165</v>
      </c>
      <c r="G390">
        <v>589</v>
      </c>
      <c r="H390" t="s">
        <v>11</v>
      </c>
      <c r="I390">
        <f t="shared" si="6"/>
        <v>118</v>
      </c>
      <c r="J390" t="str">
        <f>VLOOKUP($A390,[1]taxonomy!$1:$1048576,13,0)</f>
        <v>Mammalia</v>
      </c>
    </row>
    <row r="391" spans="1:10" x14ac:dyDescent="0.25">
      <c r="A391" t="s">
        <v>626</v>
      </c>
      <c r="B391" t="s">
        <v>627</v>
      </c>
      <c r="C391">
        <v>158</v>
      </c>
      <c r="D391" t="s">
        <v>10</v>
      </c>
      <c r="E391">
        <v>41</v>
      </c>
      <c r="F391">
        <v>154</v>
      </c>
      <c r="G391">
        <v>589</v>
      </c>
      <c r="H391" t="s">
        <v>11</v>
      </c>
      <c r="I391">
        <f t="shared" si="6"/>
        <v>114</v>
      </c>
      <c r="J391" t="str">
        <f>VLOOKUP($A391,[1]taxonomy!$1:$1048576,13,0)</f>
        <v>Mammalia</v>
      </c>
    </row>
    <row r="392" spans="1:10" x14ac:dyDescent="0.25">
      <c r="A392" t="s">
        <v>628</v>
      </c>
      <c r="B392" t="s">
        <v>629</v>
      </c>
      <c r="C392">
        <v>151</v>
      </c>
      <c r="D392" t="s">
        <v>10</v>
      </c>
      <c r="E392">
        <v>32</v>
      </c>
      <c r="F392">
        <v>148</v>
      </c>
      <c r="G392">
        <v>589</v>
      </c>
      <c r="H392" t="s">
        <v>11</v>
      </c>
      <c r="I392">
        <f t="shared" si="6"/>
        <v>117</v>
      </c>
      <c r="J392" t="str">
        <f>VLOOKUP($A392,[1]taxonomy!$1:$1048576,13,0)</f>
        <v>Mammalia</v>
      </c>
    </row>
    <row r="393" spans="1:10" x14ac:dyDescent="0.25">
      <c r="A393" t="s">
        <v>630</v>
      </c>
      <c r="B393" t="s">
        <v>631</v>
      </c>
      <c r="C393">
        <v>188</v>
      </c>
      <c r="D393" t="s">
        <v>10</v>
      </c>
      <c r="E393">
        <v>68</v>
      </c>
      <c r="F393">
        <v>180</v>
      </c>
      <c r="G393">
        <v>589</v>
      </c>
      <c r="H393" t="s">
        <v>11</v>
      </c>
      <c r="I393">
        <f t="shared" si="6"/>
        <v>113</v>
      </c>
      <c r="J393" t="str">
        <f>VLOOKUP($A393,[1]taxonomy!$1:$1048576,13,0)</f>
        <v>Mammalia</v>
      </c>
    </row>
    <row r="394" spans="1:10" x14ac:dyDescent="0.25">
      <c r="A394" t="s">
        <v>630</v>
      </c>
      <c r="B394" t="s">
        <v>631</v>
      </c>
      <c r="C394">
        <v>188</v>
      </c>
      <c r="D394" t="s">
        <v>27</v>
      </c>
      <c r="E394">
        <v>1</v>
      </c>
      <c r="F394">
        <v>65</v>
      </c>
      <c r="G394">
        <v>45</v>
      </c>
      <c r="H394" t="s">
        <v>27</v>
      </c>
      <c r="I394">
        <f t="shared" si="6"/>
        <v>65</v>
      </c>
      <c r="J394" t="str">
        <f>VLOOKUP($A394,[1]taxonomy!$1:$1048576,13,0)</f>
        <v>Mammalia</v>
      </c>
    </row>
    <row r="395" spans="1:10" x14ac:dyDescent="0.25">
      <c r="A395" t="s">
        <v>632</v>
      </c>
      <c r="B395" t="s">
        <v>633</v>
      </c>
      <c r="C395">
        <v>271</v>
      </c>
      <c r="D395" t="s">
        <v>10</v>
      </c>
      <c r="E395">
        <v>155</v>
      </c>
      <c r="F395">
        <v>266</v>
      </c>
      <c r="G395">
        <v>589</v>
      </c>
      <c r="H395" t="s">
        <v>11</v>
      </c>
      <c r="I395">
        <f t="shared" si="6"/>
        <v>112</v>
      </c>
      <c r="J395" t="str">
        <f>VLOOKUP($A395,[1]taxonomy!$1:$1048576,13,0)</f>
        <v>Mammalia</v>
      </c>
    </row>
    <row r="396" spans="1:10" x14ac:dyDescent="0.25">
      <c r="A396" t="s">
        <v>632</v>
      </c>
      <c r="B396" t="s">
        <v>633</v>
      </c>
      <c r="C396">
        <v>271</v>
      </c>
      <c r="D396" t="s">
        <v>12</v>
      </c>
      <c r="E396">
        <v>1</v>
      </c>
      <c r="F396">
        <v>109</v>
      </c>
      <c r="G396">
        <v>206</v>
      </c>
      <c r="H396" t="s">
        <v>13</v>
      </c>
      <c r="I396">
        <f t="shared" si="6"/>
        <v>109</v>
      </c>
      <c r="J396" t="str">
        <f>VLOOKUP($A396,[1]taxonomy!$1:$1048576,13,0)</f>
        <v>Mammalia</v>
      </c>
    </row>
    <row r="397" spans="1:10" x14ac:dyDescent="0.25">
      <c r="A397" t="s">
        <v>634</v>
      </c>
      <c r="B397" t="s">
        <v>635</v>
      </c>
      <c r="C397">
        <v>268</v>
      </c>
      <c r="D397" t="s">
        <v>10</v>
      </c>
      <c r="E397">
        <v>147</v>
      </c>
      <c r="F397">
        <v>264</v>
      </c>
      <c r="G397">
        <v>589</v>
      </c>
      <c r="H397" t="s">
        <v>11</v>
      </c>
      <c r="I397">
        <f t="shared" si="6"/>
        <v>118</v>
      </c>
      <c r="J397" t="str">
        <f>VLOOKUP($A397,[1]taxonomy!$1:$1048576,13,0)</f>
        <v>Mammalia</v>
      </c>
    </row>
    <row r="398" spans="1:10" x14ac:dyDescent="0.25">
      <c r="A398" t="s">
        <v>634</v>
      </c>
      <c r="B398" t="s">
        <v>635</v>
      </c>
      <c r="C398">
        <v>268</v>
      </c>
      <c r="D398" t="s">
        <v>12</v>
      </c>
      <c r="E398">
        <v>1</v>
      </c>
      <c r="F398">
        <v>103</v>
      </c>
      <c r="G398">
        <v>206</v>
      </c>
      <c r="H398" t="s">
        <v>13</v>
      </c>
      <c r="I398">
        <f t="shared" si="6"/>
        <v>103</v>
      </c>
      <c r="J398" t="str">
        <f>VLOOKUP($A398,[1]taxonomy!$1:$1048576,13,0)</f>
        <v>Mammalia</v>
      </c>
    </row>
    <row r="399" spans="1:10" x14ac:dyDescent="0.25">
      <c r="A399" t="s">
        <v>636</v>
      </c>
      <c r="B399" t="s">
        <v>637</v>
      </c>
      <c r="C399">
        <v>218</v>
      </c>
      <c r="D399" t="s">
        <v>10</v>
      </c>
      <c r="E399">
        <v>83</v>
      </c>
      <c r="F399">
        <v>203</v>
      </c>
      <c r="G399">
        <v>589</v>
      </c>
      <c r="H399" t="s">
        <v>11</v>
      </c>
      <c r="I399">
        <f t="shared" si="6"/>
        <v>121</v>
      </c>
      <c r="J399" t="str">
        <f>VLOOKUP($A399,[1]taxonomy!$1:$1048576,13,0)</f>
        <v>Mammalia</v>
      </c>
    </row>
    <row r="400" spans="1:10" x14ac:dyDescent="0.25">
      <c r="A400" t="s">
        <v>638</v>
      </c>
      <c r="B400" t="s">
        <v>639</v>
      </c>
      <c r="C400">
        <v>168</v>
      </c>
      <c r="D400" t="s">
        <v>10</v>
      </c>
      <c r="E400">
        <v>48</v>
      </c>
      <c r="F400">
        <v>165</v>
      </c>
      <c r="G400">
        <v>589</v>
      </c>
      <c r="H400" t="s">
        <v>11</v>
      </c>
      <c r="I400">
        <f t="shared" si="6"/>
        <v>118</v>
      </c>
      <c r="J400" t="str">
        <f>VLOOKUP($A400,[1]taxonomy!$1:$1048576,13,0)</f>
        <v>Mammalia</v>
      </c>
    </row>
    <row r="401" spans="1:10" x14ac:dyDescent="0.25">
      <c r="A401" t="s">
        <v>640</v>
      </c>
      <c r="B401" t="s">
        <v>641</v>
      </c>
      <c r="C401">
        <v>158</v>
      </c>
      <c r="D401" t="s">
        <v>10</v>
      </c>
      <c r="E401">
        <v>41</v>
      </c>
      <c r="F401">
        <v>154</v>
      </c>
      <c r="G401">
        <v>589</v>
      </c>
      <c r="H401" t="s">
        <v>11</v>
      </c>
      <c r="I401">
        <f t="shared" si="6"/>
        <v>114</v>
      </c>
      <c r="J401" t="str">
        <f>VLOOKUP($A401,[1]taxonomy!$1:$1048576,13,0)</f>
        <v>Mammalia</v>
      </c>
    </row>
    <row r="402" spans="1:10" x14ac:dyDescent="0.25">
      <c r="A402" t="s">
        <v>642</v>
      </c>
      <c r="B402" t="s">
        <v>643</v>
      </c>
      <c r="C402">
        <v>155</v>
      </c>
      <c r="D402" t="s">
        <v>10</v>
      </c>
      <c r="E402">
        <v>40</v>
      </c>
      <c r="F402">
        <v>151</v>
      </c>
      <c r="G402">
        <v>589</v>
      </c>
      <c r="H402" t="s">
        <v>11</v>
      </c>
      <c r="I402">
        <f t="shared" si="6"/>
        <v>112</v>
      </c>
      <c r="J402" t="str">
        <f>VLOOKUP($A402,[1]taxonomy!$1:$1048576,13,0)</f>
        <v>Mammalia</v>
      </c>
    </row>
    <row r="403" spans="1:10" x14ac:dyDescent="0.25">
      <c r="A403" t="s">
        <v>644</v>
      </c>
      <c r="B403" t="s">
        <v>645</v>
      </c>
      <c r="C403">
        <v>151</v>
      </c>
      <c r="D403" t="s">
        <v>10</v>
      </c>
      <c r="E403">
        <v>32</v>
      </c>
      <c r="F403">
        <v>148</v>
      </c>
      <c r="G403">
        <v>589</v>
      </c>
      <c r="H403" t="s">
        <v>11</v>
      </c>
      <c r="I403">
        <f t="shared" si="6"/>
        <v>117</v>
      </c>
      <c r="J403" t="str">
        <f>VLOOKUP($A403,[1]taxonomy!$1:$1048576,13,0)</f>
        <v>Mammalia</v>
      </c>
    </row>
    <row r="404" spans="1:10" x14ac:dyDescent="0.25">
      <c r="A404" t="s">
        <v>646</v>
      </c>
      <c r="B404" t="s">
        <v>647</v>
      </c>
      <c r="C404">
        <v>193</v>
      </c>
      <c r="D404" t="s">
        <v>10</v>
      </c>
      <c r="E404">
        <v>72</v>
      </c>
      <c r="F404">
        <v>185</v>
      </c>
      <c r="G404">
        <v>589</v>
      </c>
      <c r="H404" t="s">
        <v>11</v>
      </c>
      <c r="I404">
        <f t="shared" si="6"/>
        <v>114</v>
      </c>
      <c r="J404" t="str">
        <f>VLOOKUP($A404,[1]taxonomy!$1:$1048576,13,0)</f>
        <v>Mammalia</v>
      </c>
    </row>
    <row r="405" spans="1:10" x14ac:dyDescent="0.25">
      <c r="A405" t="s">
        <v>646</v>
      </c>
      <c r="B405" t="s">
        <v>647</v>
      </c>
      <c r="C405">
        <v>193</v>
      </c>
      <c r="D405" t="s">
        <v>27</v>
      </c>
      <c r="E405">
        <v>1</v>
      </c>
      <c r="F405">
        <v>69</v>
      </c>
      <c r="G405">
        <v>45</v>
      </c>
      <c r="H405" t="s">
        <v>27</v>
      </c>
      <c r="I405">
        <f t="shared" si="6"/>
        <v>69</v>
      </c>
      <c r="J405" t="str">
        <f>VLOOKUP($A405,[1]taxonomy!$1:$1048576,13,0)</f>
        <v>Mammalia</v>
      </c>
    </row>
    <row r="406" spans="1:10" x14ac:dyDescent="0.25">
      <c r="A406" t="s">
        <v>648</v>
      </c>
      <c r="B406" t="s">
        <v>649</v>
      </c>
      <c r="C406">
        <v>172</v>
      </c>
      <c r="D406" t="s">
        <v>10</v>
      </c>
      <c r="E406">
        <v>71</v>
      </c>
      <c r="F406">
        <v>170</v>
      </c>
      <c r="G406">
        <v>589</v>
      </c>
      <c r="H406" t="s">
        <v>11</v>
      </c>
      <c r="I406">
        <f t="shared" si="6"/>
        <v>100</v>
      </c>
      <c r="J406" t="str">
        <f>VLOOKUP($A406,[1]taxonomy!$1:$1048576,13,0)</f>
        <v>Mammalia</v>
      </c>
    </row>
    <row r="407" spans="1:10" x14ac:dyDescent="0.25">
      <c r="A407" t="s">
        <v>648</v>
      </c>
      <c r="B407" t="s">
        <v>649</v>
      </c>
      <c r="C407">
        <v>172</v>
      </c>
      <c r="D407" t="s">
        <v>27</v>
      </c>
      <c r="E407">
        <v>1</v>
      </c>
      <c r="F407">
        <v>68</v>
      </c>
      <c r="G407">
        <v>45</v>
      </c>
      <c r="H407" t="s">
        <v>27</v>
      </c>
      <c r="I407">
        <f t="shared" si="6"/>
        <v>68</v>
      </c>
      <c r="J407" t="str">
        <f>VLOOKUP($A407,[1]taxonomy!$1:$1048576,13,0)</f>
        <v>Mammalia</v>
      </c>
    </row>
    <row r="408" spans="1:10" x14ac:dyDescent="0.25">
      <c r="A408" t="s">
        <v>653</v>
      </c>
      <c r="B408" t="s">
        <v>654</v>
      </c>
      <c r="C408">
        <v>192</v>
      </c>
      <c r="D408" t="s">
        <v>10</v>
      </c>
      <c r="E408">
        <v>71</v>
      </c>
      <c r="F408">
        <v>184</v>
      </c>
      <c r="G408">
        <v>589</v>
      </c>
      <c r="H408" t="s">
        <v>11</v>
      </c>
      <c r="I408">
        <f t="shared" si="6"/>
        <v>114</v>
      </c>
      <c r="J408" t="str">
        <f>VLOOKUP($A408,[1]taxonomy!$1:$1048576,13,0)</f>
        <v>Mammalia</v>
      </c>
    </row>
    <row r="409" spans="1:10" x14ac:dyDescent="0.25">
      <c r="A409" t="s">
        <v>655</v>
      </c>
      <c r="B409" t="s">
        <v>656</v>
      </c>
      <c r="C409">
        <v>190</v>
      </c>
      <c r="D409" t="s">
        <v>10</v>
      </c>
      <c r="E409">
        <v>72</v>
      </c>
      <c r="F409">
        <v>185</v>
      </c>
      <c r="G409">
        <v>589</v>
      </c>
      <c r="H409" t="s">
        <v>11</v>
      </c>
      <c r="I409">
        <f t="shared" si="6"/>
        <v>114</v>
      </c>
      <c r="J409" t="str">
        <f>VLOOKUP($A409,[1]taxonomy!$1:$1048576,13,0)</f>
        <v>Mammalia</v>
      </c>
    </row>
    <row r="410" spans="1:10" x14ac:dyDescent="0.25">
      <c r="A410" t="s">
        <v>655</v>
      </c>
      <c r="B410" t="s">
        <v>656</v>
      </c>
      <c r="C410">
        <v>190</v>
      </c>
      <c r="D410" t="s">
        <v>27</v>
      </c>
      <c r="E410">
        <v>1</v>
      </c>
      <c r="F410">
        <v>69</v>
      </c>
      <c r="G410">
        <v>45</v>
      </c>
      <c r="H410" t="s">
        <v>27</v>
      </c>
      <c r="I410">
        <f t="shared" si="6"/>
        <v>69</v>
      </c>
      <c r="J410" t="str">
        <f>VLOOKUP($A410,[1]taxonomy!$1:$1048576,13,0)</f>
        <v>Mammalia</v>
      </c>
    </row>
    <row r="411" spans="1:10" x14ac:dyDescent="0.25">
      <c r="A411" t="s">
        <v>657</v>
      </c>
      <c r="B411" t="s">
        <v>658</v>
      </c>
      <c r="C411">
        <v>170</v>
      </c>
      <c r="D411" t="s">
        <v>10</v>
      </c>
      <c r="E411">
        <v>90</v>
      </c>
      <c r="F411">
        <v>170</v>
      </c>
      <c r="G411">
        <v>589</v>
      </c>
      <c r="H411" t="s">
        <v>11</v>
      </c>
      <c r="I411">
        <f t="shared" si="6"/>
        <v>81</v>
      </c>
      <c r="J411" t="str">
        <f>VLOOKUP($A411,[1]taxonomy!$1:$1048576,13,0)</f>
        <v>Mammalia</v>
      </c>
    </row>
    <row r="412" spans="1:10" x14ac:dyDescent="0.25">
      <c r="A412" t="s">
        <v>657</v>
      </c>
      <c r="B412" t="s">
        <v>658</v>
      </c>
      <c r="C412">
        <v>170</v>
      </c>
      <c r="D412" t="s">
        <v>12</v>
      </c>
      <c r="E412">
        <v>1</v>
      </c>
      <c r="F412">
        <v>43</v>
      </c>
      <c r="G412">
        <v>206</v>
      </c>
      <c r="H412" t="s">
        <v>13</v>
      </c>
      <c r="I412">
        <f t="shared" si="6"/>
        <v>43</v>
      </c>
      <c r="J412" t="str">
        <f>VLOOKUP($A412,[1]taxonomy!$1:$1048576,13,0)</f>
        <v>Mammalia</v>
      </c>
    </row>
    <row r="413" spans="1:10" x14ac:dyDescent="0.25">
      <c r="A413" t="s">
        <v>659</v>
      </c>
      <c r="B413" t="s">
        <v>660</v>
      </c>
      <c r="C413">
        <v>270</v>
      </c>
      <c r="D413" t="s">
        <v>10</v>
      </c>
      <c r="E413">
        <v>149</v>
      </c>
      <c r="F413">
        <v>266</v>
      </c>
      <c r="G413">
        <v>589</v>
      </c>
      <c r="H413" t="s">
        <v>11</v>
      </c>
      <c r="I413">
        <f t="shared" si="6"/>
        <v>118</v>
      </c>
      <c r="J413" t="str">
        <f>VLOOKUP($A413,[1]taxonomy!$1:$1048576,13,0)</f>
        <v>Mammalia</v>
      </c>
    </row>
    <row r="414" spans="1:10" x14ac:dyDescent="0.25">
      <c r="A414" t="s">
        <v>659</v>
      </c>
      <c r="B414" t="s">
        <v>660</v>
      </c>
      <c r="C414">
        <v>270</v>
      </c>
      <c r="D414" t="s">
        <v>12</v>
      </c>
      <c r="E414">
        <v>1</v>
      </c>
      <c r="F414">
        <v>105</v>
      </c>
      <c r="G414">
        <v>206</v>
      </c>
      <c r="H414" t="s">
        <v>13</v>
      </c>
      <c r="I414">
        <f t="shared" si="6"/>
        <v>105</v>
      </c>
      <c r="J414" t="str">
        <f>VLOOKUP($A414,[1]taxonomy!$1:$1048576,13,0)</f>
        <v>Mammalia</v>
      </c>
    </row>
    <row r="415" spans="1:10" x14ac:dyDescent="0.25">
      <c r="A415" t="s">
        <v>661</v>
      </c>
      <c r="B415" t="s">
        <v>662</v>
      </c>
      <c r="C415">
        <v>175</v>
      </c>
      <c r="D415" t="s">
        <v>10</v>
      </c>
      <c r="E415">
        <v>60</v>
      </c>
      <c r="F415">
        <v>173</v>
      </c>
      <c r="G415">
        <v>589</v>
      </c>
      <c r="H415" t="s">
        <v>11</v>
      </c>
      <c r="I415">
        <f t="shared" si="6"/>
        <v>114</v>
      </c>
      <c r="J415" t="str">
        <f>VLOOKUP($A415,[1]taxonomy!$1:$1048576,13,0)</f>
        <v>Mammalia</v>
      </c>
    </row>
    <row r="416" spans="1:10" x14ac:dyDescent="0.25">
      <c r="A416" t="s">
        <v>663</v>
      </c>
      <c r="B416" t="s">
        <v>664</v>
      </c>
      <c r="C416">
        <v>152</v>
      </c>
      <c r="D416" t="s">
        <v>10</v>
      </c>
      <c r="E416">
        <v>33</v>
      </c>
      <c r="F416">
        <v>148</v>
      </c>
      <c r="G416">
        <v>589</v>
      </c>
      <c r="H416" t="s">
        <v>11</v>
      </c>
      <c r="I416">
        <f t="shared" si="6"/>
        <v>116</v>
      </c>
      <c r="J416" t="str">
        <f>VLOOKUP($A416,[1]taxonomy!$1:$1048576,13,0)</f>
        <v>Mammalia</v>
      </c>
    </row>
    <row r="417" spans="1:10" x14ac:dyDescent="0.25">
      <c r="A417" t="s">
        <v>665</v>
      </c>
      <c r="B417" t="s">
        <v>666</v>
      </c>
      <c r="C417">
        <v>157</v>
      </c>
      <c r="D417" t="s">
        <v>10</v>
      </c>
      <c r="E417">
        <v>38</v>
      </c>
      <c r="F417">
        <v>153</v>
      </c>
      <c r="G417">
        <v>589</v>
      </c>
      <c r="H417" t="s">
        <v>11</v>
      </c>
      <c r="I417">
        <f t="shared" si="6"/>
        <v>116</v>
      </c>
      <c r="J417" t="str">
        <f>VLOOKUP($A417,[1]taxonomy!$1:$1048576,13,0)</f>
        <v>Mammalia</v>
      </c>
    </row>
    <row r="418" spans="1:10" x14ac:dyDescent="0.25">
      <c r="A418" t="s">
        <v>667</v>
      </c>
      <c r="B418" t="s">
        <v>668</v>
      </c>
      <c r="C418">
        <v>176</v>
      </c>
      <c r="D418" t="s">
        <v>10</v>
      </c>
      <c r="E418">
        <v>59</v>
      </c>
      <c r="F418">
        <v>172</v>
      </c>
      <c r="G418">
        <v>589</v>
      </c>
      <c r="H418" t="s">
        <v>11</v>
      </c>
      <c r="I418">
        <f t="shared" si="6"/>
        <v>114</v>
      </c>
      <c r="J418" t="str">
        <f>VLOOKUP($A418,[1]taxonomy!$1:$1048576,13,0)</f>
        <v>Mammalia</v>
      </c>
    </row>
    <row r="419" spans="1:10" x14ac:dyDescent="0.25">
      <c r="A419" t="s">
        <v>669</v>
      </c>
      <c r="B419" t="s">
        <v>670</v>
      </c>
      <c r="C419">
        <v>154</v>
      </c>
      <c r="D419" t="s">
        <v>10</v>
      </c>
      <c r="E419">
        <v>32</v>
      </c>
      <c r="F419">
        <v>150</v>
      </c>
      <c r="G419">
        <v>589</v>
      </c>
      <c r="H419" t="s">
        <v>11</v>
      </c>
      <c r="I419">
        <f t="shared" si="6"/>
        <v>119</v>
      </c>
      <c r="J419" t="str">
        <f>VLOOKUP($A419,[1]taxonomy!$1:$1048576,13,0)</f>
        <v>Mammalia</v>
      </c>
    </row>
    <row r="420" spans="1:10" x14ac:dyDescent="0.25">
      <c r="A420" t="s">
        <v>671</v>
      </c>
      <c r="B420" t="s">
        <v>672</v>
      </c>
      <c r="C420">
        <v>160</v>
      </c>
      <c r="D420" t="s">
        <v>10</v>
      </c>
      <c r="E420">
        <v>43</v>
      </c>
      <c r="F420">
        <v>156</v>
      </c>
      <c r="G420">
        <v>589</v>
      </c>
      <c r="H420" t="s">
        <v>11</v>
      </c>
      <c r="I420">
        <f t="shared" si="6"/>
        <v>114</v>
      </c>
      <c r="J420" t="str">
        <f>VLOOKUP($A420,[1]taxonomy!$1:$1048576,13,0)</f>
        <v>Mammalia</v>
      </c>
    </row>
    <row r="421" spans="1:10" x14ac:dyDescent="0.25">
      <c r="A421" t="s">
        <v>673</v>
      </c>
      <c r="B421" t="s">
        <v>674</v>
      </c>
      <c r="C421">
        <v>160</v>
      </c>
      <c r="D421" t="s">
        <v>10</v>
      </c>
      <c r="E421">
        <v>38</v>
      </c>
      <c r="F421">
        <v>156</v>
      </c>
      <c r="G421">
        <v>589</v>
      </c>
      <c r="H421" t="s">
        <v>11</v>
      </c>
      <c r="I421">
        <f t="shared" si="6"/>
        <v>119</v>
      </c>
      <c r="J421" t="str">
        <f>VLOOKUP($A421,[1]taxonomy!$1:$1048576,13,0)</f>
        <v>Mammalia</v>
      </c>
    </row>
    <row r="422" spans="1:10" x14ac:dyDescent="0.25">
      <c r="A422" t="s">
        <v>675</v>
      </c>
      <c r="B422" t="s">
        <v>676</v>
      </c>
      <c r="C422">
        <v>150</v>
      </c>
      <c r="D422" t="s">
        <v>10</v>
      </c>
      <c r="E422">
        <v>26</v>
      </c>
      <c r="F422">
        <v>146</v>
      </c>
      <c r="G422">
        <v>589</v>
      </c>
      <c r="H422" t="s">
        <v>11</v>
      </c>
      <c r="I422">
        <f t="shared" si="6"/>
        <v>121</v>
      </c>
      <c r="J422" t="str">
        <f>VLOOKUP($A422,[1]taxonomy!$1:$1048576,13,0)</f>
        <v>Mammalia</v>
      </c>
    </row>
    <row r="423" spans="1:10" x14ac:dyDescent="0.25">
      <c r="A423" t="s">
        <v>677</v>
      </c>
      <c r="B423" t="s">
        <v>678</v>
      </c>
      <c r="C423">
        <v>163</v>
      </c>
      <c r="D423" t="s">
        <v>10</v>
      </c>
      <c r="E423">
        <v>34</v>
      </c>
      <c r="F423">
        <v>151</v>
      </c>
      <c r="G423">
        <v>589</v>
      </c>
      <c r="H423" t="s">
        <v>11</v>
      </c>
      <c r="I423">
        <f t="shared" si="6"/>
        <v>118</v>
      </c>
      <c r="J423" t="str">
        <f>VLOOKUP($A423,[1]taxonomy!$1:$1048576,13,0)</f>
        <v>Mammalia</v>
      </c>
    </row>
    <row r="424" spans="1:10" x14ac:dyDescent="0.25">
      <c r="A424" t="s">
        <v>679</v>
      </c>
      <c r="B424" t="s">
        <v>680</v>
      </c>
      <c r="C424">
        <v>272</v>
      </c>
      <c r="D424" t="s">
        <v>10</v>
      </c>
      <c r="E424">
        <v>161</v>
      </c>
      <c r="F424">
        <v>271</v>
      </c>
      <c r="G424">
        <v>589</v>
      </c>
      <c r="H424" t="s">
        <v>11</v>
      </c>
      <c r="I424">
        <f t="shared" si="6"/>
        <v>111</v>
      </c>
      <c r="J424" t="str">
        <f>VLOOKUP($A424,[1]taxonomy!$1:$1048576,13,0)</f>
        <v>Mammalia</v>
      </c>
    </row>
    <row r="425" spans="1:10" x14ac:dyDescent="0.25">
      <c r="A425" t="s">
        <v>679</v>
      </c>
      <c r="B425" t="s">
        <v>680</v>
      </c>
      <c r="C425">
        <v>272</v>
      </c>
      <c r="D425" t="s">
        <v>12</v>
      </c>
      <c r="E425">
        <v>1</v>
      </c>
      <c r="F425">
        <v>114</v>
      </c>
      <c r="G425">
        <v>206</v>
      </c>
      <c r="H425" t="s">
        <v>13</v>
      </c>
      <c r="I425">
        <f t="shared" si="6"/>
        <v>114</v>
      </c>
      <c r="J425" t="str">
        <f>VLOOKUP($A425,[1]taxonomy!$1:$1048576,13,0)</f>
        <v>Mammalia</v>
      </c>
    </row>
    <row r="426" spans="1:10" x14ac:dyDescent="0.25">
      <c r="A426" t="s">
        <v>681</v>
      </c>
      <c r="B426" t="s">
        <v>682</v>
      </c>
      <c r="C426">
        <v>203</v>
      </c>
      <c r="D426" t="s">
        <v>10</v>
      </c>
      <c r="E426">
        <v>153</v>
      </c>
      <c r="F426">
        <v>203</v>
      </c>
      <c r="G426">
        <v>589</v>
      </c>
      <c r="H426" t="s">
        <v>11</v>
      </c>
      <c r="I426">
        <f t="shared" si="6"/>
        <v>51</v>
      </c>
      <c r="J426" t="str">
        <f>VLOOKUP($A426,[1]taxonomy!$1:$1048576,13,0)</f>
        <v>Mammalia</v>
      </c>
    </row>
    <row r="427" spans="1:10" x14ac:dyDescent="0.25">
      <c r="A427" t="s">
        <v>681</v>
      </c>
      <c r="B427" t="s">
        <v>682</v>
      </c>
      <c r="C427">
        <v>203</v>
      </c>
      <c r="D427" t="s">
        <v>12</v>
      </c>
      <c r="E427">
        <v>1</v>
      </c>
      <c r="F427">
        <v>106</v>
      </c>
      <c r="G427">
        <v>206</v>
      </c>
      <c r="H427" t="s">
        <v>13</v>
      </c>
      <c r="I427">
        <f t="shared" si="6"/>
        <v>106</v>
      </c>
      <c r="J427" t="str">
        <f>VLOOKUP($A427,[1]taxonomy!$1:$1048576,13,0)</f>
        <v>Mammalia</v>
      </c>
    </row>
    <row r="428" spans="1:10" x14ac:dyDescent="0.25">
      <c r="A428" t="s">
        <v>683</v>
      </c>
      <c r="B428" t="s">
        <v>684</v>
      </c>
      <c r="C428">
        <v>150</v>
      </c>
      <c r="D428" t="s">
        <v>10</v>
      </c>
      <c r="E428">
        <v>27</v>
      </c>
      <c r="F428">
        <v>146</v>
      </c>
      <c r="G428">
        <v>589</v>
      </c>
      <c r="H428" t="s">
        <v>11</v>
      </c>
      <c r="I428">
        <f t="shared" si="6"/>
        <v>120</v>
      </c>
      <c r="J428" t="str">
        <f>VLOOKUP($A428,[1]taxonomy!$1:$1048576,13,0)</f>
        <v>Mammalia</v>
      </c>
    </row>
    <row r="429" spans="1:10" x14ac:dyDescent="0.25">
      <c r="A429" t="s">
        <v>685</v>
      </c>
      <c r="B429" t="s">
        <v>686</v>
      </c>
      <c r="C429">
        <v>160</v>
      </c>
      <c r="D429" t="s">
        <v>10</v>
      </c>
      <c r="E429">
        <v>40</v>
      </c>
      <c r="F429">
        <v>156</v>
      </c>
      <c r="G429">
        <v>589</v>
      </c>
      <c r="H429" t="s">
        <v>11</v>
      </c>
      <c r="I429">
        <f t="shared" si="6"/>
        <v>117</v>
      </c>
      <c r="J429" t="str">
        <f>VLOOKUP($A429,[1]taxonomy!$1:$1048576,13,0)</f>
        <v>Mammalia</v>
      </c>
    </row>
    <row r="430" spans="1:10" x14ac:dyDescent="0.25">
      <c r="A430" t="s">
        <v>687</v>
      </c>
      <c r="B430" t="s">
        <v>688</v>
      </c>
      <c r="C430">
        <v>196</v>
      </c>
      <c r="D430" t="s">
        <v>10</v>
      </c>
      <c r="E430">
        <v>63</v>
      </c>
      <c r="F430">
        <v>183</v>
      </c>
      <c r="G430">
        <v>589</v>
      </c>
      <c r="H430" t="s">
        <v>11</v>
      </c>
      <c r="I430">
        <f t="shared" si="6"/>
        <v>121</v>
      </c>
      <c r="J430" t="str">
        <f>VLOOKUP($A430,[1]taxonomy!$1:$1048576,13,0)</f>
        <v>Mammalia</v>
      </c>
    </row>
    <row r="431" spans="1:10" x14ac:dyDescent="0.25">
      <c r="A431" t="s">
        <v>689</v>
      </c>
      <c r="B431" t="s">
        <v>690</v>
      </c>
      <c r="C431">
        <v>266</v>
      </c>
      <c r="D431" t="s">
        <v>10</v>
      </c>
      <c r="E431">
        <v>152</v>
      </c>
      <c r="F431">
        <v>263</v>
      </c>
      <c r="G431">
        <v>589</v>
      </c>
      <c r="H431" t="s">
        <v>11</v>
      </c>
      <c r="I431">
        <f t="shared" si="6"/>
        <v>112</v>
      </c>
      <c r="J431" t="str">
        <f>VLOOKUP($A431,[1]taxonomy!$1:$1048576,13,0)</f>
        <v>Mammalia</v>
      </c>
    </row>
    <row r="432" spans="1:10" x14ac:dyDescent="0.25">
      <c r="A432" t="s">
        <v>689</v>
      </c>
      <c r="B432" t="s">
        <v>690</v>
      </c>
      <c r="C432">
        <v>266</v>
      </c>
      <c r="D432" t="s">
        <v>12</v>
      </c>
      <c r="E432">
        <v>1</v>
      </c>
      <c r="F432">
        <v>104</v>
      </c>
      <c r="G432">
        <v>206</v>
      </c>
      <c r="H432" t="s">
        <v>13</v>
      </c>
      <c r="I432">
        <f t="shared" si="6"/>
        <v>104</v>
      </c>
      <c r="J432" t="str">
        <f>VLOOKUP($A432,[1]taxonomy!$1:$1048576,13,0)</f>
        <v>Mammalia</v>
      </c>
    </row>
    <row r="433" spans="1:10" x14ac:dyDescent="0.25">
      <c r="A433" t="s">
        <v>691</v>
      </c>
      <c r="B433" t="s">
        <v>692</v>
      </c>
      <c r="C433">
        <v>268</v>
      </c>
      <c r="D433" t="s">
        <v>10</v>
      </c>
      <c r="E433">
        <v>146</v>
      </c>
      <c r="F433">
        <v>263</v>
      </c>
      <c r="G433">
        <v>589</v>
      </c>
      <c r="H433" t="s">
        <v>11</v>
      </c>
      <c r="I433">
        <f t="shared" si="6"/>
        <v>118</v>
      </c>
      <c r="J433" t="str">
        <f>VLOOKUP($A433,[1]taxonomy!$1:$1048576,13,0)</f>
        <v>Mammalia</v>
      </c>
    </row>
    <row r="434" spans="1:10" x14ac:dyDescent="0.25">
      <c r="A434" t="s">
        <v>691</v>
      </c>
      <c r="B434" t="s">
        <v>692</v>
      </c>
      <c r="C434">
        <v>268</v>
      </c>
      <c r="D434" t="s">
        <v>12</v>
      </c>
      <c r="E434">
        <v>1</v>
      </c>
      <c r="F434">
        <v>103</v>
      </c>
      <c r="G434">
        <v>206</v>
      </c>
      <c r="H434" t="s">
        <v>13</v>
      </c>
      <c r="I434">
        <f t="shared" si="6"/>
        <v>103</v>
      </c>
      <c r="J434" t="str">
        <f>VLOOKUP($A434,[1]taxonomy!$1:$1048576,13,0)</f>
        <v>Mammalia</v>
      </c>
    </row>
    <row r="435" spans="1:10" x14ac:dyDescent="0.25">
      <c r="A435" t="s">
        <v>693</v>
      </c>
      <c r="B435" t="s">
        <v>694</v>
      </c>
      <c r="C435">
        <v>161</v>
      </c>
      <c r="D435" t="s">
        <v>10</v>
      </c>
      <c r="E435">
        <v>26</v>
      </c>
      <c r="F435">
        <v>147</v>
      </c>
      <c r="G435">
        <v>589</v>
      </c>
      <c r="H435" t="s">
        <v>11</v>
      </c>
      <c r="I435">
        <f t="shared" si="6"/>
        <v>122</v>
      </c>
      <c r="J435" t="str">
        <f>VLOOKUP($A435,[1]taxonomy!$1:$1048576,13,0)</f>
        <v>Mammalia</v>
      </c>
    </row>
    <row r="436" spans="1:10" x14ac:dyDescent="0.25">
      <c r="A436" t="s">
        <v>695</v>
      </c>
      <c r="B436" t="s">
        <v>696</v>
      </c>
      <c r="C436">
        <v>150</v>
      </c>
      <c r="D436" t="s">
        <v>10</v>
      </c>
      <c r="E436">
        <v>24</v>
      </c>
      <c r="F436">
        <v>146</v>
      </c>
      <c r="G436">
        <v>589</v>
      </c>
      <c r="H436" t="s">
        <v>11</v>
      </c>
      <c r="I436">
        <f t="shared" si="6"/>
        <v>123</v>
      </c>
      <c r="J436" t="str">
        <f>VLOOKUP($A436,[1]taxonomy!$1:$1048576,13,0)</f>
        <v>Mammalia</v>
      </c>
    </row>
    <row r="437" spans="1:10" x14ac:dyDescent="0.25">
      <c r="A437" t="s">
        <v>697</v>
      </c>
      <c r="B437" t="s">
        <v>698</v>
      </c>
      <c r="C437">
        <v>155</v>
      </c>
      <c r="D437" t="s">
        <v>10</v>
      </c>
      <c r="E437">
        <v>40</v>
      </c>
      <c r="F437">
        <v>151</v>
      </c>
      <c r="G437">
        <v>589</v>
      </c>
      <c r="H437" t="s">
        <v>11</v>
      </c>
      <c r="I437">
        <f t="shared" si="6"/>
        <v>112</v>
      </c>
      <c r="J437" t="str">
        <f>VLOOKUP($A437,[1]taxonomy!$1:$1048576,13,0)</f>
        <v>Mammalia</v>
      </c>
    </row>
    <row r="438" spans="1:10" x14ac:dyDescent="0.25">
      <c r="A438" t="s">
        <v>699</v>
      </c>
      <c r="B438" t="s">
        <v>700</v>
      </c>
      <c r="C438">
        <v>152</v>
      </c>
      <c r="D438" t="s">
        <v>10</v>
      </c>
      <c r="E438">
        <v>35</v>
      </c>
      <c r="F438">
        <v>148</v>
      </c>
      <c r="G438">
        <v>589</v>
      </c>
      <c r="H438" t="s">
        <v>11</v>
      </c>
      <c r="I438">
        <f t="shared" si="6"/>
        <v>114</v>
      </c>
      <c r="J438" t="str">
        <f>VLOOKUP($A438,[1]taxonomy!$1:$1048576,13,0)</f>
        <v>Mammalia</v>
      </c>
    </row>
    <row r="439" spans="1:10" x14ac:dyDescent="0.25">
      <c r="A439" t="s">
        <v>701</v>
      </c>
      <c r="B439" t="s">
        <v>702</v>
      </c>
      <c r="C439">
        <v>176</v>
      </c>
      <c r="D439" t="s">
        <v>10</v>
      </c>
      <c r="E439">
        <v>60</v>
      </c>
      <c r="F439">
        <v>173</v>
      </c>
      <c r="G439">
        <v>589</v>
      </c>
      <c r="H439" t="s">
        <v>11</v>
      </c>
      <c r="I439">
        <f t="shared" si="6"/>
        <v>114</v>
      </c>
      <c r="J439" t="str">
        <f>VLOOKUP($A439,[1]taxonomy!$1:$1048576,13,0)</f>
        <v>Mammalia</v>
      </c>
    </row>
    <row r="440" spans="1:10" x14ac:dyDescent="0.25">
      <c r="A440" t="s">
        <v>703</v>
      </c>
      <c r="B440" t="s">
        <v>704</v>
      </c>
      <c r="C440">
        <v>153</v>
      </c>
      <c r="D440" t="s">
        <v>10</v>
      </c>
      <c r="E440">
        <v>36</v>
      </c>
      <c r="F440">
        <v>149</v>
      </c>
      <c r="G440">
        <v>589</v>
      </c>
      <c r="H440" t="s">
        <v>11</v>
      </c>
      <c r="I440">
        <f t="shared" si="6"/>
        <v>114</v>
      </c>
      <c r="J440" t="str">
        <f>VLOOKUP($A440,[1]taxonomy!$1:$1048576,13,0)</f>
        <v>Mammalia</v>
      </c>
    </row>
    <row r="441" spans="1:10" x14ac:dyDescent="0.25">
      <c r="A441" t="s">
        <v>705</v>
      </c>
      <c r="B441" t="s">
        <v>706</v>
      </c>
      <c r="C441">
        <v>158</v>
      </c>
      <c r="D441" t="s">
        <v>10</v>
      </c>
      <c r="E441">
        <v>36</v>
      </c>
      <c r="F441">
        <v>154</v>
      </c>
      <c r="G441">
        <v>589</v>
      </c>
      <c r="H441" t="s">
        <v>11</v>
      </c>
      <c r="I441">
        <f t="shared" si="6"/>
        <v>119</v>
      </c>
      <c r="J441" t="str">
        <f>VLOOKUP($A441,[1]taxonomy!$1:$1048576,13,0)</f>
        <v>Mammalia</v>
      </c>
    </row>
    <row r="442" spans="1:10" x14ac:dyDescent="0.25">
      <c r="A442" t="s">
        <v>707</v>
      </c>
      <c r="B442" t="s">
        <v>708</v>
      </c>
      <c r="C442">
        <v>193</v>
      </c>
      <c r="D442" t="s">
        <v>10</v>
      </c>
      <c r="E442">
        <v>72</v>
      </c>
      <c r="F442">
        <v>185</v>
      </c>
      <c r="G442">
        <v>589</v>
      </c>
      <c r="H442" t="s">
        <v>11</v>
      </c>
      <c r="I442">
        <f t="shared" si="6"/>
        <v>114</v>
      </c>
      <c r="J442" t="str">
        <f>VLOOKUP($A442,[1]taxonomy!$1:$1048576,13,0)</f>
        <v>Mammalia</v>
      </c>
    </row>
    <row r="443" spans="1:10" x14ac:dyDescent="0.25">
      <c r="A443" t="s">
        <v>707</v>
      </c>
      <c r="B443" t="s">
        <v>708</v>
      </c>
      <c r="C443">
        <v>193</v>
      </c>
      <c r="D443" t="s">
        <v>27</v>
      </c>
      <c r="E443">
        <v>1</v>
      </c>
      <c r="F443">
        <v>69</v>
      </c>
      <c r="G443">
        <v>45</v>
      </c>
      <c r="H443" t="s">
        <v>27</v>
      </c>
      <c r="I443">
        <f t="shared" si="6"/>
        <v>69</v>
      </c>
      <c r="J443" t="str">
        <f>VLOOKUP($A443,[1]taxonomy!$1:$1048576,13,0)</f>
        <v>Mammalia</v>
      </c>
    </row>
    <row r="444" spans="1:10" x14ac:dyDescent="0.25">
      <c r="A444" t="s">
        <v>729</v>
      </c>
      <c r="B444" t="s">
        <v>730</v>
      </c>
      <c r="C444">
        <v>193</v>
      </c>
      <c r="D444" t="s">
        <v>10</v>
      </c>
      <c r="E444">
        <v>72</v>
      </c>
      <c r="F444">
        <v>185</v>
      </c>
      <c r="G444">
        <v>589</v>
      </c>
      <c r="H444" t="s">
        <v>11</v>
      </c>
      <c r="I444">
        <f t="shared" si="6"/>
        <v>114</v>
      </c>
      <c r="J444" t="str">
        <f>VLOOKUP($A444,[1]taxonomy!$1:$1048576,13,0)</f>
        <v>Mammalia</v>
      </c>
    </row>
    <row r="445" spans="1:10" x14ac:dyDescent="0.25">
      <c r="A445" t="s">
        <v>729</v>
      </c>
      <c r="B445" t="s">
        <v>730</v>
      </c>
      <c r="C445">
        <v>193</v>
      </c>
      <c r="D445" t="s">
        <v>27</v>
      </c>
      <c r="E445">
        <v>1</v>
      </c>
      <c r="F445">
        <v>69</v>
      </c>
      <c r="G445">
        <v>45</v>
      </c>
      <c r="H445" t="s">
        <v>27</v>
      </c>
      <c r="I445">
        <f t="shared" si="6"/>
        <v>69</v>
      </c>
      <c r="J445" t="str">
        <f>VLOOKUP($A445,[1]taxonomy!$1:$1048576,13,0)</f>
        <v>Mammalia</v>
      </c>
    </row>
    <row r="446" spans="1:10" x14ac:dyDescent="0.25">
      <c r="A446" t="s">
        <v>731</v>
      </c>
      <c r="B446" t="s">
        <v>732</v>
      </c>
      <c r="C446">
        <v>273</v>
      </c>
      <c r="D446" t="s">
        <v>10</v>
      </c>
      <c r="E446">
        <v>157</v>
      </c>
      <c r="F446">
        <v>268</v>
      </c>
      <c r="G446">
        <v>589</v>
      </c>
      <c r="H446" t="s">
        <v>11</v>
      </c>
      <c r="I446">
        <f t="shared" si="6"/>
        <v>112</v>
      </c>
      <c r="J446" t="str">
        <f>VLOOKUP($A446,[1]taxonomy!$1:$1048576,13,0)</f>
        <v>Mammalia</v>
      </c>
    </row>
    <row r="447" spans="1:10" x14ac:dyDescent="0.25">
      <c r="A447" t="s">
        <v>731</v>
      </c>
      <c r="B447" t="s">
        <v>732</v>
      </c>
      <c r="C447">
        <v>273</v>
      </c>
      <c r="D447" t="s">
        <v>12</v>
      </c>
      <c r="E447">
        <v>1</v>
      </c>
      <c r="F447">
        <v>111</v>
      </c>
      <c r="G447">
        <v>206</v>
      </c>
      <c r="H447" t="s">
        <v>13</v>
      </c>
      <c r="I447">
        <f t="shared" si="6"/>
        <v>111</v>
      </c>
      <c r="J447" t="str">
        <f>VLOOKUP($A447,[1]taxonomy!$1:$1048576,13,0)</f>
        <v>Mammalia</v>
      </c>
    </row>
    <row r="448" spans="1:10" x14ac:dyDescent="0.25">
      <c r="A448" t="s">
        <v>733</v>
      </c>
      <c r="B448" t="s">
        <v>734</v>
      </c>
      <c r="C448">
        <v>268</v>
      </c>
      <c r="D448" t="s">
        <v>10</v>
      </c>
      <c r="E448">
        <v>146</v>
      </c>
      <c r="F448">
        <v>263</v>
      </c>
      <c r="G448">
        <v>589</v>
      </c>
      <c r="H448" t="s">
        <v>11</v>
      </c>
      <c r="I448">
        <f t="shared" si="6"/>
        <v>118</v>
      </c>
      <c r="J448" t="str">
        <f>VLOOKUP($A448,[1]taxonomy!$1:$1048576,13,0)</f>
        <v>Mammalia</v>
      </c>
    </row>
    <row r="449" spans="1:10" x14ac:dyDescent="0.25">
      <c r="A449" t="s">
        <v>733</v>
      </c>
      <c r="B449" t="s">
        <v>734</v>
      </c>
      <c r="C449">
        <v>268</v>
      </c>
      <c r="D449" t="s">
        <v>12</v>
      </c>
      <c r="E449">
        <v>1</v>
      </c>
      <c r="F449">
        <v>103</v>
      </c>
      <c r="G449">
        <v>206</v>
      </c>
      <c r="H449" t="s">
        <v>13</v>
      </c>
      <c r="I449">
        <f t="shared" si="6"/>
        <v>103</v>
      </c>
      <c r="J449" t="str">
        <f>VLOOKUP($A449,[1]taxonomy!$1:$1048576,13,0)</f>
        <v>Mammalia</v>
      </c>
    </row>
    <row r="450" spans="1:10" x14ac:dyDescent="0.25">
      <c r="A450" t="s">
        <v>735</v>
      </c>
      <c r="B450" t="s">
        <v>736</v>
      </c>
      <c r="C450">
        <v>217</v>
      </c>
      <c r="D450" t="s">
        <v>10</v>
      </c>
      <c r="E450">
        <v>88</v>
      </c>
      <c r="F450">
        <v>202</v>
      </c>
      <c r="G450">
        <v>589</v>
      </c>
      <c r="H450" t="s">
        <v>11</v>
      </c>
      <c r="I450">
        <f t="shared" ref="I450:I513" si="7">F450-E450+1</f>
        <v>115</v>
      </c>
      <c r="J450" t="str">
        <f>VLOOKUP($A450,[1]taxonomy!$1:$1048576,13,0)</f>
        <v>Mammalia</v>
      </c>
    </row>
    <row r="451" spans="1:10" x14ac:dyDescent="0.25">
      <c r="A451" t="s">
        <v>737</v>
      </c>
      <c r="B451" t="s">
        <v>738</v>
      </c>
      <c r="C451">
        <v>151</v>
      </c>
      <c r="D451" t="s">
        <v>10</v>
      </c>
      <c r="E451">
        <v>57</v>
      </c>
      <c r="F451">
        <v>151</v>
      </c>
      <c r="G451">
        <v>589</v>
      </c>
      <c r="H451" t="s">
        <v>11</v>
      </c>
      <c r="I451">
        <f t="shared" si="7"/>
        <v>95</v>
      </c>
      <c r="J451" t="str">
        <f>VLOOKUP($A451,[1]taxonomy!$1:$1048576,13,0)</f>
        <v>Mammalia</v>
      </c>
    </row>
    <row r="452" spans="1:10" x14ac:dyDescent="0.25">
      <c r="A452" t="s">
        <v>739</v>
      </c>
      <c r="B452" t="s">
        <v>740</v>
      </c>
      <c r="C452">
        <v>155</v>
      </c>
      <c r="D452" t="s">
        <v>10</v>
      </c>
      <c r="E452">
        <v>37</v>
      </c>
      <c r="F452">
        <v>151</v>
      </c>
      <c r="G452">
        <v>589</v>
      </c>
      <c r="H452" t="s">
        <v>11</v>
      </c>
      <c r="I452">
        <f t="shared" si="7"/>
        <v>115</v>
      </c>
      <c r="J452" t="str">
        <f>VLOOKUP($A452,[1]taxonomy!$1:$1048576,13,0)</f>
        <v>Mammalia</v>
      </c>
    </row>
    <row r="453" spans="1:10" x14ac:dyDescent="0.25">
      <c r="A453" t="s">
        <v>741</v>
      </c>
      <c r="B453" t="s">
        <v>742</v>
      </c>
      <c r="C453">
        <v>157</v>
      </c>
      <c r="D453" t="s">
        <v>10</v>
      </c>
      <c r="E453">
        <v>36</v>
      </c>
      <c r="F453">
        <v>153</v>
      </c>
      <c r="G453">
        <v>589</v>
      </c>
      <c r="H453" t="s">
        <v>11</v>
      </c>
      <c r="I453">
        <f t="shared" si="7"/>
        <v>118</v>
      </c>
      <c r="J453" t="str">
        <f>VLOOKUP($A453,[1]taxonomy!$1:$1048576,13,0)</f>
        <v>Mammalia</v>
      </c>
    </row>
    <row r="454" spans="1:10" x14ac:dyDescent="0.25">
      <c r="A454" t="s">
        <v>743</v>
      </c>
      <c r="B454" t="s">
        <v>744</v>
      </c>
      <c r="C454">
        <v>155</v>
      </c>
      <c r="D454" t="s">
        <v>10</v>
      </c>
      <c r="E454">
        <v>40</v>
      </c>
      <c r="F454">
        <v>151</v>
      </c>
      <c r="G454">
        <v>589</v>
      </c>
      <c r="H454" t="s">
        <v>11</v>
      </c>
      <c r="I454">
        <f t="shared" si="7"/>
        <v>112</v>
      </c>
      <c r="J454" t="str">
        <f>VLOOKUP($A454,[1]taxonomy!$1:$1048576,13,0)</f>
        <v>Mammalia</v>
      </c>
    </row>
    <row r="455" spans="1:10" x14ac:dyDescent="0.25">
      <c r="A455" t="s">
        <v>745</v>
      </c>
      <c r="B455" t="s">
        <v>746</v>
      </c>
      <c r="C455">
        <v>152</v>
      </c>
      <c r="D455" t="s">
        <v>10</v>
      </c>
      <c r="E455">
        <v>32</v>
      </c>
      <c r="F455">
        <v>148</v>
      </c>
      <c r="G455">
        <v>589</v>
      </c>
      <c r="H455" t="s">
        <v>11</v>
      </c>
      <c r="I455">
        <f t="shared" si="7"/>
        <v>117</v>
      </c>
      <c r="J455" t="str">
        <f>VLOOKUP($A455,[1]taxonomy!$1:$1048576,13,0)</f>
        <v>Mammalia</v>
      </c>
    </row>
    <row r="456" spans="1:10" x14ac:dyDescent="0.25">
      <c r="A456" t="s">
        <v>747</v>
      </c>
      <c r="B456" t="s">
        <v>748</v>
      </c>
      <c r="C456">
        <v>159</v>
      </c>
      <c r="D456" t="s">
        <v>10</v>
      </c>
      <c r="E456">
        <v>42</v>
      </c>
      <c r="F456">
        <v>155</v>
      </c>
      <c r="G456">
        <v>589</v>
      </c>
      <c r="H456" t="s">
        <v>11</v>
      </c>
      <c r="I456">
        <f t="shared" si="7"/>
        <v>114</v>
      </c>
      <c r="J456" t="str">
        <f>VLOOKUP($A456,[1]taxonomy!$1:$1048576,13,0)</f>
        <v>Mammalia</v>
      </c>
    </row>
    <row r="457" spans="1:10" x14ac:dyDescent="0.25">
      <c r="A457" t="s">
        <v>749</v>
      </c>
      <c r="B457" t="s">
        <v>750</v>
      </c>
      <c r="C457">
        <v>193</v>
      </c>
      <c r="D457" t="s">
        <v>10</v>
      </c>
      <c r="E457">
        <v>72</v>
      </c>
      <c r="F457">
        <v>185</v>
      </c>
      <c r="G457">
        <v>589</v>
      </c>
      <c r="H457" t="s">
        <v>11</v>
      </c>
      <c r="I457">
        <f t="shared" si="7"/>
        <v>114</v>
      </c>
      <c r="J457" t="str">
        <f>VLOOKUP($A457,[1]taxonomy!$1:$1048576,13,0)</f>
        <v>Mammalia</v>
      </c>
    </row>
    <row r="458" spans="1:10" x14ac:dyDescent="0.25">
      <c r="A458" t="s">
        <v>749</v>
      </c>
      <c r="B458" t="s">
        <v>750</v>
      </c>
      <c r="C458">
        <v>193</v>
      </c>
      <c r="D458" t="s">
        <v>27</v>
      </c>
      <c r="E458">
        <v>1</v>
      </c>
      <c r="F458">
        <v>69</v>
      </c>
      <c r="G458">
        <v>45</v>
      </c>
      <c r="H458" t="s">
        <v>27</v>
      </c>
      <c r="I458">
        <f t="shared" si="7"/>
        <v>69</v>
      </c>
      <c r="J458" t="str">
        <f>VLOOKUP($A458,[1]taxonomy!$1:$1048576,13,0)</f>
        <v>Mammalia</v>
      </c>
    </row>
    <row r="459" spans="1:10" x14ac:dyDescent="0.25">
      <c r="A459" t="s">
        <v>751</v>
      </c>
      <c r="B459" t="s">
        <v>752</v>
      </c>
      <c r="C459">
        <v>271</v>
      </c>
      <c r="D459" t="s">
        <v>10</v>
      </c>
      <c r="E459">
        <v>155</v>
      </c>
      <c r="F459">
        <v>266</v>
      </c>
      <c r="G459">
        <v>589</v>
      </c>
      <c r="H459" t="s">
        <v>11</v>
      </c>
      <c r="I459">
        <f t="shared" si="7"/>
        <v>112</v>
      </c>
      <c r="J459" t="str">
        <f>VLOOKUP($A459,[1]taxonomy!$1:$1048576,13,0)</f>
        <v>Mammalia</v>
      </c>
    </row>
    <row r="460" spans="1:10" x14ac:dyDescent="0.25">
      <c r="A460" t="s">
        <v>751</v>
      </c>
      <c r="B460" t="s">
        <v>752</v>
      </c>
      <c r="C460">
        <v>271</v>
      </c>
      <c r="D460" t="s">
        <v>12</v>
      </c>
      <c r="E460">
        <v>1</v>
      </c>
      <c r="F460">
        <v>109</v>
      </c>
      <c r="G460">
        <v>206</v>
      </c>
      <c r="H460" t="s">
        <v>13</v>
      </c>
      <c r="I460">
        <f t="shared" si="7"/>
        <v>109</v>
      </c>
      <c r="J460" t="str">
        <f>VLOOKUP($A460,[1]taxonomy!$1:$1048576,13,0)</f>
        <v>Mammalia</v>
      </c>
    </row>
    <row r="461" spans="1:10" x14ac:dyDescent="0.25">
      <c r="A461" t="s">
        <v>753</v>
      </c>
      <c r="B461" t="s">
        <v>754</v>
      </c>
      <c r="C461">
        <v>269</v>
      </c>
      <c r="D461" t="s">
        <v>10</v>
      </c>
      <c r="E461">
        <v>147</v>
      </c>
      <c r="F461">
        <v>264</v>
      </c>
      <c r="G461">
        <v>589</v>
      </c>
      <c r="H461" t="s">
        <v>11</v>
      </c>
      <c r="I461">
        <f t="shared" si="7"/>
        <v>118</v>
      </c>
      <c r="J461" t="str">
        <f>VLOOKUP($A461,[1]taxonomy!$1:$1048576,13,0)</f>
        <v>Mammalia</v>
      </c>
    </row>
    <row r="462" spans="1:10" x14ac:dyDescent="0.25">
      <c r="A462" t="s">
        <v>753</v>
      </c>
      <c r="B462" t="s">
        <v>754</v>
      </c>
      <c r="C462">
        <v>269</v>
      </c>
      <c r="D462" t="s">
        <v>12</v>
      </c>
      <c r="E462">
        <v>1</v>
      </c>
      <c r="F462">
        <v>103</v>
      </c>
      <c r="G462">
        <v>206</v>
      </c>
      <c r="H462" t="s">
        <v>13</v>
      </c>
      <c r="I462">
        <f t="shared" si="7"/>
        <v>103</v>
      </c>
      <c r="J462" t="str">
        <f>VLOOKUP($A462,[1]taxonomy!$1:$1048576,13,0)</f>
        <v>Mammalia</v>
      </c>
    </row>
    <row r="463" spans="1:10" x14ac:dyDescent="0.25">
      <c r="A463" t="s">
        <v>755</v>
      </c>
      <c r="B463" t="s">
        <v>756</v>
      </c>
      <c r="C463">
        <v>169</v>
      </c>
      <c r="D463" t="s">
        <v>10</v>
      </c>
      <c r="E463">
        <v>50</v>
      </c>
      <c r="F463">
        <v>165</v>
      </c>
      <c r="G463">
        <v>589</v>
      </c>
      <c r="H463" t="s">
        <v>11</v>
      </c>
      <c r="I463">
        <f t="shared" si="7"/>
        <v>116</v>
      </c>
      <c r="J463" t="str">
        <f>VLOOKUP($A463,[1]taxonomy!$1:$1048576,13,0)</f>
        <v>Mammalia</v>
      </c>
    </row>
    <row r="464" spans="1:10" x14ac:dyDescent="0.25">
      <c r="A464" t="s">
        <v>757</v>
      </c>
      <c r="B464" t="s">
        <v>758</v>
      </c>
      <c r="C464">
        <v>158</v>
      </c>
      <c r="D464" t="s">
        <v>10</v>
      </c>
      <c r="E464">
        <v>40</v>
      </c>
      <c r="F464">
        <v>154</v>
      </c>
      <c r="G464">
        <v>589</v>
      </c>
      <c r="H464" t="s">
        <v>11</v>
      </c>
      <c r="I464">
        <f t="shared" si="7"/>
        <v>115</v>
      </c>
      <c r="J464" t="str">
        <f>VLOOKUP($A464,[1]taxonomy!$1:$1048576,13,0)</f>
        <v>Mammalia</v>
      </c>
    </row>
    <row r="465" spans="1:10" x14ac:dyDescent="0.25">
      <c r="A465" t="s">
        <v>759</v>
      </c>
      <c r="B465" t="s">
        <v>760</v>
      </c>
      <c r="C465">
        <v>155</v>
      </c>
      <c r="D465" t="s">
        <v>10</v>
      </c>
      <c r="E465">
        <v>40</v>
      </c>
      <c r="F465">
        <v>151</v>
      </c>
      <c r="G465">
        <v>589</v>
      </c>
      <c r="H465" t="s">
        <v>11</v>
      </c>
      <c r="I465">
        <f t="shared" si="7"/>
        <v>112</v>
      </c>
      <c r="J465" t="str">
        <f>VLOOKUP($A465,[1]taxonomy!$1:$1048576,13,0)</f>
        <v>Mammalia</v>
      </c>
    </row>
    <row r="466" spans="1:10" x14ac:dyDescent="0.25">
      <c r="A466" t="s">
        <v>761</v>
      </c>
      <c r="B466" t="s">
        <v>762</v>
      </c>
      <c r="C466">
        <v>152</v>
      </c>
      <c r="D466" t="s">
        <v>10</v>
      </c>
      <c r="E466">
        <v>32</v>
      </c>
      <c r="F466">
        <v>148</v>
      </c>
      <c r="G466">
        <v>589</v>
      </c>
      <c r="H466" t="s">
        <v>11</v>
      </c>
      <c r="I466">
        <f t="shared" si="7"/>
        <v>117</v>
      </c>
      <c r="J466" t="str">
        <f>VLOOKUP($A466,[1]taxonomy!$1:$1048576,13,0)</f>
        <v>Mammalia</v>
      </c>
    </row>
    <row r="467" spans="1:10" x14ac:dyDescent="0.25">
      <c r="A467" t="s">
        <v>763</v>
      </c>
      <c r="B467" t="s">
        <v>764</v>
      </c>
      <c r="C467">
        <v>180</v>
      </c>
      <c r="D467" t="s">
        <v>10</v>
      </c>
      <c r="E467">
        <v>63</v>
      </c>
      <c r="F467">
        <v>176</v>
      </c>
      <c r="G467">
        <v>589</v>
      </c>
      <c r="H467" t="s">
        <v>11</v>
      </c>
      <c r="I467">
        <f t="shared" si="7"/>
        <v>114</v>
      </c>
      <c r="J467" t="str">
        <f>VLOOKUP($A467,[1]taxonomy!$1:$1048576,13,0)</f>
        <v>Mammalia</v>
      </c>
    </row>
    <row r="468" spans="1:10" x14ac:dyDescent="0.25">
      <c r="A468" t="s">
        <v>782</v>
      </c>
      <c r="B468" t="s">
        <v>783</v>
      </c>
      <c r="C468">
        <v>152</v>
      </c>
      <c r="D468" t="s">
        <v>10</v>
      </c>
      <c r="E468">
        <v>36</v>
      </c>
      <c r="F468">
        <v>148</v>
      </c>
      <c r="G468">
        <v>589</v>
      </c>
      <c r="H468" t="s">
        <v>11</v>
      </c>
      <c r="I468">
        <f t="shared" si="7"/>
        <v>113</v>
      </c>
      <c r="J468" t="str">
        <f>VLOOKUP($A468,[1]taxonomy!$1:$1048576,13,0)</f>
        <v>Mammalia</v>
      </c>
    </row>
    <row r="469" spans="1:10" x14ac:dyDescent="0.25">
      <c r="A469" t="s">
        <v>786</v>
      </c>
      <c r="B469" t="s">
        <v>787</v>
      </c>
      <c r="C469">
        <v>44</v>
      </c>
      <c r="D469" t="s">
        <v>10</v>
      </c>
      <c r="E469">
        <v>1</v>
      </c>
      <c r="F469">
        <v>44</v>
      </c>
      <c r="G469">
        <v>589</v>
      </c>
      <c r="H469" t="s">
        <v>11</v>
      </c>
      <c r="I469">
        <f t="shared" si="7"/>
        <v>44</v>
      </c>
      <c r="J469" t="str">
        <f>VLOOKUP($A469,[1]taxonomy!$1:$1048576,13,0)</f>
        <v>Mammalia</v>
      </c>
    </row>
    <row r="470" spans="1:10" x14ac:dyDescent="0.25">
      <c r="A470" t="s">
        <v>788</v>
      </c>
      <c r="B470" t="s">
        <v>789</v>
      </c>
      <c r="C470">
        <v>191</v>
      </c>
      <c r="D470" t="s">
        <v>10</v>
      </c>
      <c r="E470">
        <v>72</v>
      </c>
      <c r="F470">
        <v>185</v>
      </c>
      <c r="G470">
        <v>589</v>
      </c>
      <c r="H470" t="s">
        <v>11</v>
      </c>
      <c r="I470">
        <f t="shared" si="7"/>
        <v>114</v>
      </c>
      <c r="J470" t="str">
        <f>VLOOKUP($A470,[1]taxonomy!$1:$1048576,13,0)</f>
        <v>Mammalia</v>
      </c>
    </row>
    <row r="471" spans="1:10" x14ac:dyDescent="0.25">
      <c r="A471" t="s">
        <v>788</v>
      </c>
      <c r="B471" t="s">
        <v>789</v>
      </c>
      <c r="C471">
        <v>191</v>
      </c>
      <c r="D471" t="s">
        <v>27</v>
      </c>
      <c r="E471">
        <v>1</v>
      </c>
      <c r="F471">
        <v>69</v>
      </c>
      <c r="G471">
        <v>45</v>
      </c>
      <c r="H471" t="s">
        <v>27</v>
      </c>
      <c r="I471">
        <f t="shared" si="7"/>
        <v>69</v>
      </c>
      <c r="J471" t="str">
        <f>VLOOKUP($A471,[1]taxonomy!$1:$1048576,13,0)</f>
        <v>Mammalia</v>
      </c>
    </row>
    <row r="472" spans="1:10" x14ac:dyDescent="0.25">
      <c r="A472" t="s">
        <v>804</v>
      </c>
      <c r="B472" t="s">
        <v>805</v>
      </c>
      <c r="C472">
        <v>155</v>
      </c>
      <c r="D472" t="s">
        <v>10</v>
      </c>
      <c r="E472">
        <v>40</v>
      </c>
      <c r="F472">
        <v>151</v>
      </c>
      <c r="G472">
        <v>589</v>
      </c>
      <c r="H472" t="s">
        <v>11</v>
      </c>
      <c r="I472">
        <f t="shared" si="7"/>
        <v>112</v>
      </c>
      <c r="J472" t="str">
        <f>VLOOKUP($A472,[1]taxonomy!$1:$1048576,13,0)</f>
        <v>Mammalia</v>
      </c>
    </row>
    <row r="473" spans="1:10" x14ac:dyDescent="0.25">
      <c r="A473" t="s">
        <v>806</v>
      </c>
      <c r="B473" t="s">
        <v>807</v>
      </c>
      <c r="C473">
        <v>156</v>
      </c>
      <c r="D473" t="s">
        <v>10</v>
      </c>
      <c r="E473">
        <v>35</v>
      </c>
      <c r="F473">
        <v>152</v>
      </c>
      <c r="G473">
        <v>589</v>
      </c>
      <c r="H473" t="s">
        <v>11</v>
      </c>
      <c r="I473">
        <f t="shared" si="7"/>
        <v>118</v>
      </c>
      <c r="J473" t="str">
        <f>VLOOKUP($A473,[1]taxonomy!$1:$1048576,13,0)</f>
        <v>Mammalia</v>
      </c>
    </row>
    <row r="474" spans="1:10" x14ac:dyDescent="0.25">
      <c r="A474" t="s">
        <v>808</v>
      </c>
      <c r="B474" t="s">
        <v>809</v>
      </c>
      <c r="C474">
        <v>193</v>
      </c>
      <c r="D474" t="s">
        <v>10</v>
      </c>
      <c r="E474">
        <v>72</v>
      </c>
      <c r="F474">
        <v>185</v>
      </c>
      <c r="G474">
        <v>589</v>
      </c>
      <c r="H474" t="s">
        <v>11</v>
      </c>
      <c r="I474">
        <f t="shared" si="7"/>
        <v>114</v>
      </c>
      <c r="J474" t="str">
        <f>VLOOKUP($A474,[1]taxonomy!$1:$1048576,13,0)</f>
        <v>Mammalia</v>
      </c>
    </row>
    <row r="475" spans="1:10" x14ac:dyDescent="0.25">
      <c r="A475" t="s">
        <v>808</v>
      </c>
      <c r="B475" t="s">
        <v>809</v>
      </c>
      <c r="C475">
        <v>193</v>
      </c>
      <c r="D475" t="s">
        <v>27</v>
      </c>
      <c r="E475">
        <v>1</v>
      </c>
      <c r="F475">
        <v>69</v>
      </c>
      <c r="G475">
        <v>45</v>
      </c>
      <c r="H475" t="s">
        <v>27</v>
      </c>
      <c r="I475">
        <f t="shared" si="7"/>
        <v>69</v>
      </c>
      <c r="J475" t="str">
        <f>VLOOKUP($A475,[1]taxonomy!$1:$1048576,13,0)</f>
        <v>Mammalia</v>
      </c>
    </row>
    <row r="476" spans="1:10" x14ac:dyDescent="0.25">
      <c r="A476" t="s">
        <v>810</v>
      </c>
      <c r="B476" t="s">
        <v>811</v>
      </c>
      <c r="C476">
        <v>193</v>
      </c>
      <c r="D476" t="s">
        <v>10</v>
      </c>
      <c r="E476">
        <v>72</v>
      </c>
      <c r="F476">
        <v>185</v>
      </c>
      <c r="G476">
        <v>589</v>
      </c>
      <c r="H476" t="s">
        <v>11</v>
      </c>
      <c r="I476">
        <f t="shared" si="7"/>
        <v>114</v>
      </c>
      <c r="J476" t="str">
        <f>VLOOKUP($A476,[1]taxonomy!$1:$1048576,13,0)</f>
        <v>Mammalia</v>
      </c>
    </row>
    <row r="477" spans="1:10" x14ac:dyDescent="0.25">
      <c r="A477" t="s">
        <v>812</v>
      </c>
      <c r="B477" t="s">
        <v>813</v>
      </c>
      <c r="C477">
        <v>193</v>
      </c>
      <c r="D477" t="s">
        <v>10</v>
      </c>
      <c r="E477">
        <v>72</v>
      </c>
      <c r="F477">
        <v>185</v>
      </c>
      <c r="G477">
        <v>589</v>
      </c>
      <c r="H477" t="s">
        <v>11</v>
      </c>
      <c r="I477">
        <f t="shared" si="7"/>
        <v>114</v>
      </c>
      <c r="J477" t="str">
        <f>VLOOKUP($A477,[1]taxonomy!$1:$1048576,13,0)</f>
        <v>Mammalia</v>
      </c>
    </row>
    <row r="478" spans="1:10" x14ac:dyDescent="0.25">
      <c r="A478" t="s">
        <v>812</v>
      </c>
      <c r="B478" t="s">
        <v>813</v>
      </c>
      <c r="C478">
        <v>193</v>
      </c>
      <c r="D478" t="s">
        <v>27</v>
      </c>
      <c r="E478">
        <v>1</v>
      </c>
      <c r="F478">
        <v>69</v>
      </c>
      <c r="G478">
        <v>45</v>
      </c>
      <c r="H478" t="s">
        <v>27</v>
      </c>
      <c r="I478">
        <f t="shared" si="7"/>
        <v>69</v>
      </c>
      <c r="J478" t="str">
        <f>VLOOKUP($A478,[1]taxonomy!$1:$1048576,13,0)</f>
        <v>Mammalia</v>
      </c>
    </row>
    <row r="479" spans="1:10" x14ac:dyDescent="0.25">
      <c r="A479" t="s">
        <v>814</v>
      </c>
      <c r="B479" t="s">
        <v>815</v>
      </c>
      <c r="C479">
        <v>192</v>
      </c>
      <c r="D479" t="s">
        <v>10</v>
      </c>
      <c r="E479">
        <v>71</v>
      </c>
      <c r="F479">
        <v>184</v>
      </c>
      <c r="G479">
        <v>589</v>
      </c>
      <c r="H479" t="s">
        <v>11</v>
      </c>
      <c r="I479">
        <f t="shared" si="7"/>
        <v>114</v>
      </c>
      <c r="J479" t="str">
        <f>VLOOKUP($A479,[1]taxonomy!$1:$1048576,13,0)</f>
        <v>Mammalia</v>
      </c>
    </row>
    <row r="480" spans="1:10" x14ac:dyDescent="0.25">
      <c r="A480" t="s">
        <v>818</v>
      </c>
      <c r="B480" t="s">
        <v>819</v>
      </c>
      <c r="C480">
        <v>192</v>
      </c>
      <c r="D480" t="s">
        <v>10</v>
      </c>
      <c r="E480">
        <v>71</v>
      </c>
      <c r="F480">
        <v>184</v>
      </c>
      <c r="G480">
        <v>589</v>
      </c>
      <c r="H480" t="s">
        <v>11</v>
      </c>
      <c r="I480">
        <f t="shared" si="7"/>
        <v>114</v>
      </c>
      <c r="J480" t="str">
        <f>VLOOKUP($A480,[1]taxonomy!$1:$1048576,13,0)</f>
        <v>Mammalia</v>
      </c>
    </row>
    <row r="481" spans="1:10" x14ac:dyDescent="0.25">
      <c r="A481" t="s">
        <v>818</v>
      </c>
      <c r="B481" t="s">
        <v>819</v>
      </c>
      <c r="C481">
        <v>192</v>
      </c>
      <c r="D481" t="s">
        <v>27</v>
      </c>
      <c r="E481">
        <v>7</v>
      </c>
      <c r="F481">
        <v>68</v>
      </c>
      <c r="G481">
        <v>45</v>
      </c>
      <c r="H481" t="s">
        <v>27</v>
      </c>
      <c r="I481">
        <f t="shared" si="7"/>
        <v>62</v>
      </c>
      <c r="J481" t="str">
        <f>VLOOKUP($A481,[1]taxonomy!$1:$1048576,13,0)</f>
        <v>Mammalia</v>
      </c>
    </row>
    <row r="482" spans="1:10" x14ac:dyDescent="0.25">
      <c r="A482" t="s">
        <v>820</v>
      </c>
      <c r="B482" t="s">
        <v>821</v>
      </c>
      <c r="C482">
        <v>193</v>
      </c>
      <c r="D482" t="s">
        <v>10</v>
      </c>
      <c r="E482">
        <v>72</v>
      </c>
      <c r="F482">
        <v>185</v>
      </c>
      <c r="G482">
        <v>589</v>
      </c>
      <c r="H482" t="s">
        <v>11</v>
      </c>
      <c r="I482">
        <f t="shared" si="7"/>
        <v>114</v>
      </c>
      <c r="J482" t="str">
        <f>VLOOKUP($A482,[1]taxonomy!$1:$1048576,13,0)</f>
        <v>Mammalia</v>
      </c>
    </row>
    <row r="483" spans="1:10" x14ac:dyDescent="0.25">
      <c r="A483" t="s">
        <v>822</v>
      </c>
      <c r="B483" t="s">
        <v>823</v>
      </c>
      <c r="C483">
        <v>193</v>
      </c>
      <c r="D483" t="s">
        <v>10</v>
      </c>
      <c r="E483">
        <v>72</v>
      </c>
      <c r="F483">
        <v>185</v>
      </c>
      <c r="G483">
        <v>589</v>
      </c>
      <c r="H483" t="s">
        <v>11</v>
      </c>
      <c r="I483">
        <f t="shared" si="7"/>
        <v>114</v>
      </c>
      <c r="J483" t="str">
        <f>VLOOKUP($A483,[1]taxonomy!$1:$1048576,13,0)</f>
        <v>Mammalia</v>
      </c>
    </row>
    <row r="484" spans="1:10" x14ac:dyDescent="0.25">
      <c r="A484" t="s">
        <v>822</v>
      </c>
      <c r="B484" t="s">
        <v>823</v>
      </c>
      <c r="C484">
        <v>193</v>
      </c>
      <c r="D484" t="s">
        <v>27</v>
      </c>
      <c r="E484">
        <v>1</v>
      </c>
      <c r="F484">
        <v>69</v>
      </c>
      <c r="G484">
        <v>45</v>
      </c>
      <c r="H484" t="s">
        <v>27</v>
      </c>
      <c r="I484">
        <f t="shared" si="7"/>
        <v>69</v>
      </c>
      <c r="J484" t="str">
        <f>VLOOKUP($A484,[1]taxonomy!$1:$1048576,13,0)</f>
        <v>Mammalia</v>
      </c>
    </row>
    <row r="485" spans="1:10" x14ac:dyDescent="0.25">
      <c r="A485" t="s">
        <v>824</v>
      </c>
      <c r="B485" t="s">
        <v>825</v>
      </c>
      <c r="C485">
        <v>192</v>
      </c>
      <c r="D485" t="s">
        <v>10</v>
      </c>
      <c r="E485">
        <v>70</v>
      </c>
      <c r="F485">
        <v>182</v>
      </c>
      <c r="G485">
        <v>589</v>
      </c>
      <c r="H485" t="s">
        <v>11</v>
      </c>
      <c r="I485">
        <f t="shared" si="7"/>
        <v>113</v>
      </c>
      <c r="J485" t="str">
        <f>VLOOKUP($A485,[1]taxonomy!$1:$1048576,13,0)</f>
        <v>Mammalia</v>
      </c>
    </row>
    <row r="486" spans="1:10" x14ac:dyDescent="0.25">
      <c r="A486" t="s">
        <v>826</v>
      </c>
      <c r="B486" t="s">
        <v>827</v>
      </c>
      <c r="C486">
        <v>192</v>
      </c>
      <c r="D486" t="s">
        <v>10</v>
      </c>
      <c r="E486">
        <v>71</v>
      </c>
      <c r="F486">
        <v>184</v>
      </c>
      <c r="G486">
        <v>589</v>
      </c>
      <c r="H486" t="s">
        <v>11</v>
      </c>
      <c r="I486">
        <f t="shared" si="7"/>
        <v>114</v>
      </c>
      <c r="J486" t="str">
        <f>VLOOKUP($A486,[1]taxonomy!$1:$1048576,13,0)</f>
        <v>Mammalia</v>
      </c>
    </row>
    <row r="487" spans="1:10" x14ac:dyDescent="0.25">
      <c r="A487" t="s">
        <v>826</v>
      </c>
      <c r="B487" t="s">
        <v>827</v>
      </c>
      <c r="C487">
        <v>192</v>
      </c>
      <c r="D487" t="s">
        <v>27</v>
      </c>
      <c r="E487">
        <v>1</v>
      </c>
      <c r="F487">
        <v>68</v>
      </c>
      <c r="G487">
        <v>45</v>
      </c>
      <c r="H487" t="s">
        <v>27</v>
      </c>
      <c r="I487">
        <f t="shared" si="7"/>
        <v>68</v>
      </c>
      <c r="J487" t="str">
        <f>VLOOKUP($A487,[1]taxonomy!$1:$1048576,13,0)</f>
        <v>Mammalia</v>
      </c>
    </row>
    <row r="488" spans="1:10" x14ac:dyDescent="0.25">
      <c r="A488" t="s">
        <v>828</v>
      </c>
      <c r="B488" t="s">
        <v>829</v>
      </c>
      <c r="C488">
        <v>194</v>
      </c>
      <c r="D488" t="s">
        <v>10</v>
      </c>
      <c r="E488">
        <v>72</v>
      </c>
      <c r="F488">
        <v>184</v>
      </c>
      <c r="G488">
        <v>589</v>
      </c>
      <c r="H488" t="s">
        <v>11</v>
      </c>
      <c r="I488">
        <f t="shared" si="7"/>
        <v>113</v>
      </c>
      <c r="J488" t="str">
        <f>VLOOKUP($A488,[1]taxonomy!$1:$1048576,13,0)</f>
        <v>Mammalia</v>
      </c>
    </row>
    <row r="489" spans="1:10" x14ac:dyDescent="0.25">
      <c r="A489" t="s">
        <v>830</v>
      </c>
      <c r="B489" t="s">
        <v>831</v>
      </c>
      <c r="C489">
        <v>268</v>
      </c>
      <c r="D489" t="s">
        <v>10</v>
      </c>
      <c r="E489">
        <v>156</v>
      </c>
      <c r="F489">
        <v>265</v>
      </c>
      <c r="G489">
        <v>589</v>
      </c>
      <c r="H489" t="s">
        <v>11</v>
      </c>
      <c r="I489">
        <f t="shared" si="7"/>
        <v>110</v>
      </c>
      <c r="J489" t="str">
        <f>VLOOKUP($A489,[1]taxonomy!$1:$1048576,13,0)</f>
        <v>Mammalia</v>
      </c>
    </row>
    <row r="490" spans="1:10" x14ac:dyDescent="0.25">
      <c r="A490" t="s">
        <v>830</v>
      </c>
      <c r="B490" t="s">
        <v>831</v>
      </c>
      <c r="C490">
        <v>268</v>
      </c>
      <c r="D490" t="s">
        <v>12</v>
      </c>
      <c r="E490">
        <v>1</v>
      </c>
      <c r="F490">
        <v>109</v>
      </c>
      <c r="G490">
        <v>206</v>
      </c>
      <c r="H490" t="s">
        <v>13</v>
      </c>
      <c r="I490">
        <f t="shared" si="7"/>
        <v>109</v>
      </c>
      <c r="J490" t="str">
        <f>VLOOKUP($A490,[1]taxonomy!$1:$1048576,13,0)</f>
        <v>Mammalia</v>
      </c>
    </row>
    <row r="491" spans="1:10" x14ac:dyDescent="0.25">
      <c r="A491" t="s">
        <v>832</v>
      </c>
      <c r="B491" t="s">
        <v>833</v>
      </c>
      <c r="C491">
        <v>268</v>
      </c>
      <c r="D491" t="s">
        <v>10</v>
      </c>
      <c r="E491">
        <v>156</v>
      </c>
      <c r="F491">
        <v>265</v>
      </c>
      <c r="G491">
        <v>589</v>
      </c>
      <c r="H491" t="s">
        <v>11</v>
      </c>
      <c r="I491">
        <f t="shared" si="7"/>
        <v>110</v>
      </c>
      <c r="J491" t="str">
        <f>VLOOKUP($A491,[1]taxonomy!$1:$1048576,13,0)</f>
        <v>Mammalia</v>
      </c>
    </row>
    <row r="492" spans="1:10" x14ac:dyDescent="0.25">
      <c r="A492" t="s">
        <v>832</v>
      </c>
      <c r="B492" t="s">
        <v>833</v>
      </c>
      <c r="C492">
        <v>268</v>
      </c>
      <c r="D492" t="s">
        <v>12</v>
      </c>
      <c r="E492">
        <v>1</v>
      </c>
      <c r="F492">
        <v>109</v>
      </c>
      <c r="G492">
        <v>206</v>
      </c>
      <c r="H492" t="s">
        <v>13</v>
      </c>
      <c r="I492">
        <f t="shared" si="7"/>
        <v>109</v>
      </c>
      <c r="J492" t="str">
        <f>VLOOKUP($A492,[1]taxonomy!$1:$1048576,13,0)</f>
        <v>Mammalia</v>
      </c>
    </row>
    <row r="493" spans="1:10" x14ac:dyDescent="0.25">
      <c r="A493" t="s">
        <v>834</v>
      </c>
      <c r="B493" t="s">
        <v>835</v>
      </c>
      <c r="C493">
        <v>265</v>
      </c>
      <c r="D493" t="s">
        <v>10</v>
      </c>
      <c r="E493">
        <v>152</v>
      </c>
      <c r="F493">
        <v>260</v>
      </c>
      <c r="G493">
        <v>589</v>
      </c>
      <c r="H493" t="s">
        <v>11</v>
      </c>
      <c r="I493">
        <f t="shared" si="7"/>
        <v>109</v>
      </c>
      <c r="J493" t="str">
        <f>VLOOKUP($A493,[1]taxonomy!$1:$1048576,13,0)</f>
        <v>Mammalia</v>
      </c>
    </row>
    <row r="494" spans="1:10" x14ac:dyDescent="0.25">
      <c r="A494" t="s">
        <v>834</v>
      </c>
      <c r="B494" t="s">
        <v>835</v>
      </c>
      <c r="C494">
        <v>265</v>
      </c>
      <c r="D494" t="s">
        <v>12</v>
      </c>
      <c r="E494">
        <v>1</v>
      </c>
      <c r="F494">
        <v>105</v>
      </c>
      <c r="G494">
        <v>206</v>
      </c>
      <c r="H494" t="s">
        <v>13</v>
      </c>
      <c r="I494">
        <f t="shared" si="7"/>
        <v>105</v>
      </c>
      <c r="J494" t="str">
        <f>VLOOKUP($A494,[1]taxonomy!$1:$1048576,13,0)</f>
        <v>Mammalia</v>
      </c>
    </row>
    <row r="495" spans="1:10" x14ac:dyDescent="0.25">
      <c r="A495" t="s">
        <v>836</v>
      </c>
      <c r="B495" t="s">
        <v>837</v>
      </c>
      <c r="C495">
        <v>268</v>
      </c>
      <c r="D495" t="s">
        <v>10</v>
      </c>
      <c r="E495">
        <v>156</v>
      </c>
      <c r="F495">
        <v>265</v>
      </c>
      <c r="G495">
        <v>589</v>
      </c>
      <c r="H495" t="s">
        <v>11</v>
      </c>
      <c r="I495">
        <f t="shared" si="7"/>
        <v>110</v>
      </c>
      <c r="J495" t="str">
        <f>VLOOKUP($A495,[1]taxonomy!$1:$1048576,13,0)</f>
        <v>Mammalia</v>
      </c>
    </row>
    <row r="496" spans="1:10" x14ac:dyDescent="0.25">
      <c r="A496" t="s">
        <v>836</v>
      </c>
      <c r="B496" t="s">
        <v>837</v>
      </c>
      <c r="C496">
        <v>268</v>
      </c>
      <c r="D496" t="s">
        <v>12</v>
      </c>
      <c r="E496">
        <v>1</v>
      </c>
      <c r="F496">
        <v>109</v>
      </c>
      <c r="G496">
        <v>206</v>
      </c>
      <c r="H496" t="s">
        <v>13</v>
      </c>
      <c r="I496">
        <f t="shared" si="7"/>
        <v>109</v>
      </c>
      <c r="J496" t="str">
        <f>VLOOKUP($A496,[1]taxonomy!$1:$1048576,13,0)</f>
        <v>Mammalia</v>
      </c>
    </row>
    <row r="497" spans="1:10" x14ac:dyDescent="0.25">
      <c r="A497" t="s">
        <v>838</v>
      </c>
      <c r="B497" t="s">
        <v>839</v>
      </c>
      <c r="C497">
        <v>204</v>
      </c>
      <c r="D497" t="s">
        <v>10</v>
      </c>
      <c r="E497">
        <v>154</v>
      </c>
      <c r="F497">
        <v>204</v>
      </c>
      <c r="G497">
        <v>589</v>
      </c>
      <c r="H497" t="s">
        <v>11</v>
      </c>
      <c r="I497">
        <f t="shared" si="7"/>
        <v>51</v>
      </c>
      <c r="J497" t="str">
        <f>VLOOKUP($A497,[1]taxonomy!$1:$1048576,13,0)</f>
        <v>Mammalia</v>
      </c>
    </row>
    <row r="498" spans="1:10" x14ac:dyDescent="0.25">
      <c r="A498" t="s">
        <v>838</v>
      </c>
      <c r="B498" t="s">
        <v>839</v>
      </c>
      <c r="C498">
        <v>204</v>
      </c>
      <c r="D498" t="s">
        <v>12</v>
      </c>
      <c r="E498">
        <v>1</v>
      </c>
      <c r="F498">
        <v>107</v>
      </c>
      <c r="G498">
        <v>206</v>
      </c>
      <c r="H498" t="s">
        <v>13</v>
      </c>
      <c r="I498">
        <f t="shared" si="7"/>
        <v>107</v>
      </c>
      <c r="J498" t="str">
        <f>VLOOKUP($A498,[1]taxonomy!$1:$1048576,13,0)</f>
        <v>Mammalia</v>
      </c>
    </row>
    <row r="499" spans="1:10" x14ac:dyDescent="0.25">
      <c r="A499" t="s">
        <v>840</v>
      </c>
      <c r="B499" t="s">
        <v>841</v>
      </c>
      <c r="C499">
        <v>271</v>
      </c>
      <c r="D499" t="s">
        <v>10</v>
      </c>
      <c r="E499">
        <v>155</v>
      </c>
      <c r="F499">
        <v>266</v>
      </c>
      <c r="G499">
        <v>589</v>
      </c>
      <c r="H499" t="s">
        <v>11</v>
      </c>
      <c r="I499">
        <f t="shared" si="7"/>
        <v>112</v>
      </c>
      <c r="J499" t="str">
        <f>VLOOKUP($A499,[1]taxonomy!$1:$1048576,13,0)</f>
        <v>Mammalia</v>
      </c>
    </row>
    <row r="500" spans="1:10" x14ac:dyDescent="0.25">
      <c r="A500" t="s">
        <v>840</v>
      </c>
      <c r="B500" t="s">
        <v>841</v>
      </c>
      <c r="C500">
        <v>271</v>
      </c>
      <c r="D500" t="s">
        <v>12</v>
      </c>
      <c r="E500">
        <v>1</v>
      </c>
      <c r="F500">
        <v>109</v>
      </c>
      <c r="G500">
        <v>206</v>
      </c>
      <c r="H500" t="s">
        <v>13</v>
      </c>
      <c r="I500">
        <f t="shared" si="7"/>
        <v>109</v>
      </c>
      <c r="J500" t="str">
        <f>VLOOKUP($A500,[1]taxonomy!$1:$1048576,13,0)</f>
        <v>Mammalia</v>
      </c>
    </row>
    <row r="501" spans="1:10" x14ac:dyDescent="0.25">
      <c r="A501" t="s">
        <v>842</v>
      </c>
      <c r="B501" t="s">
        <v>843</v>
      </c>
      <c r="C501">
        <v>270</v>
      </c>
      <c r="D501" t="s">
        <v>10</v>
      </c>
      <c r="E501">
        <v>156</v>
      </c>
      <c r="F501">
        <v>265</v>
      </c>
      <c r="G501">
        <v>589</v>
      </c>
      <c r="H501" t="s">
        <v>11</v>
      </c>
      <c r="I501">
        <f t="shared" si="7"/>
        <v>110</v>
      </c>
      <c r="J501" t="str">
        <f>VLOOKUP($A501,[1]taxonomy!$1:$1048576,13,0)</f>
        <v>Mammalia</v>
      </c>
    </row>
    <row r="502" spans="1:10" x14ac:dyDescent="0.25">
      <c r="A502" t="s">
        <v>842</v>
      </c>
      <c r="B502" t="s">
        <v>843</v>
      </c>
      <c r="C502">
        <v>270</v>
      </c>
      <c r="D502" t="s">
        <v>12</v>
      </c>
      <c r="E502">
        <v>1</v>
      </c>
      <c r="F502">
        <v>109</v>
      </c>
      <c r="G502">
        <v>206</v>
      </c>
      <c r="H502" t="s">
        <v>13</v>
      </c>
      <c r="I502">
        <f t="shared" si="7"/>
        <v>109</v>
      </c>
      <c r="J502" t="str">
        <f>VLOOKUP($A502,[1]taxonomy!$1:$1048576,13,0)</f>
        <v>Mammalia</v>
      </c>
    </row>
    <row r="503" spans="1:10" x14ac:dyDescent="0.25">
      <c r="A503" t="s">
        <v>844</v>
      </c>
      <c r="B503" t="s">
        <v>845</v>
      </c>
      <c r="C503">
        <v>270</v>
      </c>
      <c r="D503" t="s">
        <v>10</v>
      </c>
      <c r="E503">
        <v>156</v>
      </c>
      <c r="F503">
        <v>265</v>
      </c>
      <c r="G503">
        <v>589</v>
      </c>
      <c r="H503" t="s">
        <v>11</v>
      </c>
      <c r="I503">
        <f t="shared" si="7"/>
        <v>110</v>
      </c>
      <c r="J503" t="str">
        <f>VLOOKUP($A503,[1]taxonomy!$1:$1048576,13,0)</f>
        <v>Mammalia</v>
      </c>
    </row>
    <row r="504" spans="1:10" x14ac:dyDescent="0.25">
      <c r="A504" t="s">
        <v>844</v>
      </c>
      <c r="B504" t="s">
        <v>845</v>
      </c>
      <c r="C504">
        <v>270</v>
      </c>
      <c r="D504" t="s">
        <v>12</v>
      </c>
      <c r="E504">
        <v>1</v>
      </c>
      <c r="F504">
        <v>109</v>
      </c>
      <c r="G504">
        <v>206</v>
      </c>
      <c r="H504" t="s">
        <v>13</v>
      </c>
      <c r="I504">
        <f t="shared" si="7"/>
        <v>109</v>
      </c>
      <c r="J504" t="str">
        <f>VLOOKUP($A504,[1]taxonomy!$1:$1048576,13,0)</f>
        <v>Mammalia</v>
      </c>
    </row>
    <row r="505" spans="1:10" x14ac:dyDescent="0.25">
      <c r="A505" t="s">
        <v>846</v>
      </c>
      <c r="B505" t="s">
        <v>847</v>
      </c>
      <c r="C505">
        <v>271</v>
      </c>
      <c r="D505" t="s">
        <v>10</v>
      </c>
      <c r="E505">
        <v>155</v>
      </c>
      <c r="F505">
        <v>266</v>
      </c>
      <c r="G505">
        <v>589</v>
      </c>
      <c r="H505" t="s">
        <v>11</v>
      </c>
      <c r="I505">
        <f t="shared" si="7"/>
        <v>112</v>
      </c>
      <c r="J505" t="str">
        <f>VLOOKUP($A505,[1]taxonomy!$1:$1048576,13,0)</f>
        <v>Mammalia</v>
      </c>
    </row>
    <row r="506" spans="1:10" x14ac:dyDescent="0.25">
      <c r="A506" t="s">
        <v>846</v>
      </c>
      <c r="B506" t="s">
        <v>847</v>
      </c>
      <c r="C506">
        <v>271</v>
      </c>
      <c r="D506" t="s">
        <v>12</v>
      </c>
      <c r="E506">
        <v>1</v>
      </c>
      <c r="F506">
        <v>109</v>
      </c>
      <c r="G506">
        <v>206</v>
      </c>
      <c r="H506" t="s">
        <v>13</v>
      </c>
      <c r="I506">
        <f t="shared" si="7"/>
        <v>109</v>
      </c>
      <c r="J506" t="str">
        <f>VLOOKUP($A506,[1]taxonomy!$1:$1048576,13,0)</f>
        <v>Mammalia</v>
      </c>
    </row>
    <row r="507" spans="1:10" x14ac:dyDescent="0.25">
      <c r="A507" t="s">
        <v>848</v>
      </c>
      <c r="B507" t="s">
        <v>849</v>
      </c>
      <c r="C507">
        <v>268</v>
      </c>
      <c r="D507" t="s">
        <v>10</v>
      </c>
      <c r="E507">
        <v>156</v>
      </c>
      <c r="F507">
        <v>265</v>
      </c>
      <c r="G507">
        <v>589</v>
      </c>
      <c r="H507" t="s">
        <v>11</v>
      </c>
      <c r="I507">
        <f t="shared" si="7"/>
        <v>110</v>
      </c>
      <c r="J507" t="str">
        <f>VLOOKUP($A507,[1]taxonomy!$1:$1048576,13,0)</f>
        <v>Mammalia</v>
      </c>
    </row>
    <row r="508" spans="1:10" x14ac:dyDescent="0.25">
      <c r="A508" t="s">
        <v>848</v>
      </c>
      <c r="B508" t="s">
        <v>849</v>
      </c>
      <c r="C508">
        <v>268</v>
      </c>
      <c r="D508" t="s">
        <v>12</v>
      </c>
      <c r="E508">
        <v>1</v>
      </c>
      <c r="F508">
        <v>109</v>
      </c>
      <c r="G508">
        <v>206</v>
      </c>
      <c r="H508" t="s">
        <v>13</v>
      </c>
      <c r="I508">
        <f t="shared" si="7"/>
        <v>109</v>
      </c>
      <c r="J508" t="str">
        <f>VLOOKUP($A508,[1]taxonomy!$1:$1048576,13,0)</f>
        <v>Mammalia</v>
      </c>
    </row>
    <row r="509" spans="1:10" x14ac:dyDescent="0.25">
      <c r="A509" t="s">
        <v>850</v>
      </c>
      <c r="B509" t="s">
        <v>851</v>
      </c>
      <c r="C509">
        <v>271</v>
      </c>
      <c r="D509" t="s">
        <v>10</v>
      </c>
      <c r="E509">
        <v>155</v>
      </c>
      <c r="F509">
        <v>266</v>
      </c>
      <c r="G509">
        <v>589</v>
      </c>
      <c r="H509" t="s">
        <v>11</v>
      </c>
      <c r="I509">
        <f t="shared" si="7"/>
        <v>112</v>
      </c>
      <c r="J509" t="str">
        <f>VLOOKUP($A509,[1]taxonomy!$1:$1048576,13,0)</f>
        <v>Mammalia</v>
      </c>
    </row>
    <row r="510" spans="1:10" x14ac:dyDescent="0.25">
      <c r="A510" t="s">
        <v>850</v>
      </c>
      <c r="B510" t="s">
        <v>851</v>
      </c>
      <c r="C510">
        <v>271</v>
      </c>
      <c r="D510" t="s">
        <v>12</v>
      </c>
      <c r="E510">
        <v>1</v>
      </c>
      <c r="F510">
        <v>109</v>
      </c>
      <c r="G510">
        <v>206</v>
      </c>
      <c r="H510" t="s">
        <v>13</v>
      </c>
      <c r="I510">
        <f t="shared" si="7"/>
        <v>109</v>
      </c>
      <c r="J510" t="str">
        <f>VLOOKUP($A510,[1]taxonomy!$1:$1048576,13,0)</f>
        <v>Mammalia</v>
      </c>
    </row>
    <row r="511" spans="1:10" x14ac:dyDescent="0.25">
      <c r="A511" t="s">
        <v>852</v>
      </c>
      <c r="B511" t="s">
        <v>853</v>
      </c>
      <c r="C511">
        <v>271</v>
      </c>
      <c r="D511" t="s">
        <v>10</v>
      </c>
      <c r="E511">
        <v>155</v>
      </c>
      <c r="F511">
        <v>266</v>
      </c>
      <c r="G511">
        <v>589</v>
      </c>
      <c r="H511" t="s">
        <v>11</v>
      </c>
      <c r="I511">
        <f t="shared" si="7"/>
        <v>112</v>
      </c>
      <c r="J511" t="str">
        <f>VLOOKUP($A511,[1]taxonomy!$1:$1048576,13,0)</f>
        <v>Mammalia</v>
      </c>
    </row>
    <row r="512" spans="1:10" x14ac:dyDescent="0.25">
      <c r="A512" t="s">
        <v>852</v>
      </c>
      <c r="B512" t="s">
        <v>853</v>
      </c>
      <c r="C512">
        <v>271</v>
      </c>
      <c r="D512" t="s">
        <v>12</v>
      </c>
      <c r="E512">
        <v>1</v>
      </c>
      <c r="F512">
        <v>109</v>
      </c>
      <c r="G512">
        <v>206</v>
      </c>
      <c r="H512" t="s">
        <v>13</v>
      </c>
      <c r="I512">
        <f t="shared" si="7"/>
        <v>109</v>
      </c>
      <c r="J512" t="str">
        <f>VLOOKUP($A512,[1]taxonomy!$1:$1048576,13,0)</f>
        <v>Mammalia</v>
      </c>
    </row>
    <row r="513" spans="1:10" x14ac:dyDescent="0.25">
      <c r="A513" t="s">
        <v>854</v>
      </c>
      <c r="B513" t="s">
        <v>855</v>
      </c>
      <c r="C513">
        <v>270</v>
      </c>
      <c r="D513" t="s">
        <v>10</v>
      </c>
      <c r="E513">
        <v>158</v>
      </c>
      <c r="F513">
        <v>269</v>
      </c>
      <c r="G513">
        <v>589</v>
      </c>
      <c r="H513" t="s">
        <v>11</v>
      </c>
      <c r="I513">
        <f t="shared" si="7"/>
        <v>112</v>
      </c>
      <c r="J513" t="str">
        <f>VLOOKUP($A513,[1]taxonomy!$1:$1048576,13,0)</f>
        <v>Mammalia</v>
      </c>
    </row>
    <row r="514" spans="1:10" x14ac:dyDescent="0.25">
      <c r="A514" t="s">
        <v>854</v>
      </c>
      <c r="B514" t="s">
        <v>855</v>
      </c>
      <c r="C514">
        <v>270</v>
      </c>
      <c r="D514" t="s">
        <v>12</v>
      </c>
      <c r="E514">
        <v>1</v>
      </c>
      <c r="F514">
        <v>111</v>
      </c>
      <c r="G514">
        <v>206</v>
      </c>
      <c r="H514" t="s">
        <v>13</v>
      </c>
      <c r="I514">
        <f t="shared" ref="I514:I577" si="8">F514-E514+1</f>
        <v>111</v>
      </c>
      <c r="J514" t="str">
        <f>VLOOKUP($A514,[1]taxonomy!$1:$1048576,13,0)</f>
        <v>Mammalia</v>
      </c>
    </row>
    <row r="515" spans="1:10" x14ac:dyDescent="0.25">
      <c r="A515" t="s">
        <v>856</v>
      </c>
      <c r="B515" t="s">
        <v>857</v>
      </c>
      <c r="C515">
        <v>270</v>
      </c>
      <c r="D515" t="s">
        <v>10</v>
      </c>
      <c r="E515">
        <v>156</v>
      </c>
      <c r="F515">
        <v>265</v>
      </c>
      <c r="G515">
        <v>589</v>
      </c>
      <c r="H515" t="s">
        <v>11</v>
      </c>
      <c r="I515">
        <f t="shared" si="8"/>
        <v>110</v>
      </c>
      <c r="J515" t="str">
        <f>VLOOKUP($A515,[1]taxonomy!$1:$1048576,13,0)</f>
        <v>Mammalia</v>
      </c>
    </row>
    <row r="516" spans="1:10" x14ac:dyDescent="0.25">
      <c r="A516" t="s">
        <v>856</v>
      </c>
      <c r="B516" t="s">
        <v>857</v>
      </c>
      <c r="C516">
        <v>270</v>
      </c>
      <c r="D516" t="s">
        <v>12</v>
      </c>
      <c r="E516">
        <v>1</v>
      </c>
      <c r="F516">
        <v>109</v>
      </c>
      <c r="G516">
        <v>206</v>
      </c>
      <c r="H516" t="s">
        <v>13</v>
      </c>
      <c r="I516">
        <f t="shared" si="8"/>
        <v>109</v>
      </c>
      <c r="J516" t="str">
        <f>VLOOKUP($A516,[1]taxonomy!$1:$1048576,13,0)</f>
        <v>Mammalia</v>
      </c>
    </row>
    <row r="517" spans="1:10" x14ac:dyDescent="0.25">
      <c r="A517" t="s">
        <v>858</v>
      </c>
      <c r="B517" t="s">
        <v>859</v>
      </c>
      <c r="C517">
        <v>267</v>
      </c>
      <c r="D517" t="s">
        <v>10</v>
      </c>
      <c r="E517">
        <v>156</v>
      </c>
      <c r="F517">
        <v>266</v>
      </c>
      <c r="G517">
        <v>589</v>
      </c>
      <c r="H517" t="s">
        <v>11</v>
      </c>
      <c r="I517">
        <f t="shared" si="8"/>
        <v>111</v>
      </c>
      <c r="J517" t="str">
        <f>VLOOKUP($A517,[1]taxonomy!$1:$1048576,13,0)</f>
        <v>Mammalia</v>
      </c>
    </row>
    <row r="518" spans="1:10" x14ac:dyDescent="0.25">
      <c r="A518" t="s">
        <v>858</v>
      </c>
      <c r="B518" t="s">
        <v>859</v>
      </c>
      <c r="C518">
        <v>267</v>
      </c>
      <c r="D518" t="s">
        <v>12</v>
      </c>
      <c r="E518">
        <v>1</v>
      </c>
      <c r="F518">
        <v>109</v>
      </c>
      <c r="G518">
        <v>206</v>
      </c>
      <c r="H518" t="s">
        <v>13</v>
      </c>
      <c r="I518">
        <f t="shared" si="8"/>
        <v>109</v>
      </c>
      <c r="J518" t="str">
        <f>VLOOKUP($A518,[1]taxonomy!$1:$1048576,13,0)</f>
        <v>Mammalia</v>
      </c>
    </row>
    <row r="519" spans="1:10" x14ac:dyDescent="0.25">
      <c r="A519" t="s">
        <v>860</v>
      </c>
      <c r="B519" t="s">
        <v>861</v>
      </c>
      <c r="C519">
        <v>270</v>
      </c>
      <c r="D519" t="s">
        <v>10</v>
      </c>
      <c r="E519">
        <v>158</v>
      </c>
      <c r="F519">
        <v>269</v>
      </c>
      <c r="G519">
        <v>589</v>
      </c>
      <c r="H519" t="s">
        <v>11</v>
      </c>
      <c r="I519">
        <f t="shared" si="8"/>
        <v>112</v>
      </c>
      <c r="J519" t="str">
        <f>VLOOKUP($A519,[1]taxonomy!$1:$1048576,13,0)</f>
        <v>Mammalia</v>
      </c>
    </row>
    <row r="520" spans="1:10" x14ac:dyDescent="0.25">
      <c r="A520" t="s">
        <v>860</v>
      </c>
      <c r="B520" t="s">
        <v>861</v>
      </c>
      <c r="C520">
        <v>270</v>
      </c>
      <c r="D520" t="s">
        <v>12</v>
      </c>
      <c r="E520">
        <v>1</v>
      </c>
      <c r="F520">
        <v>111</v>
      </c>
      <c r="G520">
        <v>206</v>
      </c>
      <c r="H520" t="s">
        <v>13</v>
      </c>
      <c r="I520">
        <f t="shared" si="8"/>
        <v>111</v>
      </c>
      <c r="J520" t="str">
        <f>VLOOKUP($A520,[1]taxonomy!$1:$1048576,13,0)</f>
        <v>Mammalia</v>
      </c>
    </row>
    <row r="521" spans="1:10" x14ac:dyDescent="0.25">
      <c r="A521" t="s">
        <v>862</v>
      </c>
      <c r="B521" t="s">
        <v>863</v>
      </c>
      <c r="C521">
        <v>268</v>
      </c>
      <c r="D521" t="s">
        <v>10</v>
      </c>
      <c r="E521">
        <v>156</v>
      </c>
      <c r="F521">
        <v>265</v>
      </c>
      <c r="G521">
        <v>589</v>
      </c>
      <c r="H521" t="s">
        <v>11</v>
      </c>
      <c r="I521">
        <f t="shared" si="8"/>
        <v>110</v>
      </c>
      <c r="J521" t="str">
        <f>VLOOKUP($A521,[1]taxonomy!$1:$1048576,13,0)</f>
        <v>Mammalia</v>
      </c>
    </row>
    <row r="522" spans="1:10" x14ac:dyDescent="0.25">
      <c r="A522" t="s">
        <v>862</v>
      </c>
      <c r="B522" t="s">
        <v>863</v>
      </c>
      <c r="C522">
        <v>268</v>
      </c>
      <c r="D522" t="s">
        <v>12</v>
      </c>
      <c r="E522">
        <v>1</v>
      </c>
      <c r="F522">
        <v>109</v>
      </c>
      <c r="G522">
        <v>206</v>
      </c>
      <c r="H522" t="s">
        <v>13</v>
      </c>
      <c r="I522">
        <f t="shared" si="8"/>
        <v>109</v>
      </c>
      <c r="J522" t="str">
        <f>VLOOKUP($A522,[1]taxonomy!$1:$1048576,13,0)</f>
        <v>Mammalia</v>
      </c>
    </row>
    <row r="523" spans="1:10" x14ac:dyDescent="0.25">
      <c r="A523" t="s">
        <v>864</v>
      </c>
      <c r="B523" t="s">
        <v>865</v>
      </c>
      <c r="C523">
        <v>266</v>
      </c>
      <c r="D523" t="s">
        <v>10</v>
      </c>
      <c r="E523">
        <v>144</v>
      </c>
      <c r="F523">
        <v>261</v>
      </c>
      <c r="G523">
        <v>589</v>
      </c>
      <c r="H523" t="s">
        <v>11</v>
      </c>
      <c r="I523">
        <f t="shared" si="8"/>
        <v>118</v>
      </c>
      <c r="J523" t="str">
        <f>VLOOKUP($A523,[1]taxonomy!$1:$1048576,13,0)</f>
        <v>Mammalia</v>
      </c>
    </row>
    <row r="524" spans="1:10" x14ac:dyDescent="0.25">
      <c r="A524" t="s">
        <v>864</v>
      </c>
      <c r="B524" t="s">
        <v>865</v>
      </c>
      <c r="C524">
        <v>266</v>
      </c>
      <c r="D524" t="s">
        <v>12</v>
      </c>
      <c r="E524">
        <v>1</v>
      </c>
      <c r="F524">
        <v>101</v>
      </c>
      <c r="G524">
        <v>206</v>
      </c>
      <c r="H524" t="s">
        <v>13</v>
      </c>
      <c r="I524">
        <f t="shared" si="8"/>
        <v>101</v>
      </c>
      <c r="J524" t="str">
        <f>VLOOKUP($A524,[1]taxonomy!$1:$1048576,13,0)</f>
        <v>Mammalia</v>
      </c>
    </row>
    <row r="525" spans="1:10" x14ac:dyDescent="0.25">
      <c r="A525" t="s">
        <v>866</v>
      </c>
      <c r="B525" t="s">
        <v>867</v>
      </c>
      <c r="C525">
        <v>266</v>
      </c>
      <c r="D525" t="s">
        <v>10</v>
      </c>
      <c r="E525">
        <v>144</v>
      </c>
      <c r="F525">
        <v>261</v>
      </c>
      <c r="G525">
        <v>589</v>
      </c>
      <c r="H525" t="s">
        <v>11</v>
      </c>
      <c r="I525">
        <f t="shared" si="8"/>
        <v>118</v>
      </c>
      <c r="J525" t="str">
        <f>VLOOKUP($A525,[1]taxonomy!$1:$1048576,13,0)</f>
        <v>Mammalia</v>
      </c>
    </row>
    <row r="526" spans="1:10" x14ac:dyDescent="0.25">
      <c r="A526" t="s">
        <v>866</v>
      </c>
      <c r="B526" t="s">
        <v>867</v>
      </c>
      <c r="C526">
        <v>266</v>
      </c>
      <c r="D526" t="s">
        <v>12</v>
      </c>
      <c r="E526">
        <v>1</v>
      </c>
      <c r="F526">
        <v>101</v>
      </c>
      <c r="G526">
        <v>206</v>
      </c>
      <c r="H526" t="s">
        <v>13</v>
      </c>
      <c r="I526">
        <f t="shared" si="8"/>
        <v>101</v>
      </c>
      <c r="J526" t="str">
        <f>VLOOKUP($A526,[1]taxonomy!$1:$1048576,13,0)</f>
        <v>Mammalia</v>
      </c>
    </row>
    <row r="527" spans="1:10" x14ac:dyDescent="0.25">
      <c r="A527" t="s">
        <v>868</v>
      </c>
      <c r="B527" t="s">
        <v>869</v>
      </c>
      <c r="C527">
        <v>266</v>
      </c>
      <c r="D527" t="s">
        <v>10</v>
      </c>
      <c r="E527">
        <v>145</v>
      </c>
      <c r="F527">
        <v>262</v>
      </c>
      <c r="G527">
        <v>589</v>
      </c>
      <c r="H527" t="s">
        <v>11</v>
      </c>
      <c r="I527">
        <f t="shared" si="8"/>
        <v>118</v>
      </c>
      <c r="J527" t="str">
        <f>VLOOKUP($A527,[1]taxonomy!$1:$1048576,13,0)</f>
        <v>Mammalia</v>
      </c>
    </row>
    <row r="528" spans="1:10" x14ac:dyDescent="0.25">
      <c r="A528" t="s">
        <v>868</v>
      </c>
      <c r="B528" t="s">
        <v>869</v>
      </c>
      <c r="C528">
        <v>266</v>
      </c>
      <c r="D528" t="s">
        <v>12</v>
      </c>
      <c r="E528">
        <v>1</v>
      </c>
      <c r="F528">
        <v>102</v>
      </c>
      <c r="G528">
        <v>206</v>
      </c>
      <c r="H528" t="s">
        <v>13</v>
      </c>
      <c r="I528">
        <f t="shared" si="8"/>
        <v>102</v>
      </c>
      <c r="J528" t="str">
        <f>VLOOKUP($A528,[1]taxonomy!$1:$1048576,13,0)</f>
        <v>Mammalia</v>
      </c>
    </row>
    <row r="529" spans="1:10" x14ac:dyDescent="0.25">
      <c r="A529" t="s">
        <v>870</v>
      </c>
      <c r="B529" t="s">
        <v>871</v>
      </c>
      <c r="C529">
        <v>266</v>
      </c>
      <c r="D529" t="s">
        <v>10</v>
      </c>
      <c r="E529">
        <v>144</v>
      </c>
      <c r="F529">
        <v>261</v>
      </c>
      <c r="G529">
        <v>589</v>
      </c>
      <c r="H529" t="s">
        <v>11</v>
      </c>
      <c r="I529">
        <f t="shared" si="8"/>
        <v>118</v>
      </c>
      <c r="J529" t="str">
        <f>VLOOKUP($A529,[1]taxonomy!$1:$1048576,13,0)</f>
        <v>Mammalia</v>
      </c>
    </row>
    <row r="530" spans="1:10" x14ac:dyDescent="0.25">
      <c r="A530" t="s">
        <v>870</v>
      </c>
      <c r="B530" t="s">
        <v>871</v>
      </c>
      <c r="C530">
        <v>266</v>
      </c>
      <c r="D530" t="s">
        <v>12</v>
      </c>
      <c r="E530">
        <v>1</v>
      </c>
      <c r="F530">
        <v>101</v>
      </c>
      <c r="G530">
        <v>206</v>
      </c>
      <c r="H530" t="s">
        <v>13</v>
      </c>
      <c r="I530">
        <f t="shared" si="8"/>
        <v>101</v>
      </c>
      <c r="J530" t="str">
        <f>VLOOKUP($A530,[1]taxonomy!$1:$1048576,13,0)</f>
        <v>Mammalia</v>
      </c>
    </row>
    <row r="531" spans="1:10" x14ac:dyDescent="0.25">
      <c r="A531" t="s">
        <v>872</v>
      </c>
      <c r="B531" t="s">
        <v>873</v>
      </c>
      <c r="C531">
        <v>266</v>
      </c>
      <c r="D531" t="s">
        <v>10</v>
      </c>
      <c r="E531">
        <v>145</v>
      </c>
      <c r="F531">
        <v>261</v>
      </c>
      <c r="G531">
        <v>589</v>
      </c>
      <c r="H531" t="s">
        <v>11</v>
      </c>
      <c r="I531">
        <f t="shared" si="8"/>
        <v>117</v>
      </c>
      <c r="J531" t="str">
        <f>VLOOKUP($A531,[1]taxonomy!$1:$1048576,13,0)</f>
        <v>Mammalia</v>
      </c>
    </row>
    <row r="532" spans="1:10" x14ac:dyDescent="0.25">
      <c r="A532" t="s">
        <v>872</v>
      </c>
      <c r="B532" t="s">
        <v>873</v>
      </c>
      <c r="C532">
        <v>266</v>
      </c>
      <c r="D532" t="s">
        <v>12</v>
      </c>
      <c r="E532">
        <v>1</v>
      </c>
      <c r="F532">
        <v>102</v>
      </c>
      <c r="G532">
        <v>206</v>
      </c>
      <c r="H532" t="s">
        <v>13</v>
      </c>
      <c r="I532">
        <f t="shared" si="8"/>
        <v>102</v>
      </c>
      <c r="J532" t="str">
        <f>VLOOKUP($A532,[1]taxonomy!$1:$1048576,13,0)</f>
        <v>Mammalia</v>
      </c>
    </row>
    <row r="533" spans="1:10" x14ac:dyDescent="0.25">
      <c r="A533" t="s">
        <v>874</v>
      </c>
      <c r="B533" t="s">
        <v>875</v>
      </c>
      <c r="C533">
        <v>269</v>
      </c>
      <c r="D533" t="s">
        <v>10</v>
      </c>
      <c r="E533">
        <v>147</v>
      </c>
      <c r="F533">
        <v>264</v>
      </c>
      <c r="G533">
        <v>589</v>
      </c>
      <c r="H533" t="s">
        <v>11</v>
      </c>
      <c r="I533">
        <f t="shared" si="8"/>
        <v>118</v>
      </c>
      <c r="J533" t="str">
        <f>VLOOKUP($A533,[1]taxonomy!$1:$1048576,13,0)</f>
        <v>Mammalia</v>
      </c>
    </row>
    <row r="534" spans="1:10" x14ac:dyDescent="0.25">
      <c r="A534" t="s">
        <v>874</v>
      </c>
      <c r="B534" t="s">
        <v>875</v>
      </c>
      <c r="C534">
        <v>269</v>
      </c>
      <c r="D534" t="s">
        <v>12</v>
      </c>
      <c r="E534">
        <v>1</v>
      </c>
      <c r="F534">
        <v>103</v>
      </c>
      <c r="G534">
        <v>206</v>
      </c>
      <c r="H534" t="s">
        <v>13</v>
      </c>
      <c r="I534">
        <f t="shared" si="8"/>
        <v>103</v>
      </c>
      <c r="J534" t="str">
        <f>VLOOKUP($A534,[1]taxonomy!$1:$1048576,13,0)</f>
        <v>Mammalia</v>
      </c>
    </row>
    <row r="535" spans="1:10" x14ac:dyDescent="0.25">
      <c r="A535" t="s">
        <v>876</v>
      </c>
      <c r="B535" t="s">
        <v>877</v>
      </c>
      <c r="C535">
        <v>266</v>
      </c>
      <c r="D535" t="s">
        <v>10</v>
      </c>
      <c r="E535">
        <v>144</v>
      </c>
      <c r="F535">
        <v>261</v>
      </c>
      <c r="G535">
        <v>589</v>
      </c>
      <c r="H535" t="s">
        <v>11</v>
      </c>
      <c r="I535">
        <f t="shared" si="8"/>
        <v>118</v>
      </c>
      <c r="J535" t="str">
        <f>VLOOKUP($A535,[1]taxonomy!$1:$1048576,13,0)</f>
        <v>Mammalia</v>
      </c>
    </row>
    <row r="536" spans="1:10" x14ac:dyDescent="0.25">
      <c r="A536" t="s">
        <v>876</v>
      </c>
      <c r="B536" t="s">
        <v>877</v>
      </c>
      <c r="C536">
        <v>266</v>
      </c>
      <c r="D536" t="s">
        <v>12</v>
      </c>
      <c r="E536">
        <v>1</v>
      </c>
      <c r="F536">
        <v>101</v>
      </c>
      <c r="G536">
        <v>206</v>
      </c>
      <c r="H536" t="s">
        <v>13</v>
      </c>
      <c r="I536">
        <f t="shared" si="8"/>
        <v>101</v>
      </c>
      <c r="J536" t="str">
        <f>VLOOKUP($A536,[1]taxonomy!$1:$1048576,13,0)</f>
        <v>Mammalia</v>
      </c>
    </row>
    <row r="537" spans="1:10" x14ac:dyDescent="0.25">
      <c r="A537" t="s">
        <v>878</v>
      </c>
      <c r="B537" t="s">
        <v>879</v>
      </c>
      <c r="C537">
        <v>266</v>
      </c>
      <c r="D537" t="s">
        <v>10</v>
      </c>
      <c r="E537">
        <v>144</v>
      </c>
      <c r="F537">
        <v>261</v>
      </c>
      <c r="G537">
        <v>589</v>
      </c>
      <c r="H537" t="s">
        <v>11</v>
      </c>
      <c r="I537">
        <f t="shared" si="8"/>
        <v>118</v>
      </c>
      <c r="J537" t="str">
        <f>VLOOKUP($A537,[1]taxonomy!$1:$1048576,13,0)</f>
        <v>Mammalia</v>
      </c>
    </row>
    <row r="538" spans="1:10" x14ac:dyDescent="0.25">
      <c r="A538" t="s">
        <v>878</v>
      </c>
      <c r="B538" t="s">
        <v>879</v>
      </c>
      <c r="C538">
        <v>266</v>
      </c>
      <c r="D538" t="s">
        <v>12</v>
      </c>
      <c r="E538">
        <v>1</v>
      </c>
      <c r="F538">
        <v>101</v>
      </c>
      <c r="G538">
        <v>206</v>
      </c>
      <c r="H538" t="s">
        <v>13</v>
      </c>
      <c r="I538">
        <f t="shared" si="8"/>
        <v>101</v>
      </c>
      <c r="J538" t="str">
        <f>VLOOKUP($A538,[1]taxonomy!$1:$1048576,13,0)</f>
        <v>Mammalia</v>
      </c>
    </row>
    <row r="539" spans="1:10" x14ac:dyDescent="0.25">
      <c r="A539" t="s">
        <v>880</v>
      </c>
      <c r="B539" t="s">
        <v>881</v>
      </c>
      <c r="C539">
        <v>270</v>
      </c>
      <c r="D539" t="s">
        <v>10</v>
      </c>
      <c r="E539">
        <v>149</v>
      </c>
      <c r="F539">
        <v>266</v>
      </c>
      <c r="G539">
        <v>589</v>
      </c>
      <c r="H539" t="s">
        <v>11</v>
      </c>
      <c r="I539">
        <f t="shared" si="8"/>
        <v>118</v>
      </c>
      <c r="J539" t="str">
        <f>VLOOKUP($A539,[1]taxonomy!$1:$1048576,13,0)</f>
        <v>Mammalia</v>
      </c>
    </row>
    <row r="540" spans="1:10" x14ac:dyDescent="0.25">
      <c r="A540" t="s">
        <v>880</v>
      </c>
      <c r="B540" t="s">
        <v>881</v>
      </c>
      <c r="C540">
        <v>270</v>
      </c>
      <c r="D540" t="s">
        <v>12</v>
      </c>
      <c r="E540">
        <v>1</v>
      </c>
      <c r="F540">
        <v>105</v>
      </c>
      <c r="G540">
        <v>206</v>
      </c>
      <c r="H540" t="s">
        <v>13</v>
      </c>
      <c r="I540">
        <f t="shared" si="8"/>
        <v>105</v>
      </c>
      <c r="J540" t="str">
        <f>VLOOKUP($A540,[1]taxonomy!$1:$1048576,13,0)</f>
        <v>Mammalia</v>
      </c>
    </row>
    <row r="541" spans="1:10" x14ac:dyDescent="0.25">
      <c r="A541" t="s">
        <v>882</v>
      </c>
      <c r="B541" t="s">
        <v>883</v>
      </c>
      <c r="C541">
        <v>267</v>
      </c>
      <c r="D541" t="s">
        <v>10</v>
      </c>
      <c r="E541">
        <v>146</v>
      </c>
      <c r="F541">
        <v>263</v>
      </c>
      <c r="G541">
        <v>589</v>
      </c>
      <c r="H541" t="s">
        <v>11</v>
      </c>
      <c r="I541">
        <f t="shared" si="8"/>
        <v>118</v>
      </c>
      <c r="J541" t="str">
        <f>VLOOKUP($A541,[1]taxonomy!$1:$1048576,13,0)</f>
        <v>Mammalia</v>
      </c>
    </row>
    <row r="542" spans="1:10" x14ac:dyDescent="0.25">
      <c r="A542" t="s">
        <v>882</v>
      </c>
      <c r="B542" t="s">
        <v>883</v>
      </c>
      <c r="C542">
        <v>267</v>
      </c>
      <c r="D542" t="s">
        <v>12</v>
      </c>
      <c r="E542">
        <v>1</v>
      </c>
      <c r="F542">
        <v>103</v>
      </c>
      <c r="G542">
        <v>206</v>
      </c>
      <c r="H542" t="s">
        <v>13</v>
      </c>
      <c r="I542">
        <f t="shared" si="8"/>
        <v>103</v>
      </c>
      <c r="J542" t="str">
        <f>VLOOKUP($A542,[1]taxonomy!$1:$1048576,13,0)</f>
        <v>Mammalia</v>
      </c>
    </row>
    <row r="543" spans="1:10" x14ac:dyDescent="0.25">
      <c r="A543" t="s">
        <v>884</v>
      </c>
      <c r="B543" t="s">
        <v>885</v>
      </c>
      <c r="C543">
        <v>268</v>
      </c>
      <c r="D543" t="s">
        <v>10</v>
      </c>
      <c r="E543">
        <v>146</v>
      </c>
      <c r="F543">
        <v>263</v>
      </c>
      <c r="G543">
        <v>589</v>
      </c>
      <c r="H543" t="s">
        <v>11</v>
      </c>
      <c r="I543">
        <f t="shared" si="8"/>
        <v>118</v>
      </c>
      <c r="J543" t="str">
        <f>VLOOKUP($A543,[1]taxonomy!$1:$1048576,13,0)</f>
        <v>Mammalia</v>
      </c>
    </row>
    <row r="544" spans="1:10" x14ac:dyDescent="0.25">
      <c r="A544" t="s">
        <v>884</v>
      </c>
      <c r="B544" t="s">
        <v>885</v>
      </c>
      <c r="C544">
        <v>268</v>
      </c>
      <c r="D544" t="s">
        <v>12</v>
      </c>
      <c r="E544">
        <v>1</v>
      </c>
      <c r="F544">
        <v>103</v>
      </c>
      <c r="G544">
        <v>206</v>
      </c>
      <c r="H544" t="s">
        <v>13</v>
      </c>
      <c r="I544">
        <f t="shared" si="8"/>
        <v>103</v>
      </c>
      <c r="J544" t="str">
        <f>VLOOKUP($A544,[1]taxonomy!$1:$1048576,13,0)</f>
        <v>Mammalia</v>
      </c>
    </row>
    <row r="545" spans="1:10" x14ac:dyDescent="0.25">
      <c r="A545" t="s">
        <v>886</v>
      </c>
      <c r="B545" t="s">
        <v>887</v>
      </c>
      <c r="C545">
        <v>269</v>
      </c>
      <c r="D545" t="s">
        <v>10</v>
      </c>
      <c r="E545">
        <v>147</v>
      </c>
      <c r="F545">
        <v>264</v>
      </c>
      <c r="G545">
        <v>589</v>
      </c>
      <c r="H545" t="s">
        <v>11</v>
      </c>
      <c r="I545">
        <f t="shared" si="8"/>
        <v>118</v>
      </c>
      <c r="J545" t="str">
        <f>VLOOKUP($A545,[1]taxonomy!$1:$1048576,13,0)</f>
        <v>Mammalia</v>
      </c>
    </row>
    <row r="546" spans="1:10" x14ac:dyDescent="0.25">
      <c r="A546" t="s">
        <v>886</v>
      </c>
      <c r="B546" t="s">
        <v>887</v>
      </c>
      <c r="C546">
        <v>269</v>
      </c>
      <c r="D546" t="s">
        <v>12</v>
      </c>
      <c r="E546">
        <v>1</v>
      </c>
      <c r="F546">
        <v>103</v>
      </c>
      <c r="G546">
        <v>206</v>
      </c>
      <c r="H546" t="s">
        <v>13</v>
      </c>
      <c r="I546">
        <f t="shared" si="8"/>
        <v>103</v>
      </c>
      <c r="J546" t="str">
        <f>VLOOKUP($A546,[1]taxonomy!$1:$1048576,13,0)</f>
        <v>Mammalia</v>
      </c>
    </row>
    <row r="547" spans="1:10" x14ac:dyDescent="0.25">
      <c r="A547" t="s">
        <v>888</v>
      </c>
      <c r="B547" t="s">
        <v>889</v>
      </c>
      <c r="C547">
        <v>267</v>
      </c>
      <c r="D547" t="s">
        <v>10</v>
      </c>
      <c r="E547">
        <v>145</v>
      </c>
      <c r="F547">
        <v>262</v>
      </c>
      <c r="G547">
        <v>589</v>
      </c>
      <c r="H547" t="s">
        <v>11</v>
      </c>
      <c r="I547">
        <f t="shared" si="8"/>
        <v>118</v>
      </c>
      <c r="J547" t="str">
        <f>VLOOKUP($A547,[1]taxonomy!$1:$1048576,13,0)</f>
        <v>Mammalia</v>
      </c>
    </row>
    <row r="548" spans="1:10" x14ac:dyDescent="0.25">
      <c r="A548" t="s">
        <v>888</v>
      </c>
      <c r="B548" t="s">
        <v>889</v>
      </c>
      <c r="C548">
        <v>267</v>
      </c>
      <c r="D548" t="s">
        <v>12</v>
      </c>
      <c r="E548">
        <v>1</v>
      </c>
      <c r="F548">
        <v>102</v>
      </c>
      <c r="G548">
        <v>206</v>
      </c>
      <c r="H548" t="s">
        <v>13</v>
      </c>
      <c r="I548">
        <f t="shared" si="8"/>
        <v>102</v>
      </c>
      <c r="J548" t="str">
        <f>VLOOKUP($A548,[1]taxonomy!$1:$1048576,13,0)</f>
        <v>Mammalia</v>
      </c>
    </row>
    <row r="549" spans="1:10" x14ac:dyDescent="0.25">
      <c r="A549" t="s">
        <v>890</v>
      </c>
      <c r="B549" t="s">
        <v>891</v>
      </c>
      <c r="C549">
        <v>268</v>
      </c>
      <c r="D549" t="s">
        <v>10</v>
      </c>
      <c r="E549">
        <v>147</v>
      </c>
      <c r="F549">
        <v>264</v>
      </c>
      <c r="G549">
        <v>589</v>
      </c>
      <c r="H549" t="s">
        <v>11</v>
      </c>
      <c r="I549">
        <f t="shared" si="8"/>
        <v>118</v>
      </c>
      <c r="J549" t="str">
        <f>VLOOKUP($A549,[1]taxonomy!$1:$1048576,13,0)</f>
        <v>Mammalia</v>
      </c>
    </row>
    <row r="550" spans="1:10" x14ac:dyDescent="0.25">
      <c r="A550" t="s">
        <v>890</v>
      </c>
      <c r="B550" t="s">
        <v>891</v>
      </c>
      <c r="C550">
        <v>268</v>
      </c>
      <c r="D550" t="s">
        <v>12</v>
      </c>
      <c r="E550">
        <v>1</v>
      </c>
      <c r="F550">
        <v>103</v>
      </c>
      <c r="G550">
        <v>206</v>
      </c>
      <c r="H550" t="s">
        <v>13</v>
      </c>
      <c r="I550">
        <f t="shared" si="8"/>
        <v>103</v>
      </c>
      <c r="J550" t="str">
        <f>VLOOKUP($A550,[1]taxonomy!$1:$1048576,13,0)</f>
        <v>Mammalia</v>
      </c>
    </row>
    <row r="551" spans="1:10" x14ac:dyDescent="0.25">
      <c r="A551" t="s">
        <v>892</v>
      </c>
      <c r="B551" t="s">
        <v>893</v>
      </c>
      <c r="C551">
        <v>269</v>
      </c>
      <c r="D551" t="s">
        <v>10</v>
      </c>
      <c r="E551">
        <v>147</v>
      </c>
      <c r="F551">
        <v>264</v>
      </c>
      <c r="G551">
        <v>589</v>
      </c>
      <c r="H551" t="s">
        <v>11</v>
      </c>
      <c r="I551">
        <f t="shared" si="8"/>
        <v>118</v>
      </c>
      <c r="J551" t="str">
        <f>VLOOKUP($A551,[1]taxonomy!$1:$1048576,13,0)</f>
        <v>Mammalia</v>
      </c>
    </row>
    <row r="552" spans="1:10" x14ac:dyDescent="0.25">
      <c r="A552" t="s">
        <v>892</v>
      </c>
      <c r="B552" t="s">
        <v>893</v>
      </c>
      <c r="C552">
        <v>269</v>
      </c>
      <c r="D552" t="s">
        <v>12</v>
      </c>
      <c r="E552">
        <v>1</v>
      </c>
      <c r="F552">
        <v>103</v>
      </c>
      <c r="G552">
        <v>206</v>
      </c>
      <c r="H552" t="s">
        <v>13</v>
      </c>
      <c r="I552">
        <f t="shared" si="8"/>
        <v>103</v>
      </c>
      <c r="J552" t="str">
        <f>VLOOKUP($A552,[1]taxonomy!$1:$1048576,13,0)</f>
        <v>Mammalia</v>
      </c>
    </row>
    <row r="553" spans="1:10" x14ac:dyDescent="0.25">
      <c r="A553" t="s">
        <v>894</v>
      </c>
      <c r="B553" t="s">
        <v>895</v>
      </c>
      <c r="C553">
        <v>269</v>
      </c>
      <c r="D553" t="s">
        <v>10</v>
      </c>
      <c r="E553">
        <v>147</v>
      </c>
      <c r="F553">
        <v>264</v>
      </c>
      <c r="G553">
        <v>589</v>
      </c>
      <c r="H553" t="s">
        <v>11</v>
      </c>
      <c r="I553">
        <f t="shared" si="8"/>
        <v>118</v>
      </c>
      <c r="J553" t="str">
        <f>VLOOKUP($A553,[1]taxonomy!$1:$1048576,13,0)</f>
        <v>Mammalia</v>
      </c>
    </row>
    <row r="554" spans="1:10" x14ac:dyDescent="0.25">
      <c r="A554" t="s">
        <v>894</v>
      </c>
      <c r="B554" t="s">
        <v>895</v>
      </c>
      <c r="C554">
        <v>269</v>
      </c>
      <c r="D554" t="s">
        <v>12</v>
      </c>
      <c r="E554">
        <v>1</v>
      </c>
      <c r="F554">
        <v>103</v>
      </c>
      <c r="G554">
        <v>206</v>
      </c>
      <c r="H554" t="s">
        <v>13</v>
      </c>
      <c r="I554">
        <f t="shared" si="8"/>
        <v>103</v>
      </c>
      <c r="J554" t="str">
        <f>VLOOKUP($A554,[1]taxonomy!$1:$1048576,13,0)</f>
        <v>Mammalia</v>
      </c>
    </row>
    <row r="555" spans="1:10" x14ac:dyDescent="0.25">
      <c r="A555" t="s">
        <v>896</v>
      </c>
      <c r="B555" t="s">
        <v>897</v>
      </c>
      <c r="C555">
        <v>269</v>
      </c>
      <c r="D555" t="s">
        <v>10</v>
      </c>
      <c r="E555">
        <v>148</v>
      </c>
      <c r="F555">
        <v>264</v>
      </c>
      <c r="G555">
        <v>589</v>
      </c>
      <c r="H555" t="s">
        <v>11</v>
      </c>
      <c r="I555">
        <f t="shared" si="8"/>
        <v>117</v>
      </c>
      <c r="J555" t="str">
        <f>VLOOKUP($A555,[1]taxonomy!$1:$1048576,13,0)</f>
        <v>Mammalia</v>
      </c>
    </row>
    <row r="556" spans="1:10" x14ac:dyDescent="0.25">
      <c r="A556" t="s">
        <v>896</v>
      </c>
      <c r="B556" t="s">
        <v>897</v>
      </c>
      <c r="C556">
        <v>269</v>
      </c>
      <c r="D556" t="s">
        <v>12</v>
      </c>
      <c r="E556">
        <v>1</v>
      </c>
      <c r="F556">
        <v>102</v>
      </c>
      <c r="G556">
        <v>206</v>
      </c>
      <c r="H556" t="s">
        <v>13</v>
      </c>
      <c r="I556">
        <f t="shared" si="8"/>
        <v>102</v>
      </c>
      <c r="J556" t="str">
        <f>VLOOKUP($A556,[1]taxonomy!$1:$1048576,13,0)</f>
        <v>Mammalia</v>
      </c>
    </row>
    <row r="557" spans="1:10" x14ac:dyDescent="0.25">
      <c r="A557" t="s">
        <v>898</v>
      </c>
      <c r="B557" t="s">
        <v>899</v>
      </c>
      <c r="C557">
        <v>270</v>
      </c>
      <c r="D557" t="s">
        <v>10</v>
      </c>
      <c r="E557">
        <v>149</v>
      </c>
      <c r="F557">
        <v>266</v>
      </c>
      <c r="G557">
        <v>589</v>
      </c>
      <c r="H557" t="s">
        <v>11</v>
      </c>
      <c r="I557">
        <f t="shared" si="8"/>
        <v>118</v>
      </c>
      <c r="J557" t="str">
        <f>VLOOKUP($A557,[1]taxonomy!$1:$1048576,13,0)</f>
        <v>Mammalia</v>
      </c>
    </row>
    <row r="558" spans="1:10" x14ac:dyDescent="0.25">
      <c r="A558" t="s">
        <v>898</v>
      </c>
      <c r="B558" t="s">
        <v>899</v>
      </c>
      <c r="C558">
        <v>270</v>
      </c>
      <c r="D558" t="s">
        <v>12</v>
      </c>
      <c r="E558">
        <v>1</v>
      </c>
      <c r="F558">
        <v>105</v>
      </c>
      <c r="G558">
        <v>206</v>
      </c>
      <c r="H558" t="s">
        <v>13</v>
      </c>
      <c r="I558">
        <f t="shared" si="8"/>
        <v>105</v>
      </c>
      <c r="J558" t="str">
        <f>VLOOKUP($A558,[1]taxonomy!$1:$1048576,13,0)</f>
        <v>Mammalia</v>
      </c>
    </row>
    <row r="559" spans="1:10" x14ac:dyDescent="0.25">
      <c r="A559" t="s">
        <v>902</v>
      </c>
      <c r="B559" t="s">
        <v>903</v>
      </c>
      <c r="C559">
        <v>270</v>
      </c>
      <c r="D559" t="s">
        <v>10</v>
      </c>
      <c r="E559">
        <v>149</v>
      </c>
      <c r="F559">
        <v>266</v>
      </c>
      <c r="G559">
        <v>589</v>
      </c>
      <c r="H559" t="s">
        <v>11</v>
      </c>
      <c r="I559">
        <f t="shared" si="8"/>
        <v>118</v>
      </c>
      <c r="J559" t="str">
        <f>VLOOKUP($A559,[1]taxonomy!$1:$1048576,13,0)</f>
        <v>Mammalia</v>
      </c>
    </row>
    <row r="560" spans="1:10" x14ac:dyDescent="0.25">
      <c r="A560" t="s">
        <v>902</v>
      </c>
      <c r="B560" t="s">
        <v>903</v>
      </c>
      <c r="C560">
        <v>270</v>
      </c>
      <c r="D560" t="s">
        <v>12</v>
      </c>
      <c r="E560">
        <v>1</v>
      </c>
      <c r="F560">
        <v>105</v>
      </c>
      <c r="G560">
        <v>206</v>
      </c>
      <c r="H560" t="s">
        <v>13</v>
      </c>
      <c r="I560">
        <f t="shared" si="8"/>
        <v>105</v>
      </c>
      <c r="J560" t="str">
        <f>VLOOKUP($A560,[1]taxonomy!$1:$1048576,13,0)</f>
        <v>Mammalia</v>
      </c>
    </row>
    <row r="561" spans="1:10" x14ac:dyDescent="0.25">
      <c r="A561" t="s">
        <v>904</v>
      </c>
      <c r="B561" t="s">
        <v>905</v>
      </c>
      <c r="C561">
        <v>270</v>
      </c>
      <c r="D561" t="s">
        <v>10</v>
      </c>
      <c r="E561">
        <v>149</v>
      </c>
      <c r="F561">
        <v>266</v>
      </c>
      <c r="G561">
        <v>589</v>
      </c>
      <c r="H561" t="s">
        <v>11</v>
      </c>
      <c r="I561">
        <f t="shared" si="8"/>
        <v>118</v>
      </c>
      <c r="J561" t="str">
        <f>VLOOKUP($A561,[1]taxonomy!$1:$1048576,13,0)</f>
        <v>Mammalia</v>
      </c>
    </row>
    <row r="562" spans="1:10" x14ac:dyDescent="0.25">
      <c r="A562" t="s">
        <v>904</v>
      </c>
      <c r="B562" t="s">
        <v>905</v>
      </c>
      <c r="C562">
        <v>270</v>
      </c>
      <c r="D562" t="s">
        <v>12</v>
      </c>
      <c r="E562">
        <v>1</v>
      </c>
      <c r="F562">
        <v>105</v>
      </c>
      <c r="G562">
        <v>206</v>
      </c>
      <c r="H562" t="s">
        <v>13</v>
      </c>
      <c r="I562">
        <f t="shared" si="8"/>
        <v>105</v>
      </c>
      <c r="J562" t="str">
        <f>VLOOKUP($A562,[1]taxonomy!$1:$1048576,13,0)</f>
        <v>Mammalia</v>
      </c>
    </row>
    <row r="563" spans="1:10" x14ac:dyDescent="0.25">
      <c r="A563" t="s">
        <v>906</v>
      </c>
      <c r="B563" t="s">
        <v>907</v>
      </c>
      <c r="C563">
        <v>267</v>
      </c>
      <c r="D563" t="s">
        <v>10</v>
      </c>
      <c r="E563">
        <v>145</v>
      </c>
      <c r="F563">
        <v>262</v>
      </c>
      <c r="G563">
        <v>589</v>
      </c>
      <c r="H563" t="s">
        <v>11</v>
      </c>
      <c r="I563">
        <f t="shared" si="8"/>
        <v>118</v>
      </c>
      <c r="J563" t="str">
        <f>VLOOKUP($A563,[1]taxonomy!$1:$1048576,13,0)</f>
        <v>Mammalia</v>
      </c>
    </row>
    <row r="564" spans="1:10" x14ac:dyDescent="0.25">
      <c r="A564" t="s">
        <v>906</v>
      </c>
      <c r="B564" t="s">
        <v>907</v>
      </c>
      <c r="C564">
        <v>267</v>
      </c>
      <c r="D564" t="s">
        <v>12</v>
      </c>
      <c r="E564">
        <v>1</v>
      </c>
      <c r="F564">
        <v>102</v>
      </c>
      <c r="G564">
        <v>206</v>
      </c>
      <c r="H564" t="s">
        <v>13</v>
      </c>
      <c r="I564">
        <f t="shared" si="8"/>
        <v>102</v>
      </c>
      <c r="J564" t="str">
        <f>VLOOKUP($A564,[1]taxonomy!$1:$1048576,13,0)</f>
        <v>Mammalia</v>
      </c>
    </row>
    <row r="565" spans="1:10" x14ac:dyDescent="0.25">
      <c r="A565" t="s">
        <v>908</v>
      </c>
      <c r="B565" t="s">
        <v>909</v>
      </c>
      <c r="C565">
        <v>268</v>
      </c>
      <c r="D565" t="s">
        <v>10</v>
      </c>
      <c r="E565">
        <v>146</v>
      </c>
      <c r="F565">
        <v>263</v>
      </c>
      <c r="G565">
        <v>589</v>
      </c>
      <c r="H565" t="s">
        <v>11</v>
      </c>
      <c r="I565">
        <f t="shared" si="8"/>
        <v>118</v>
      </c>
      <c r="J565" t="str">
        <f>VLOOKUP($A565,[1]taxonomy!$1:$1048576,13,0)</f>
        <v>Mammalia</v>
      </c>
    </row>
    <row r="566" spans="1:10" x14ac:dyDescent="0.25">
      <c r="A566" t="s">
        <v>908</v>
      </c>
      <c r="B566" t="s">
        <v>909</v>
      </c>
      <c r="C566">
        <v>268</v>
      </c>
      <c r="D566" t="s">
        <v>12</v>
      </c>
      <c r="E566">
        <v>1</v>
      </c>
      <c r="F566">
        <v>103</v>
      </c>
      <c r="G566">
        <v>206</v>
      </c>
      <c r="H566" t="s">
        <v>13</v>
      </c>
      <c r="I566">
        <f t="shared" si="8"/>
        <v>103</v>
      </c>
      <c r="J566" t="str">
        <f>VLOOKUP($A566,[1]taxonomy!$1:$1048576,13,0)</f>
        <v>Mammalia</v>
      </c>
    </row>
    <row r="567" spans="1:10" x14ac:dyDescent="0.25">
      <c r="A567" t="s">
        <v>910</v>
      </c>
      <c r="B567" t="s">
        <v>911</v>
      </c>
      <c r="C567">
        <v>268</v>
      </c>
      <c r="D567" t="s">
        <v>10</v>
      </c>
      <c r="E567">
        <v>147</v>
      </c>
      <c r="F567">
        <v>263</v>
      </c>
      <c r="G567">
        <v>589</v>
      </c>
      <c r="H567" t="s">
        <v>11</v>
      </c>
      <c r="I567">
        <f t="shared" si="8"/>
        <v>117</v>
      </c>
      <c r="J567" t="str">
        <f>VLOOKUP($A567,[1]taxonomy!$1:$1048576,13,0)</f>
        <v>Mammalia</v>
      </c>
    </row>
    <row r="568" spans="1:10" x14ac:dyDescent="0.25">
      <c r="A568" t="s">
        <v>910</v>
      </c>
      <c r="B568" t="s">
        <v>911</v>
      </c>
      <c r="C568">
        <v>268</v>
      </c>
      <c r="D568" t="s">
        <v>12</v>
      </c>
      <c r="E568">
        <v>1</v>
      </c>
      <c r="F568">
        <v>102</v>
      </c>
      <c r="G568">
        <v>206</v>
      </c>
      <c r="H568" t="s">
        <v>13</v>
      </c>
      <c r="I568">
        <f t="shared" si="8"/>
        <v>102</v>
      </c>
      <c r="J568" t="str">
        <f>VLOOKUP($A568,[1]taxonomy!$1:$1048576,13,0)</f>
        <v>Mammalia</v>
      </c>
    </row>
    <row r="569" spans="1:10" x14ac:dyDescent="0.25">
      <c r="A569" t="s">
        <v>912</v>
      </c>
      <c r="B569" t="s">
        <v>913</v>
      </c>
      <c r="C569">
        <v>266</v>
      </c>
      <c r="D569" t="s">
        <v>10</v>
      </c>
      <c r="E569">
        <v>144</v>
      </c>
      <c r="F569">
        <v>261</v>
      </c>
      <c r="G569">
        <v>589</v>
      </c>
      <c r="H569" t="s">
        <v>11</v>
      </c>
      <c r="I569">
        <f t="shared" si="8"/>
        <v>118</v>
      </c>
      <c r="J569" t="str">
        <f>VLOOKUP($A569,[1]taxonomy!$1:$1048576,13,0)</f>
        <v>Mammalia</v>
      </c>
    </row>
    <row r="570" spans="1:10" x14ac:dyDescent="0.25">
      <c r="A570" t="s">
        <v>912</v>
      </c>
      <c r="B570" t="s">
        <v>913</v>
      </c>
      <c r="C570">
        <v>266</v>
      </c>
      <c r="D570" t="s">
        <v>12</v>
      </c>
      <c r="E570">
        <v>1</v>
      </c>
      <c r="F570">
        <v>101</v>
      </c>
      <c r="G570">
        <v>206</v>
      </c>
      <c r="H570" t="s">
        <v>13</v>
      </c>
      <c r="I570">
        <f t="shared" si="8"/>
        <v>101</v>
      </c>
      <c r="J570" t="str">
        <f>VLOOKUP($A570,[1]taxonomy!$1:$1048576,13,0)</f>
        <v>Mammalia</v>
      </c>
    </row>
    <row r="571" spans="1:10" x14ac:dyDescent="0.25">
      <c r="A571" t="s">
        <v>914</v>
      </c>
      <c r="B571" t="s">
        <v>915</v>
      </c>
      <c r="C571">
        <v>269</v>
      </c>
      <c r="D571" t="s">
        <v>10</v>
      </c>
      <c r="E571">
        <v>151</v>
      </c>
      <c r="F571">
        <v>266</v>
      </c>
      <c r="G571">
        <v>589</v>
      </c>
      <c r="H571" t="s">
        <v>11</v>
      </c>
      <c r="I571">
        <f t="shared" si="8"/>
        <v>116</v>
      </c>
      <c r="J571" t="str">
        <f>VLOOKUP($A571,[1]taxonomy!$1:$1048576,13,0)</f>
        <v>Mammalia</v>
      </c>
    </row>
    <row r="572" spans="1:10" x14ac:dyDescent="0.25">
      <c r="A572" t="s">
        <v>914</v>
      </c>
      <c r="B572" t="s">
        <v>915</v>
      </c>
      <c r="C572">
        <v>269</v>
      </c>
      <c r="D572" t="s">
        <v>12</v>
      </c>
      <c r="E572">
        <v>1</v>
      </c>
      <c r="F572">
        <v>106</v>
      </c>
      <c r="G572">
        <v>206</v>
      </c>
      <c r="H572" t="s">
        <v>13</v>
      </c>
      <c r="I572">
        <f t="shared" si="8"/>
        <v>106</v>
      </c>
      <c r="J572" t="str">
        <f>VLOOKUP($A572,[1]taxonomy!$1:$1048576,13,0)</f>
        <v>Mammalia</v>
      </c>
    </row>
    <row r="573" spans="1:10" x14ac:dyDescent="0.25">
      <c r="A573" t="s">
        <v>916</v>
      </c>
      <c r="B573" t="s">
        <v>917</v>
      </c>
      <c r="C573">
        <v>152</v>
      </c>
      <c r="D573" t="s">
        <v>10</v>
      </c>
      <c r="E573">
        <v>32</v>
      </c>
      <c r="F573">
        <v>148</v>
      </c>
      <c r="G573">
        <v>589</v>
      </c>
      <c r="H573" t="s">
        <v>11</v>
      </c>
      <c r="I573">
        <f t="shared" si="8"/>
        <v>117</v>
      </c>
      <c r="J573" t="str">
        <f>VLOOKUP($A573,[1]taxonomy!$1:$1048576,13,0)</f>
        <v>Mammalia</v>
      </c>
    </row>
    <row r="574" spans="1:10" x14ac:dyDescent="0.25">
      <c r="A574" t="s">
        <v>918</v>
      </c>
      <c r="B574" t="s">
        <v>919</v>
      </c>
      <c r="C574">
        <v>152</v>
      </c>
      <c r="D574" t="s">
        <v>10</v>
      </c>
      <c r="E574">
        <v>33</v>
      </c>
      <c r="F574">
        <v>148</v>
      </c>
      <c r="G574">
        <v>589</v>
      </c>
      <c r="H574" t="s">
        <v>11</v>
      </c>
      <c r="I574">
        <f t="shared" si="8"/>
        <v>116</v>
      </c>
      <c r="J574" t="str">
        <f>VLOOKUP($A574,[1]taxonomy!$1:$1048576,13,0)</f>
        <v>Mammalia</v>
      </c>
    </row>
    <row r="575" spans="1:10" x14ac:dyDescent="0.25">
      <c r="A575" t="s">
        <v>920</v>
      </c>
      <c r="B575" t="s">
        <v>921</v>
      </c>
      <c r="C575">
        <v>174</v>
      </c>
      <c r="D575" t="s">
        <v>10</v>
      </c>
      <c r="E575">
        <v>58</v>
      </c>
      <c r="F575">
        <v>171</v>
      </c>
      <c r="G575">
        <v>589</v>
      </c>
      <c r="H575" t="s">
        <v>11</v>
      </c>
      <c r="I575">
        <f t="shared" si="8"/>
        <v>114</v>
      </c>
      <c r="J575" t="str">
        <f>VLOOKUP($A575,[1]taxonomy!$1:$1048576,13,0)</f>
        <v>Mammalia</v>
      </c>
    </row>
    <row r="576" spans="1:10" x14ac:dyDescent="0.25">
      <c r="A576" t="s">
        <v>922</v>
      </c>
      <c r="B576" t="s">
        <v>923</v>
      </c>
      <c r="C576">
        <v>176</v>
      </c>
      <c r="D576" t="s">
        <v>10</v>
      </c>
      <c r="E576">
        <v>60</v>
      </c>
      <c r="F576">
        <v>173</v>
      </c>
      <c r="G576">
        <v>589</v>
      </c>
      <c r="H576" t="s">
        <v>11</v>
      </c>
      <c r="I576">
        <f t="shared" si="8"/>
        <v>114</v>
      </c>
      <c r="J576" t="str">
        <f>VLOOKUP($A576,[1]taxonomy!$1:$1048576,13,0)</f>
        <v>Mammalia</v>
      </c>
    </row>
    <row r="577" spans="1:10" x14ac:dyDescent="0.25">
      <c r="A577" t="s">
        <v>924</v>
      </c>
      <c r="B577" t="s">
        <v>925</v>
      </c>
      <c r="C577">
        <v>177</v>
      </c>
      <c r="D577" t="s">
        <v>10</v>
      </c>
      <c r="E577">
        <v>60</v>
      </c>
      <c r="F577">
        <v>173</v>
      </c>
      <c r="G577">
        <v>589</v>
      </c>
      <c r="H577" t="s">
        <v>11</v>
      </c>
      <c r="I577">
        <f t="shared" si="8"/>
        <v>114</v>
      </c>
      <c r="J577" t="str">
        <f>VLOOKUP($A577,[1]taxonomy!$1:$1048576,13,0)</f>
        <v>Mammalia</v>
      </c>
    </row>
    <row r="578" spans="1:10" x14ac:dyDescent="0.25">
      <c r="A578" t="s">
        <v>926</v>
      </c>
      <c r="B578" t="s">
        <v>927</v>
      </c>
      <c r="C578">
        <v>177</v>
      </c>
      <c r="D578" t="s">
        <v>10</v>
      </c>
      <c r="E578">
        <v>60</v>
      </c>
      <c r="F578">
        <v>173</v>
      </c>
      <c r="G578">
        <v>589</v>
      </c>
      <c r="H578" t="s">
        <v>11</v>
      </c>
      <c r="I578">
        <f t="shared" ref="I578:I641" si="9">F578-E578+1</f>
        <v>114</v>
      </c>
      <c r="J578" t="str">
        <f>VLOOKUP($A578,[1]taxonomy!$1:$1048576,13,0)</f>
        <v>Mammalia</v>
      </c>
    </row>
    <row r="579" spans="1:10" x14ac:dyDescent="0.25">
      <c r="A579" t="s">
        <v>928</v>
      </c>
      <c r="B579" t="s">
        <v>929</v>
      </c>
      <c r="C579">
        <v>177</v>
      </c>
      <c r="D579" t="s">
        <v>10</v>
      </c>
      <c r="E579">
        <v>60</v>
      </c>
      <c r="F579">
        <v>173</v>
      </c>
      <c r="G579">
        <v>589</v>
      </c>
      <c r="H579" t="s">
        <v>11</v>
      </c>
      <c r="I579">
        <f t="shared" si="9"/>
        <v>114</v>
      </c>
      <c r="J579" t="str">
        <f>VLOOKUP($A579,[1]taxonomy!$1:$1048576,13,0)</f>
        <v>Mammalia</v>
      </c>
    </row>
    <row r="580" spans="1:10" x14ac:dyDescent="0.25">
      <c r="A580" t="s">
        <v>930</v>
      </c>
      <c r="B580" t="s">
        <v>931</v>
      </c>
      <c r="C580">
        <v>178</v>
      </c>
      <c r="D580" t="s">
        <v>10</v>
      </c>
      <c r="E580">
        <v>61</v>
      </c>
      <c r="F580">
        <v>174</v>
      </c>
      <c r="G580">
        <v>589</v>
      </c>
      <c r="H580" t="s">
        <v>11</v>
      </c>
      <c r="I580">
        <f t="shared" si="9"/>
        <v>114</v>
      </c>
      <c r="J580" t="str">
        <f>VLOOKUP($A580,[1]taxonomy!$1:$1048576,13,0)</f>
        <v>Mammalia</v>
      </c>
    </row>
    <row r="581" spans="1:10" x14ac:dyDescent="0.25">
      <c r="A581" t="s">
        <v>932</v>
      </c>
      <c r="B581" t="s">
        <v>933</v>
      </c>
      <c r="C581">
        <v>177</v>
      </c>
      <c r="D581" t="s">
        <v>10</v>
      </c>
      <c r="E581">
        <v>60</v>
      </c>
      <c r="F581">
        <v>173</v>
      </c>
      <c r="G581">
        <v>589</v>
      </c>
      <c r="H581" t="s">
        <v>11</v>
      </c>
      <c r="I581">
        <f t="shared" si="9"/>
        <v>114</v>
      </c>
      <c r="J581" t="str">
        <f>VLOOKUP($A581,[1]taxonomy!$1:$1048576,13,0)</f>
        <v>Mammalia</v>
      </c>
    </row>
    <row r="582" spans="1:10" x14ac:dyDescent="0.25">
      <c r="A582" t="s">
        <v>934</v>
      </c>
      <c r="B582" t="s">
        <v>935</v>
      </c>
      <c r="C582">
        <v>177</v>
      </c>
      <c r="D582" t="s">
        <v>10</v>
      </c>
      <c r="E582">
        <v>60</v>
      </c>
      <c r="F582">
        <v>173</v>
      </c>
      <c r="G582">
        <v>589</v>
      </c>
      <c r="H582" t="s">
        <v>11</v>
      </c>
      <c r="I582">
        <f t="shared" si="9"/>
        <v>114</v>
      </c>
      <c r="J582" t="str">
        <f>VLOOKUP($A582,[1]taxonomy!$1:$1048576,13,0)</f>
        <v>Mammalia</v>
      </c>
    </row>
    <row r="583" spans="1:10" x14ac:dyDescent="0.25">
      <c r="A583" t="s">
        <v>936</v>
      </c>
      <c r="B583" t="s">
        <v>937</v>
      </c>
      <c r="C583">
        <v>178</v>
      </c>
      <c r="D583" t="s">
        <v>10</v>
      </c>
      <c r="E583">
        <v>61</v>
      </c>
      <c r="F583">
        <v>174</v>
      </c>
      <c r="G583">
        <v>589</v>
      </c>
      <c r="H583" t="s">
        <v>11</v>
      </c>
      <c r="I583">
        <f t="shared" si="9"/>
        <v>114</v>
      </c>
      <c r="J583" t="str">
        <f>VLOOKUP($A583,[1]taxonomy!$1:$1048576,13,0)</f>
        <v>Mammalia</v>
      </c>
    </row>
    <row r="584" spans="1:10" x14ac:dyDescent="0.25">
      <c r="A584" t="s">
        <v>938</v>
      </c>
      <c r="B584" t="s">
        <v>939</v>
      </c>
      <c r="C584">
        <v>177</v>
      </c>
      <c r="D584" t="s">
        <v>10</v>
      </c>
      <c r="E584">
        <v>60</v>
      </c>
      <c r="F584">
        <v>173</v>
      </c>
      <c r="G584">
        <v>589</v>
      </c>
      <c r="H584" t="s">
        <v>11</v>
      </c>
      <c r="I584">
        <f t="shared" si="9"/>
        <v>114</v>
      </c>
      <c r="J584" t="str">
        <f>VLOOKUP($A584,[1]taxonomy!$1:$1048576,13,0)</f>
        <v>Mammalia</v>
      </c>
    </row>
    <row r="585" spans="1:10" x14ac:dyDescent="0.25">
      <c r="A585" t="s">
        <v>940</v>
      </c>
      <c r="B585" t="s">
        <v>941</v>
      </c>
      <c r="C585">
        <v>158</v>
      </c>
      <c r="D585" t="s">
        <v>10</v>
      </c>
      <c r="E585">
        <v>40</v>
      </c>
      <c r="F585">
        <v>154</v>
      </c>
      <c r="G585">
        <v>589</v>
      </c>
      <c r="H585" t="s">
        <v>11</v>
      </c>
      <c r="I585">
        <f t="shared" si="9"/>
        <v>115</v>
      </c>
      <c r="J585" t="str">
        <f>VLOOKUP($A585,[1]taxonomy!$1:$1048576,13,0)</f>
        <v>Mammalia</v>
      </c>
    </row>
    <row r="586" spans="1:10" x14ac:dyDescent="0.25">
      <c r="A586" t="s">
        <v>942</v>
      </c>
      <c r="B586" t="s">
        <v>943</v>
      </c>
      <c r="C586">
        <v>160</v>
      </c>
      <c r="D586" t="s">
        <v>10</v>
      </c>
      <c r="E586">
        <v>38</v>
      </c>
      <c r="F586">
        <v>156</v>
      </c>
      <c r="G586">
        <v>589</v>
      </c>
      <c r="H586" t="s">
        <v>11</v>
      </c>
      <c r="I586">
        <f t="shared" si="9"/>
        <v>119</v>
      </c>
      <c r="J586" t="str">
        <f>VLOOKUP($A586,[1]taxonomy!$1:$1048576,13,0)</f>
        <v>Mammalia</v>
      </c>
    </row>
    <row r="587" spans="1:10" x14ac:dyDescent="0.25">
      <c r="A587" t="s">
        <v>944</v>
      </c>
      <c r="B587" t="s">
        <v>945</v>
      </c>
      <c r="C587">
        <v>183</v>
      </c>
      <c r="D587" t="s">
        <v>10</v>
      </c>
      <c r="E587">
        <v>60</v>
      </c>
      <c r="F587">
        <v>179</v>
      </c>
      <c r="G587">
        <v>589</v>
      </c>
      <c r="H587" t="s">
        <v>11</v>
      </c>
      <c r="I587">
        <f t="shared" si="9"/>
        <v>120</v>
      </c>
      <c r="J587" t="str">
        <f>VLOOKUP($A587,[1]taxonomy!$1:$1048576,13,0)</f>
        <v>Mammalia</v>
      </c>
    </row>
    <row r="588" spans="1:10" x14ac:dyDescent="0.25">
      <c r="A588" t="s">
        <v>946</v>
      </c>
      <c r="B588" t="s">
        <v>947</v>
      </c>
      <c r="C588">
        <v>169</v>
      </c>
      <c r="D588" t="s">
        <v>10</v>
      </c>
      <c r="E588">
        <v>50</v>
      </c>
      <c r="F588">
        <v>165</v>
      </c>
      <c r="G588">
        <v>589</v>
      </c>
      <c r="H588" t="s">
        <v>11</v>
      </c>
      <c r="I588">
        <f t="shared" si="9"/>
        <v>116</v>
      </c>
      <c r="J588" t="str">
        <f>VLOOKUP($A588,[1]taxonomy!$1:$1048576,13,0)</f>
        <v>Mammalia</v>
      </c>
    </row>
    <row r="589" spans="1:10" x14ac:dyDescent="0.25">
      <c r="A589" t="s">
        <v>948</v>
      </c>
      <c r="B589" t="s">
        <v>949</v>
      </c>
      <c r="C589">
        <v>164</v>
      </c>
      <c r="D589" t="s">
        <v>10</v>
      </c>
      <c r="E589">
        <v>51</v>
      </c>
      <c r="F589">
        <v>160</v>
      </c>
      <c r="G589">
        <v>589</v>
      </c>
      <c r="H589" t="s">
        <v>11</v>
      </c>
      <c r="I589">
        <f t="shared" si="9"/>
        <v>110</v>
      </c>
      <c r="J589" t="str">
        <f>VLOOKUP($A589,[1]taxonomy!$1:$1048576,13,0)</f>
        <v>Mammalia</v>
      </c>
    </row>
    <row r="590" spans="1:10" x14ac:dyDescent="0.25">
      <c r="A590" t="s">
        <v>950</v>
      </c>
      <c r="B590" t="s">
        <v>951</v>
      </c>
      <c r="C590">
        <v>218</v>
      </c>
      <c r="D590" t="s">
        <v>10</v>
      </c>
      <c r="E590">
        <v>83</v>
      </c>
      <c r="F590">
        <v>203</v>
      </c>
      <c r="G590">
        <v>589</v>
      </c>
      <c r="H590" t="s">
        <v>11</v>
      </c>
      <c r="I590">
        <f t="shared" si="9"/>
        <v>121</v>
      </c>
      <c r="J590" t="str">
        <f>VLOOKUP($A590,[1]taxonomy!$1:$1048576,13,0)</f>
        <v>Mammalia</v>
      </c>
    </row>
    <row r="591" spans="1:10" x14ac:dyDescent="0.25">
      <c r="A591" t="s">
        <v>952</v>
      </c>
      <c r="B591" t="s">
        <v>953</v>
      </c>
      <c r="C591">
        <v>153</v>
      </c>
      <c r="D591" t="s">
        <v>10</v>
      </c>
      <c r="E591">
        <v>31</v>
      </c>
      <c r="F591">
        <v>148</v>
      </c>
      <c r="G591">
        <v>589</v>
      </c>
      <c r="H591" t="s">
        <v>11</v>
      </c>
      <c r="I591">
        <f t="shared" si="9"/>
        <v>118</v>
      </c>
      <c r="J591" t="str">
        <f>VLOOKUP($A591,[1]taxonomy!$1:$1048576,13,0)</f>
        <v>Mammalia</v>
      </c>
    </row>
    <row r="592" spans="1:10" x14ac:dyDescent="0.25">
      <c r="A592" t="s">
        <v>958</v>
      </c>
      <c r="B592" t="s">
        <v>959</v>
      </c>
      <c r="C592">
        <v>72</v>
      </c>
      <c r="D592" t="s">
        <v>10</v>
      </c>
      <c r="E592">
        <v>1</v>
      </c>
      <c r="F592">
        <v>68</v>
      </c>
      <c r="G592">
        <v>589</v>
      </c>
      <c r="H592" t="s">
        <v>11</v>
      </c>
      <c r="I592">
        <f t="shared" si="9"/>
        <v>68</v>
      </c>
      <c r="J592" t="str">
        <f>VLOOKUP($A592,[1]taxonomy!$1:$1048576,13,0)</f>
        <v>Mammalia</v>
      </c>
    </row>
    <row r="593" spans="1:10" x14ac:dyDescent="0.25">
      <c r="A593" t="s">
        <v>960</v>
      </c>
      <c r="B593" t="s">
        <v>961</v>
      </c>
      <c r="C593">
        <v>183</v>
      </c>
      <c r="D593" t="s">
        <v>10</v>
      </c>
      <c r="E593">
        <v>60</v>
      </c>
      <c r="F593">
        <v>179</v>
      </c>
      <c r="G593">
        <v>589</v>
      </c>
      <c r="H593" t="s">
        <v>11</v>
      </c>
      <c r="I593">
        <f t="shared" si="9"/>
        <v>120</v>
      </c>
      <c r="J593" t="str">
        <f>VLOOKUP($A593,[1]taxonomy!$1:$1048576,13,0)</f>
        <v>Mammalia</v>
      </c>
    </row>
    <row r="594" spans="1:10" x14ac:dyDescent="0.25">
      <c r="A594" t="s">
        <v>966</v>
      </c>
      <c r="B594" t="s">
        <v>967</v>
      </c>
      <c r="C594">
        <v>50</v>
      </c>
      <c r="D594" t="s">
        <v>10</v>
      </c>
      <c r="E594">
        <v>1</v>
      </c>
      <c r="F594">
        <v>50</v>
      </c>
      <c r="G594">
        <v>589</v>
      </c>
      <c r="H594" t="s">
        <v>11</v>
      </c>
      <c r="I594">
        <f t="shared" si="9"/>
        <v>50</v>
      </c>
      <c r="J594" t="str">
        <f>VLOOKUP($A594,[1]taxonomy!$1:$1048576,13,0)</f>
        <v>Mammalia</v>
      </c>
    </row>
    <row r="595" spans="1:10" x14ac:dyDescent="0.25">
      <c r="A595" t="s">
        <v>968</v>
      </c>
      <c r="B595" t="s">
        <v>969</v>
      </c>
      <c r="C595">
        <v>94</v>
      </c>
      <c r="D595" t="s">
        <v>10</v>
      </c>
      <c r="E595">
        <v>32</v>
      </c>
      <c r="F595">
        <v>94</v>
      </c>
      <c r="G595">
        <v>589</v>
      </c>
      <c r="H595" t="s">
        <v>11</v>
      </c>
      <c r="I595">
        <f t="shared" si="9"/>
        <v>63</v>
      </c>
      <c r="J595" t="str">
        <f>VLOOKUP($A595,[1]taxonomy!$1:$1048576,13,0)</f>
        <v>Mammalia</v>
      </c>
    </row>
    <row r="596" spans="1:10" x14ac:dyDescent="0.25">
      <c r="A596" t="s">
        <v>970</v>
      </c>
      <c r="B596" t="s">
        <v>971</v>
      </c>
      <c r="C596">
        <v>155</v>
      </c>
      <c r="D596" t="s">
        <v>10</v>
      </c>
      <c r="E596">
        <v>32</v>
      </c>
      <c r="F596">
        <v>151</v>
      </c>
      <c r="G596">
        <v>589</v>
      </c>
      <c r="H596" t="s">
        <v>11</v>
      </c>
      <c r="I596">
        <f t="shared" si="9"/>
        <v>120</v>
      </c>
      <c r="J596" t="str">
        <f>VLOOKUP($A596,[1]taxonomy!$1:$1048576,13,0)</f>
        <v>Mammalia</v>
      </c>
    </row>
    <row r="597" spans="1:10" x14ac:dyDescent="0.25">
      <c r="A597" t="s">
        <v>972</v>
      </c>
      <c r="B597" t="s">
        <v>973</v>
      </c>
      <c r="C597">
        <v>160</v>
      </c>
      <c r="D597" t="s">
        <v>10</v>
      </c>
      <c r="E597">
        <v>38</v>
      </c>
      <c r="F597">
        <v>156</v>
      </c>
      <c r="G597">
        <v>589</v>
      </c>
      <c r="H597" t="s">
        <v>11</v>
      </c>
      <c r="I597">
        <f t="shared" si="9"/>
        <v>119</v>
      </c>
      <c r="J597" t="str">
        <f>VLOOKUP($A597,[1]taxonomy!$1:$1048576,13,0)</f>
        <v>Mammalia</v>
      </c>
    </row>
    <row r="598" spans="1:10" x14ac:dyDescent="0.25">
      <c r="A598" t="s">
        <v>978</v>
      </c>
      <c r="B598" t="s">
        <v>979</v>
      </c>
      <c r="C598">
        <v>24</v>
      </c>
      <c r="D598" t="s">
        <v>10</v>
      </c>
      <c r="E598">
        <v>1</v>
      </c>
      <c r="F598">
        <v>24</v>
      </c>
      <c r="G598">
        <v>589</v>
      </c>
      <c r="H598" t="s">
        <v>11</v>
      </c>
      <c r="I598">
        <f t="shared" si="9"/>
        <v>24</v>
      </c>
      <c r="J598" t="str">
        <f>VLOOKUP($A598,[1]taxonomy!$1:$1048576,13,0)</f>
        <v>Mammalia</v>
      </c>
    </row>
    <row r="599" spans="1:10" x14ac:dyDescent="0.25">
      <c r="A599" t="s">
        <v>986</v>
      </c>
      <c r="B599" t="s">
        <v>987</v>
      </c>
      <c r="C599">
        <v>267</v>
      </c>
      <c r="D599" t="s">
        <v>10</v>
      </c>
      <c r="E599">
        <v>145</v>
      </c>
      <c r="F599">
        <v>262</v>
      </c>
      <c r="G599">
        <v>589</v>
      </c>
      <c r="H599" t="s">
        <v>11</v>
      </c>
      <c r="I599">
        <f t="shared" si="9"/>
        <v>118</v>
      </c>
      <c r="J599" t="str">
        <f>VLOOKUP($A599,[1]taxonomy!$1:$1048576,13,0)</f>
        <v>Mammalia</v>
      </c>
    </row>
    <row r="600" spans="1:10" x14ac:dyDescent="0.25">
      <c r="A600" t="s">
        <v>986</v>
      </c>
      <c r="B600" t="s">
        <v>987</v>
      </c>
      <c r="C600">
        <v>267</v>
      </c>
      <c r="D600" t="s">
        <v>12</v>
      </c>
      <c r="E600">
        <v>1</v>
      </c>
      <c r="F600">
        <v>101</v>
      </c>
      <c r="G600">
        <v>206</v>
      </c>
      <c r="H600" t="s">
        <v>13</v>
      </c>
      <c r="I600">
        <f t="shared" si="9"/>
        <v>101</v>
      </c>
      <c r="J600" t="str">
        <f>VLOOKUP($A600,[1]taxonomy!$1:$1048576,13,0)</f>
        <v>Mammalia</v>
      </c>
    </row>
    <row r="601" spans="1:10" x14ac:dyDescent="0.25">
      <c r="A601" t="s">
        <v>990</v>
      </c>
      <c r="B601" t="s">
        <v>991</v>
      </c>
      <c r="C601">
        <v>266</v>
      </c>
      <c r="D601" t="s">
        <v>10</v>
      </c>
      <c r="E601">
        <v>144</v>
      </c>
      <c r="F601">
        <v>261</v>
      </c>
      <c r="G601">
        <v>589</v>
      </c>
      <c r="H601" t="s">
        <v>11</v>
      </c>
      <c r="I601">
        <f t="shared" si="9"/>
        <v>118</v>
      </c>
      <c r="J601" t="str">
        <f>VLOOKUP($A601,[1]taxonomy!$1:$1048576,13,0)</f>
        <v>Mammalia</v>
      </c>
    </row>
    <row r="602" spans="1:10" x14ac:dyDescent="0.25">
      <c r="A602" t="s">
        <v>990</v>
      </c>
      <c r="B602" t="s">
        <v>991</v>
      </c>
      <c r="C602">
        <v>266</v>
      </c>
      <c r="D602" t="s">
        <v>12</v>
      </c>
      <c r="E602">
        <v>1</v>
      </c>
      <c r="F602">
        <v>101</v>
      </c>
      <c r="G602">
        <v>206</v>
      </c>
      <c r="H602" t="s">
        <v>13</v>
      </c>
      <c r="I602">
        <f t="shared" si="9"/>
        <v>101</v>
      </c>
      <c r="J602" t="str">
        <f>VLOOKUP($A602,[1]taxonomy!$1:$1048576,13,0)</f>
        <v>Mammalia</v>
      </c>
    </row>
    <row r="603" spans="1:10" x14ac:dyDescent="0.25">
      <c r="A603" t="s">
        <v>992</v>
      </c>
      <c r="B603" t="s">
        <v>993</v>
      </c>
      <c r="C603">
        <v>268</v>
      </c>
      <c r="D603" t="s">
        <v>10</v>
      </c>
      <c r="E603">
        <v>156</v>
      </c>
      <c r="F603">
        <v>265</v>
      </c>
      <c r="G603">
        <v>589</v>
      </c>
      <c r="H603" t="s">
        <v>11</v>
      </c>
      <c r="I603">
        <f t="shared" si="9"/>
        <v>110</v>
      </c>
      <c r="J603" t="str">
        <f>VLOOKUP($A603,[1]taxonomy!$1:$1048576,13,0)</f>
        <v>Mammalia</v>
      </c>
    </row>
    <row r="604" spans="1:10" x14ac:dyDescent="0.25">
      <c r="A604" t="s">
        <v>992</v>
      </c>
      <c r="B604" t="s">
        <v>993</v>
      </c>
      <c r="C604">
        <v>268</v>
      </c>
      <c r="D604" t="s">
        <v>12</v>
      </c>
      <c r="E604">
        <v>1</v>
      </c>
      <c r="F604">
        <v>109</v>
      </c>
      <c r="G604">
        <v>206</v>
      </c>
      <c r="H604" t="s">
        <v>13</v>
      </c>
      <c r="I604">
        <f t="shared" si="9"/>
        <v>109</v>
      </c>
      <c r="J604" t="str">
        <f>VLOOKUP($A604,[1]taxonomy!$1:$1048576,13,0)</f>
        <v>Mammalia</v>
      </c>
    </row>
    <row r="605" spans="1:10" x14ac:dyDescent="0.25">
      <c r="A605" t="s">
        <v>994</v>
      </c>
      <c r="B605" t="s">
        <v>995</v>
      </c>
      <c r="C605">
        <v>268</v>
      </c>
      <c r="D605" t="s">
        <v>10</v>
      </c>
      <c r="E605">
        <v>156</v>
      </c>
      <c r="F605">
        <v>265</v>
      </c>
      <c r="G605">
        <v>589</v>
      </c>
      <c r="H605" t="s">
        <v>11</v>
      </c>
      <c r="I605">
        <f t="shared" si="9"/>
        <v>110</v>
      </c>
      <c r="J605" t="str">
        <f>VLOOKUP($A605,[1]taxonomy!$1:$1048576,13,0)</f>
        <v>Mammalia</v>
      </c>
    </row>
    <row r="606" spans="1:10" x14ac:dyDescent="0.25">
      <c r="A606" t="s">
        <v>994</v>
      </c>
      <c r="B606" t="s">
        <v>995</v>
      </c>
      <c r="C606">
        <v>268</v>
      </c>
      <c r="D606" t="s">
        <v>12</v>
      </c>
      <c r="E606">
        <v>1</v>
      </c>
      <c r="F606">
        <v>109</v>
      </c>
      <c r="G606">
        <v>206</v>
      </c>
      <c r="H606" t="s">
        <v>13</v>
      </c>
      <c r="I606">
        <f t="shared" si="9"/>
        <v>109</v>
      </c>
      <c r="J606" t="str">
        <f>VLOOKUP($A606,[1]taxonomy!$1:$1048576,13,0)</f>
        <v>Mammalia</v>
      </c>
    </row>
    <row r="607" spans="1:10" x14ac:dyDescent="0.25">
      <c r="A607" t="s">
        <v>996</v>
      </c>
      <c r="B607" t="s">
        <v>997</v>
      </c>
      <c r="C607">
        <v>268</v>
      </c>
      <c r="D607" t="s">
        <v>10</v>
      </c>
      <c r="E607">
        <v>156</v>
      </c>
      <c r="F607">
        <v>265</v>
      </c>
      <c r="G607">
        <v>589</v>
      </c>
      <c r="H607" t="s">
        <v>11</v>
      </c>
      <c r="I607">
        <f t="shared" si="9"/>
        <v>110</v>
      </c>
      <c r="J607" t="str">
        <f>VLOOKUP($A607,[1]taxonomy!$1:$1048576,13,0)</f>
        <v>Mammalia</v>
      </c>
    </row>
    <row r="608" spans="1:10" x14ac:dyDescent="0.25">
      <c r="A608" t="s">
        <v>996</v>
      </c>
      <c r="B608" t="s">
        <v>997</v>
      </c>
      <c r="C608">
        <v>268</v>
      </c>
      <c r="D608" t="s">
        <v>12</v>
      </c>
      <c r="E608">
        <v>1</v>
      </c>
      <c r="F608">
        <v>109</v>
      </c>
      <c r="G608">
        <v>206</v>
      </c>
      <c r="H608" t="s">
        <v>13</v>
      </c>
      <c r="I608">
        <f t="shared" si="9"/>
        <v>109</v>
      </c>
      <c r="J608" t="str">
        <f>VLOOKUP($A608,[1]taxonomy!$1:$1048576,13,0)</f>
        <v>Mammalia</v>
      </c>
    </row>
    <row r="609" spans="1:10" x14ac:dyDescent="0.25">
      <c r="A609" t="s">
        <v>998</v>
      </c>
      <c r="B609" t="s">
        <v>999</v>
      </c>
      <c r="C609">
        <v>192</v>
      </c>
      <c r="D609" t="s">
        <v>10</v>
      </c>
      <c r="E609">
        <v>70</v>
      </c>
      <c r="F609">
        <v>182</v>
      </c>
      <c r="G609">
        <v>589</v>
      </c>
      <c r="H609" t="s">
        <v>11</v>
      </c>
      <c r="I609">
        <f t="shared" si="9"/>
        <v>113</v>
      </c>
      <c r="J609" t="str">
        <f>VLOOKUP($A609,[1]taxonomy!$1:$1048576,13,0)</f>
        <v>Mammalia</v>
      </c>
    </row>
    <row r="610" spans="1:10" x14ac:dyDescent="0.25">
      <c r="A610" t="s">
        <v>1000</v>
      </c>
      <c r="B610" t="s">
        <v>1001</v>
      </c>
      <c r="C610">
        <v>265</v>
      </c>
      <c r="D610" t="s">
        <v>10</v>
      </c>
      <c r="E610">
        <v>144</v>
      </c>
      <c r="F610">
        <v>261</v>
      </c>
      <c r="G610">
        <v>589</v>
      </c>
      <c r="H610" t="s">
        <v>11</v>
      </c>
      <c r="I610">
        <f t="shared" si="9"/>
        <v>118</v>
      </c>
      <c r="J610" t="str">
        <f>VLOOKUP($A610,[1]taxonomy!$1:$1048576,13,0)</f>
        <v>Mammalia</v>
      </c>
    </row>
    <row r="611" spans="1:10" x14ac:dyDescent="0.25">
      <c r="A611" t="s">
        <v>1000</v>
      </c>
      <c r="B611" t="s">
        <v>1001</v>
      </c>
      <c r="C611">
        <v>265</v>
      </c>
      <c r="D611" t="s">
        <v>12</v>
      </c>
      <c r="E611">
        <v>1</v>
      </c>
      <c r="F611">
        <v>101</v>
      </c>
      <c r="G611">
        <v>206</v>
      </c>
      <c r="H611" t="s">
        <v>13</v>
      </c>
      <c r="I611">
        <f t="shared" si="9"/>
        <v>101</v>
      </c>
      <c r="J611" t="str">
        <f>VLOOKUP($A611,[1]taxonomy!$1:$1048576,13,0)</f>
        <v>Mammalia</v>
      </c>
    </row>
    <row r="612" spans="1:10" x14ac:dyDescent="0.25">
      <c r="A612" t="s">
        <v>1002</v>
      </c>
      <c r="B612" t="s">
        <v>1003</v>
      </c>
      <c r="C612">
        <v>262</v>
      </c>
      <c r="D612" t="s">
        <v>10</v>
      </c>
      <c r="E612">
        <v>140</v>
      </c>
      <c r="F612">
        <v>257</v>
      </c>
      <c r="G612">
        <v>589</v>
      </c>
      <c r="H612" t="s">
        <v>11</v>
      </c>
      <c r="I612">
        <f t="shared" si="9"/>
        <v>118</v>
      </c>
      <c r="J612" t="str">
        <f>VLOOKUP($A612,[1]taxonomy!$1:$1048576,13,0)</f>
        <v>Mammalia</v>
      </c>
    </row>
    <row r="613" spans="1:10" x14ac:dyDescent="0.25">
      <c r="A613" t="s">
        <v>1002</v>
      </c>
      <c r="B613" t="s">
        <v>1003</v>
      </c>
      <c r="C613">
        <v>262</v>
      </c>
      <c r="D613" t="s">
        <v>12</v>
      </c>
      <c r="E613">
        <v>1</v>
      </c>
      <c r="F613">
        <v>100</v>
      </c>
      <c r="G613">
        <v>206</v>
      </c>
      <c r="H613" t="s">
        <v>13</v>
      </c>
      <c r="I613">
        <f t="shared" si="9"/>
        <v>100</v>
      </c>
      <c r="J613" t="str">
        <f>VLOOKUP($A613,[1]taxonomy!$1:$1048576,13,0)</f>
        <v>Mammalia</v>
      </c>
    </row>
    <row r="614" spans="1:10" x14ac:dyDescent="0.25">
      <c r="A614" t="s">
        <v>1004</v>
      </c>
      <c r="B614" t="s">
        <v>1005</v>
      </c>
      <c r="C614">
        <v>152</v>
      </c>
      <c r="D614" t="s">
        <v>10</v>
      </c>
      <c r="E614">
        <v>33</v>
      </c>
      <c r="F614">
        <v>148</v>
      </c>
      <c r="G614">
        <v>589</v>
      </c>
      <c r="H614" t="s">
        <v>11</v>
      </c>
      <c r="I614">
        <f t="shared" si="9"/>
        <v>116</v>
      </c>
      <c r="J614" t="str">
        <f>VLOOKUP($A614,[1]taxonomy!$1:$1048576,13,0)</f>
        <v>Mammalia</v>
      </c>
    </row>
    <row r="615" spans="1:10" x14ac:dyDescent="0.25">
      <c r="A615" t="s">
        <v>1006</v>
      </c>
      <c r="B615" t="s">
        <v>1007</v>
      </c>
      <c r="C615">
        <v>162</v>
      </c>
      <c r="D615" t="s">
        <v>10</v>
      </c>
      <c r="E615">
        <v>45</v>
      </c>
      <c r="F615">
        <v>158</v>
      </c>
      <c r="G615">
        <v>589</v>
      </c>
      <c r="H615" t="s">
        <v>11</v>
      </c>
      <c r="I615">
        <f t="shared" si="9"/>
        <v>114</v>
      </c>
      <c r="J615" t="str">
        <f>VLOOKUP($A615,[1]taxonomy!$1:$1048576,13,0)</f>
        <v>Mammalia</v>
      </c>
    </row>
    <row r="616" spans="1:10" x14ac:dyDescent="0.25">
      <c r="A616" t="s">
        <v>1008</v>
      </c>
      <c r="B616" t="s">
        <v>1009</v>
      </c>
      <c r="C616">
        <v>208</v>
      </c>
      <c r="D616" t="s">
        <v>10</v>
      </c>
      <c r="E616">
        <v>148</v>
      </c>
      <c r="F616">
        <v>208</v>
      </c>
      <c r="G616">
        <v>589</v>
      </c>
      <c r="H616" t="s">
        <v>11</v>
      </c>
      <c r="I616">
        <f t="shared" si="9"/>
        <v>61</v>
      </c>
      <c r="J616" t="str">
        <f>VLOOKUP($A616,[1]taxonomy!$1:$1048576,13,0)</f>
        <v>Mammalia</v>
      </c>
    </row>
    <row r="617" spans="1:10" x14ac:dyDescent="0.25">
      <c r="A617" t="s">
        <v>1008</v>
      </c>
      <c r="B617" t="s">
        <v>1009</v>
      </c>
      <c r="C617">
        <v>208</v>
      </c>
      <c r="D617" t="s">
        <v>12</v>
      </c>
      <c r="E617">
        <v>1</v>
      </c>
      <c r="F617">
        <v>102</v>
      </c>
      <c r="G617">
        <v>206</v>
      </c>
      <c r="H617" t="s">
        <v>13</v>
      </c>
      <c r="I617">
        <f t="shared" si="9"/>
        <v>102</v>
      </c>
      <c r="J617" t="str">
        <f>VLOOKUP($A617,[1]taxonomy!$1:$1048576,13,0)</f>
        <v>Mammalia</v>
      </c>
    </row>
    <row r="618" spans="1:10" x14ac:dyDescent="0.25">
      <c r="A618" t="s">
        <v>1010</v>
      </c>
      <c r="B618" t="s">
        <v>1011</v>
      </c>
      <c r="C618">
        <v>193</v>
      </c>
      <c r="D618" t="s">
        <v>10</v>
      </c>
      <c r="E618">
        <v>80</v>
      </c>
      <c r="F618">
        <v>189</v>
      </c>
      <c r="G618">
        <v>589</v>
      </c>
      <c r="H618" t="s">
        <v>11</v>
      </c>
      <c r="I618">
        <f t="shared" si="9"/>
        <v>110</v>
      </c>
      <c r="J618" t="str">
        <f>VLOOKUP($A618,[1]taxonomy!$1:$1048576,13,0)</f>
        <v>Mammalia</v>
      </c>
    </row>
    <row r="619" spans="1:10" x14ac:dyDescent="0.25">
      <c r="A619" t="s">
        <v>1012</v>
      </c>
      <c r="B619" t="s">
        <v>1013</v>
      </c>
      <c r="C619">
        <v>270</v>
      </c>
      <c r="D619" t="s">
        <v>10</v>
      </c>
      <c r="E619">
        <v>158</v>
      </c>
      <c r="F619">
        <v>269</v>
      </c>
      <c r="G619">
        <v>589</v>
      </c>
      <c r="H619" t="s">
        <v>11</v>
      </c>
      <c r="I619">
        <f t="shared" si="9"/>
        <v>112</v>
      </c>
      <c r="J619" t="str">
        <f>VLOOKUP($A619,[1]taxonomy!$1:$1048576,13,0)</f>
        <v>Mammalia</v>
      </c>
    </row>
    <row r="620" spans="1:10" x14ac:dyDescent="0.25">
      <c r="A620" t="s">
        <v>1012</v>
      </c>
      <c r="B620" t="s">
        <v>1013</v>
      </c>
      <c r="C620">
        <v>270</v>
      </c>
      <c r="D620" t="s">
        <v>12</v>
      </c>
      <c r="E620">
        <v>1</v>
      </c>
      <c r="F620">
        <v>111</v>
      </c>
      <c r="G620">
        <v>206</v>
      </c>
      <c r="H620" t="s">
        <v>13</v>
      </c>
      <c r="I620">
        <f t="shared" si="9"/>
        <v>111</v>
      </c>
      <c r="J620" t="str">
        <f>VLOOKUP($A620,[1]taxonomy!$1:$1048576,13,0)</f>
        <v>Mammalia</v>
      </c>
    </row>
    <row r="621" spans="1:10" x14ac:dyDescent="0.25">
      <c r="A621" t="s">
        <v>1016</v>
      </c>
      <c r="B621" t="s">
        <v>1017</v>
      </c>
      <c r="C621">
        <v>138</v>
      </c>
      <c r="D621" t="s">
        <v>10</v>
      </c>
      <c r="E621">
        <v>16</v>
      </c>
      <c r="F621">
        <v>134</v>
      </c>
      <c r="G621">
        <v>589</v>
      </c>
      <c r="H621" t="s">
        <v>11</v>
      </c>
      <c r="I621">
        <f t="shared" si="9"/>
        <v>119</v>
      </c>
      <c r="J621" t="str">
        <f>VLOOKUP($A621,[1]taxonomy!$1:$1048576,13,0)</f>
        <v>Mammalia</v>
      </c>
    </row>
    <row r="622" spans="1:10" x14ac:dyDescent="0.25">
      <c r="A622" t="s">
        <v>1018</v>
      </c>
      <c r="B622" t="s">
        <v>1019</v>
      </c>
      <c r="C622">
        <v>271</v>
      </c>
      <c r="D622" t="s">
        <v>10</v>
      </c>
      <c r="E622">
        <v>155</v>
      </c>
      <c r="F622">
        <v>266</v>
      </c>
      <c r="G622">
        <v>589</v>
      </c>
      <c r="H622" t="s">
        <v>11</v>
      </c>
      <c r="I622">
        <f t="shared" si="9"/>
        <v>112</v>
      </c>
      <c r="J622" t="str">
        <f>VLOOKUP($A622,[1]taxonomy!$1:$1048576,13,0)</f>
        <v>Mammalia</v>
      </c>
    </row>
    <row r="623" spans="1:10" x14ac:dyDescent="0.25">
      <c r="A623" t="s">
        <v>1018</v>
      </c>
      <c r="B623" t="s">
        <v>1019</v>
      </c>
      <c r="C623">
        <v>271</v>
      </c>
      <c r="D623" t="s">
        <v>12</v>
      </c>
      <c r="E623">
        <v>1</v>
      </c>
      <c r="F623">
        <v>109</v>
      </c>
      <c r="G623">
        <v>206</v>
      </c>
      <c r="H623" t="s">
        <v>13</v>
      </c>
      <c r="I623">
        <f t="shared" si="9"/>
        <v>109</v>
      </c>
      <c r="J623" t="str">
        <f>VLOOKUP($A623,[1]taxonomy!$1:$1048576,13,0)</f>
        <v>Mammalia</v>
      </c>
    </row>
    <row r="624" spans="1:10" x14ac:dyDescent="0.25">
      <c r="A624" t="s">
        <v>1022</v>
      </c>
      <c r="B624" t="s">
        <v>1023</v>
      </c>
      <c r="C624">
        <v>96</v>
      </c>
      <c r="D624" t="s">
        <v>10</v>
      </c>
      <c r="E624">
        <v>51</v>
      </c>
      <c r="F624">
        <v>96</v>
      </c>
      <c r="G624">
        <v>589</v>
      </c>
      <c r="H624" t="s">
        <v>11</v>
      </c>
      <c r="I624">
        <f t="shared" si="9"/>
        <v>46</v>
      </c>
      <c r="J624" t="str">
        <f>VLOOKUP($A624,[1]taxonomy!$1:$1048576,13,0)</f>
        <v>Mammalia</v>
      </c>
    </row>
    <row r="625" spans="1:10" x14ac:dyDescent="0.25">
      <c r="A625" t="s">
        <v>1028</v>
      </c>
      <c r="B625" t="s">
        <v>1029</v>
      </c>
      <c r="C625">
        <v>178</v>
      </c>
      <c r="D625" t="s">
        <v>10</v>
      </c>
      <c r="E625">
        <v>61</v>
      </c>
      <c r="F625">
        <v>174</v>
      </c>
      <c r="G625">
        <v>589</v>
      </c>
      <c r="H625" t="s">
        <v>11</v>
      </c>
      <c r="I625">
        <f t="shared" si="9"/>
        <v>114</v>
      </c>
      <c r="J625" t="str">
        <f>VLOOKUP($A625,[1]taxonomy!$1:$1048576,13,0)</f>
        <v>Mammalia</v>
      </c>
    </row>
    <row r="626" spans="1:10" x14ac:dyDescent="0.25">
      <c r="A626" t="s">
        <v>1030</v>
      </c>
      <c r="B626" t="s">
        <v>1031</v>
      </c>
      <c r="C626">
        <v>159</v>
      </c>
      <c r="D626" t="s">
        <v>10</v>
      </c>
      <c r="E626">
        <v>42</v>
      </c>
      <c r="F626">
        <v>155</v>
      </c>
      <c r="G626">
        <v>589</v>
      </c>
      <c r="H626" t="s">
        <v>11</v>
      </c>
      <c r="I626">
        <f t="shared" si="9"/>
        <v>114</v>
      </c>
      <c r="J626" t="str">
        <f>VLOOKUP($A626,[1]taxonomy!$1:$1048576,13,0)</f>
        <v>Mammalia</v>
      </c>
    </row>
    <row r="627" spans="1:10" x14ac:dyDescent="0.25">
      <c r="A627" t="s">
        <v>1036</v>
      </c>
      <c r="B627" t="s">
        <v>1037</v>
      </c>
      <c r="C627">
        <v>268</v>
      </c>
      <c r="D627" t="s">
        <v>10</v>
      </c>
      <c r="E627">
        <v>147</v>
      </c>
      <c r="F627">
        <v>263</v>
      </c>
      <c r="G627">
        <v>589</v>
      </c>
      <c r="H627" t="s">
        <v>11</v>
      </c>
      <c r="I627">
        <f t="shared" si="9"/>
        <v>117</v>
      </c>
      <c r="J627" t="str">
        <f>VLOOKUP($A627,[1]taxonomy!$1:$1048576,13,0)</f>
        <v>Mammalia</v>
      </c>
    </row>
    <row r="628" spans="1:10" x14ac:dyDescent="0.25">
      <c r="A628" t="s">
        <v>1036</v>
      </c>
      <c r="B628" t="s">
        <v>1037</v>
      </c>
      <c r="C628">
        <v>268</v>
      </c>
      <c r="D628" t="s">
        <v>12</v>
      </c>
      <c r="E628">
        <v>1</v>
      </c>
      <c r="F628">
        <v>102</v>
      </c>
      <c r="G628">
        <v>206</v>
      </c>
      <c r="H628" t="s">
        <v>13</v>
      </c>
      <c r="I628">
        <f t="shared" si="9"/>
        <v>102</v>
      </c>
      <c r="J628" t="str">
        <f>VLOOKUP($A628,[1]taxonomy!$1:$1048576,13,0)</f>
        <v>Mammalia</v>
      </c>
    </row>
    <row r="629" spans="1:10" x14ac:dyDescent="0.25">
      <c r="A629" t="s">
        <v>1038</v>
      </c>
      <c r="B629" t="s">
        <v>1039</v>
      </c>
      <c r="C629">
        <v>163</v>
      </c>
      <c r="D629" t="s">
        <v>10</v>
      </c>
      <c r="E629">
        <v>88</v>
      </c>
      <c r="F629">
        <v>163</v>
      </c>
      <c r="G629">
        <v>589</v>
      </c>
      <c r="H629" t="s">
        <v>11</v>
      </c>
      <c r="I629">
        <f t="shared" si="9"/>
        <v>76</v>
      </c>
      <c r="J629" t="str">
        <f>VLOOKUP($A629,[1]taxonomy!$1:$1048576,13,0)</f>
        <v>Mammalia</v>
      </c>
    </row>
    <row r="630" spans="1:10" x14ac:dyDescent="0.25">
      <c r="A630" t="s">
        <v>1038</v>
      </c>
      <c r="B630" t="s">
        <v>1039</v>
      </c>
      <c r="C630">
        <v>163</v>
      </c>
      <c r="D630" t="s">
        <v>12</v>
      </c>
      <c r="E630">
        <v>1</v>
      </c>
      <c r="F630">
        <v>42</v>
      </c>
      <c r="G630">
        <v>206</v>
      </c>
      <c r="H630" t="s">
        <v>13</v>
      </c>
      <c r="I630">
        <f t="shared" si="9"/>
        <v>42</v>
      </c>
      <c r="J630" t="str">
        <f>VLOOKUP($A630,[1]taxonomy!$1:$1048576,13,0)</f>
        <v>Mammalia</v>
      </c>
    </row>
    <row r="631" spans="1:10" x14ac:dyDescent="0.25">
      <c r="A631" t="s">
        <v>1042</v>
      </c>
      <c r="B631" t="s">
        <v>1043</v>
      </c>
      <c r="C631">
        <v>113</v>
      </c>
      <c r="D631" t="s">
        <v>10</v>
      </c>
      <c r="E631">
        <v>1</v>
      </c>
      <c r="F631">
        <v>108</v>
      </c>
      <c r="G631">
        <v>589</v>
      </c>
      <c r="H631" t="s">
        <v>11</v>
      </c>
      <c r="I631">
        <f t="shared" si="9"/>
        <v>108</v>
      </c>
      <c r="J631" t="str">
        <f>VLOOKUP($A631,[1]taxonomy!$1:$1048576,13,0)</f>
        <v>Mammalia</v>
      </c>
    </row>
    <row r="632" spans="1:10" x14ac:dyDescent="0.25">
      <c r="A632" t="s">
        <v>1050</v>
      </c>
      <c r="B632" t="s">
        <v>1051</v>
      </c>
      <c r="C632">
        <v>267</v>
      </c>
      <c r="D632" t="s">
        <v>10</v>
      </c>
      <c r="E632">
        <v>146</v>
      </c>
      <c r="F632">
        <v>262</v>
      </c>
      <c r="G632">
        <v>589</v>
      </c>
      <c r="H632" t="s">
        <v>11</v>
      </c>
      <c r="I632">
        <f t="shared" si="9"/>
        <v>117</v>
      </c>
      <c r="J632" t="str">
        <f>VLOOKUP($A632,[1]taxonomy!$1:$1048576,13,0)</f>
        <v>Mammalia</v>
      </c>
    </row>
    <row r="633" spans="1:10" x14ac:dyDescent="0.25">
      <c r="A633" t="s">
        <v>1050</v>
      </c>
      <c r="B633" t="s">
        <v>1051</v>
      </c>
      <c r="C633">
        <v>267</v>
      </c>
      <c r="D633" t="s">
        <v>12</v>
      </c>
      <c r="E633">
        <v>1</v>
      </c>
      <c r="F633">
        <v>102</v>
      </c>
      <c r="G633">
        <v>206</v>
      </c>
      <c r="H633" t="s">
        <v>13</v>
      </c>
      <c r="I633">
        <f t="shared" si="9"/>
        <v>102</v>
      </c>
      <c r="J633" t="str">
        <f>VLOOKUP($A633,[1]taxonomy!$1:$1048576,13,0)</f>
        <v>Mammalia</v>
      </c>
    </row>
    <row r="634" spans="1:10" x14ac:dyDescent="0.25">
      <c r="A634" t="s">
        <v>1052</v>
      </c>
      <c r="B634" t="s">
        <v>1053</v>
      </c>
      <c r="C634">
        <v>99</v>
      </c>
      <c r="D634" t="s">
        <v>10</v>
      </c>
      <c r="E634">
        <v>6</v>
      </c>
      <c r="F634">
        <v>99</v>
      </c>
      <c r="G634">
        <v>589</v>
      </c>
      <c r="H634" t="s">
        <v>11</v>
      </c>
      <c r="I634">
        <f t="shared" si="9"/>
        <v>94</v>
      </c>
      <c r="J634" t="str">
        <f>VLOOKUP($A634,[1]taxonomy!$1:$1048576,13,0)</f>
        <v>Mammalia</v>
      </c>
    </row>
    <row r="635" spans="1:10" x14ac:dyDescent="0.25">
      <c r="A635" t="s">
        <v>1054</v>
      </c>
      <c r="B635" t="s">
        <v>1055</v>
      </c>
      <c r="C635">
        <v>161</v>
      </c>
      <c r="D635" t="s">
        <v>10</v>
      </c>
      <c r="E635">
        <v>49</v>
      </c>
      <c r="F635">
        <v>160</v>
      </c>
      <c r="G635">
        <v>589</v>
      </c>
      <c r="H635" t="s">
        <v>11</v>
      </c>
      <c r="I635">
        <f t="shared" si="9"/>
        <v>112</v>
      </c>
      <c r="J635" t="str">
        <f>VLOOKUP($A635,[1]taxonomy!$1:$1048576,13,0)</f>
        <v>Mammalia</v>
      </c>
    </row>
    <row r="636" spans="1:10" x14ac:dyDescent="0.25">
      <c r="A636" t="s">
        <v>1069</v>
      </c>
      <c r="B636" t="s">
        <v>1070</v>
      </c>
      <c r="C636">
        <v>77</v>
      </c>
      <c r="D636" t="s">
        <v>10</v>
      </c>
      <c r="E636">
        <v>6</v>
      </c>
      <c r="F636">
        <v>77</v>
      </c>
      <c r="G636">
        <v>589</v>
      </c>
      <c r="H636" t="s">
        <v>11</v>
      </c>
      <c r="I636">
        <f t="shared" si="9"/>
        <v>72</v>
      </c>
      <c r="J636" t="str">
        <f>VLOOKUP($A636,[1]taxonomy!$1:$1048576,13,0)</f>
        <v>Mammalia</v>
      </c>
    </row>
    <row r="637" spans="1:10" x14ac:dyDescent="0.25">
      <c r="A637" t="s">
        <v>1071</v>
      </c>
      <c r="B637" t="s">
        <v>1072</v>
      </c>
      <c r="C637">
        <v>82</v>
      </c>
      <c r="D637" t="s">
        <v>10</v>
      </c>
      <c r="E637">
        <v>2</v>
      </c>
      <c r="F637">
        <v>82</v>
      </c>
      <c r="G637">
        <v>589</v>
      </c>
      <c r="H637" t="s">
        <v>11</v>
      </c>
      <c r="I637">
        <f t="shared" si="9"/>
        <v>81</v>
      </c>
      <c r="J637" t="str">
        <f>VLOOKUP($A637,[1]taxonomy!$1:$1048576,13,0)</f>
        <v>Mammalia</v>
      </c>
    </row>
    <row r="638" spans="1:10" x14ac:dyDescent="0.25">
      <c r="A638" t="s">
        <v>1073</v>
      </c>
      <c r="B638" t="s">
        <v>1074</v>
      </c>
      <c r="C638">
        <v>159</v>
      </c>
      <c r="D638" t="s">
        <v>10</v>
      </c>
      <c r="E638">
        <v>38</v>
      </c>
      <c r="F638">
        <v>151</v>
      </c>
      <c r="G638">
        <v>589</v>
      </c>
      <c r="H638" t="s">
        <v>11</v>
      </c>
      <c r="I638">
        <f t="shared" si="9"/>
        <v>114</v>
      </c>
      <c r="J638" t="str">
        <f>VLOOKUP($A638,[1]taxonomy!$1:$1048576,13,0)</f>
        <v>Mammalia</v>
      </c>
    </row>
    <row r="639" spans="1:10" x14ac:dyDescent="0.25">
      <c r="A639" t="s">
        <v>1075</v>
      </c>
      <c r="B639" t="s">
        <v>1076</v>
      </c>
      <c r="C639">
        <v>266</v>
      </c>
      <c r="D639" t="s">
        <v>10</v>
      </c>
      <c r="E639">
        <v>144</v>
      </c>
      <c r="F639">
        <v>261</v>
      </c>
      <c r="G639">
        <v>589</v>
      </c>
      <c r="H639" t="s">
        <v>11</v>
      </c>
      <c r="I639">
        <f t="shared" si="9"/>
        <v>118</v>
      </c>
      <c r="J639" t="str">
        <f>VLOOKUP($A639,[1]taxonomy!$1:$1048576,13,0)</f>
        <v>Mammalia</v>
      </c>
    </row>
    <row r="640" spans="1:10" x14ac:dyDescent="0.25">
      <c r="A640" t="s">
        <v>1075</v>
      </c>
      <c r="B640" t="s">
        <v>1076</v>
      </c>
      <c r="C640">
        <v>266</v>
      </c>
      <c r="D640" t="s">
        <v>12</v>
      </c>
      <c r="E640">
        <v>1</v>
      </c>
      <c r="F640">
        <v>101</v>
      </c>
      <c r="G640">
        <v>206</v>
      </c>
      <c r="H640" t="s">
        <v>13</v>
      </c>
      <c r="I640">
        <f t="shared" si="9"/>
        <v>101</v>
      </c>
      <c r="J640" t="str">
        <f>VLOOKUP($A640,[1]taxonomy!$1:$1048576,13,0)</f>
        <v>Mammalia</v>
      </c>
    </row>
    <row r="641" spans="1:10" x14ac:dyDescent="0.25">
      <c r="A641" t="s">
        <v>1077</v>
      </c>
      <c r="B641" t="s">
        <v>1078</v>
      </c>
      <c r="C641">
        <v>268</v>
      </c>
      <c r="D641" t="s">
        <v>10</v>
      </c>
      <c r="E641">
        <v>156</v>
      </c>
      <c r="F641">
        <v>265</v>
      </c>
      <c r="G641">
        <v>589</v>
      </c>
      <c r="H641" t="s">
        <v>11</v>
      </c>
      <c r="I641">
        <f t="shared" si="9"/>
        <v>110</v>
      </c>
      <c r="J641" t="str">
        <f>VLOOKUP($A641,[1]taxonomy!$1:$1048576,13,0)</f>
        <v>Mammalia</v>
      </c>
    </row>
    <row r="642" spans="1:10" x14ac:dyDescent="0.25">
      <c r="A642" t="s">
        <v>1077</v>
      </c>
      <c r="B642" t="s">
        <v>1078</v>
      </c>
      <c r="C642">
        <v>268</v>
      </c>
      <c r="D642" t="s">
        <v>12</v>
      </c>
      <c r="E642">
        <v>1</v>
      </c>
      <c r="F642">
        <v>109</v>
      </c>
      <c r="G642">
        <v>206</v>
      </c>
      <c r="H642" t="s">
        <v>13</v>
      </c>
      <c r="I642">
        <f t="shared" ref="I642:I705" si="10">F642-E642+1</f>
        <v>109</v>
      </c>
      <c r="J642" t="str">
        <f>VLOOKUP($A642,[1]taxonomy!$1:$1048576,13,0)</f>
        <v>Mammalia</v>
      </c>
    </row>
    <row r="643" spans="1:10" x14ac:dyDescent="0.25">
      <c r="A643" t="s">
        <v>1079</v>
      </c>
      <c r="B643" t="s">
        <v>1080</v>
      </c>
      <c r="C643">
        <v>266</v>
      </c>
      <c r="D643" t="s">
        <v>10</v>
      </c>
      <c r="E643">
        <v>144</v>
      </c>
      <c r="F643">
        <v>261</v>
      </c>
      <c r="G643">
        <v>589</v>
      </c>
      <c r="H643" t="s">
        <v>11</v>
      </c>
      <c r="I643">
        <f t="shared" si="10"/>
        <v>118</v>
      </c>
      <c r="J643" t="str">
        <f>VLOOKUP($A643,[1]taxonomy!$1:$1048576,13,0)</f>
        <v>Mammalia</v>
      </c>
    </row>
    <row r="644" spans="1:10" x14ac:dyDescent="0.25">
      <c r="A644" t="s">
        <v>1079</v>
      </c>
      <c r="B644" t="s">
        <v>1080</v>
      </c>
      <c r="C644">
        <v>266</v>
      </c>
      <c r="D644" t="s">
        <v>12</v>
      </c>
      <c r="E644">
        <v>1</v>
      </c>
      <c r="F644">
        <v>101</v>
      </c>
      <c r="G644">
        <v>206</v>
      </c>
      <c r="H644" t="s">
        <v>13</v>
      </c>
      <c r="I644">
        <f t="shared" si="10"/>
        <v>101</v>
      </c>
      <c r="J644" t="str">
        <f>VLOOKUP($A644,[1]taxonomy!$1:$1048576,13,0)</f>
        <v>Mammalia</v>
      </c>
    </row>
    <row r="645" spans="1:10" x14ac:dyDescent="0.25">
      <c r="A645" t="s">
        <v>1081</v>
      </c>
      <c r="B645" t="s">
        <v>1082</v>
      </c>
      <c r="C645">
        <v>177</v>
      </c>
      <c r="D645" t="s">
        <v>10</v>
      </c>
      <c r="E645">
        <v>71</v>
      </c>
      <c r="F645">
        <v>177</v>
      </c>
      <c r="G645">
        <v>589</v>
      </c>
      <c r="H645" t="s">
        <v>11</v>
      </c>
      <c r="I645">
        <f t="shared" si="10"/>
        <v>107</v>
      </c>
      <c r="J645" t="str">
        <f>VLOOKUP($A645,[1]taxonomy!$1:$1048576,13,0)</f>
        <v>Mammalia</v>
      </c>
    </row>
    <row r="646" spans="1:10" x14ac:dyDescent="0.25">
      <c r="A646" t="s">
        <v>1081</v>
      </c>
      <c r="B646" t="s">
        <v>1082</v>
      </c>
      <c r="C646">
        <v>177</v>
      </c>
      <c r="D646" t="s">
        <v>27</v>
      </c>
      <c r="E646">
        <v>1</v>
      </c>
      <c r="F646">
        <v>68</v>
      </c>
      <c r="G646">
        <v>45</v>
      </c>
      <c r="H646" t="s">
        <v>27</v>
      </c>
      <c r="I646">
        <f t="shared" si="10"/>
        <v>68</v>
      </c>
      <c r="J646" t="str">
        <f>VLOOKUP($A646,[1]taxonomy!$1:$1048576,13,0)</f>
        <v>Mammalia</v>
      </c>
    </row>
    <row r="647" spans="1:10" x14ac:dyDescent="0.25">
      <c r="A647" t="s">
        <v>1083</v>
      </c>
      <c r="B647" t="s">
        <v>1084</v>
      </c>
      <c r="C647">
        <v>193</v>
      </c>
      <c r="D647" t="s">
        <v>10</v>
      </c>
      <c r="E647">
        <v>72</v>
      </c>
      <c r="F647">
        <v>185</v>
      </c>
      <c r="G647">
        <v>589</v>
      </c>
      <c r="H647" t="s">
        <v>11</v>
      </c>
      <c r="I647">
        <f t="shared" si="10"/>
        <v>114</v>
      </c>
      <c r="J647" t="str">
        <f>VLOOKUP($A647,[1]taxonomy!$1:$1048576,13,0)</f>
        <v>Mammalia</v>
      </c>
    </row>
    <row r="648" spans="1:10" x14ac:dyDescent="0.25">
      <c r="A648" t="s">
        <v>1087</v>
      </c>
      <c r="B648" t="s">
        <v>1088</v>
      </c>
      <c r="C648">
        <v>193</v>
      </c>
      <c r="D648" t="s">
        <v>10</v>
      </c>
      <c r="E648">
        <v>72</v>
      </c>
      <c r="F648">
        <v>185</v>
      </c>
      <c r="G648">
        <v>589</v>
      </c>
      <c r="H648" t="s">
        <v>11</v>
      </c>
      <c r="I648">
        <f t="shared" si="10"/>
        <v>114</v>
      </c>
      <c r="J648" t="str">
        <f>VLOOKUP($A648,[1]taxonomy!$1:$1048576,13,0)</f>
        <v>Mammalia</v>
      </c>
    </row>
    <row r="649" spans="1:10" x14ac:dyDescent="0.25">
      <c r="A649" t="s">
        <v>1091</v>
      </c>
      <c r="B649" t="s">
        <v>1092</v>
      </c>
      <c r="C649">
        <v>192</v>
      </c>
      <c r="D649" t="s">
        <v>10</v>
      </c>
      <c r="E649">
        <v>70</v>
      </c>
      <c r="F649">
        <v>182</v>
      </c>
      <c r="G649">
        <v>589</v>
      </c>
      <c r="H649" t="s">
        <v>11</v>
      </c>
      <c r="I649">
        <f t="shared" si="10"/>
        <v>113</v>
      </c>
      <c r="J649" t="str">
        <f>VLOOKUP($A649,[1]taxonomy!$1:$1048576,13,0)</f>
        <v>Mammalia</v>
      </c>
    </row>
    <row r="650" spans="1:10" x14ac:dyDescent="0.25">
      <c r="A650" t="s">
        <v>1103</v>
      </c>
      <c r="B650" t="s">
        <v>1104</v>
      </c>
      <c r="C650">
        <v>290</v>
      </c>
      <c r="D650" t="s">
        <v>10</v>
      </c>
      <c r="E650">
        <v>166</v>
      </c>
      <c r="F650">
        <v>289</v>
      </c>
      <c r="G650">
        <v>589</v>
      </c>
      <c r="H650" t="s">
        <v>11</v>
      </c>
      <c r="I650">
        <f t="shared" si="10"/>
        <v>124</v>
      </c>
      <c r="J650" t="str">
        <f>VLOOKUP($A650,[1]taxonomy!$1:$1048576,13,0)</f>
        <v>Mammalia</v>
      </c>
    </row>
    <row r="651" spans="1:10" x14ac:dyDescent="0.25">
      <c r="A651" t="s">
        <v>1103</v>
      </c>
      <c r="B651" t="s">
        <v>1104</v>
      </c>
      <c r="C651">
        <v>290</v>
      </c>
      <c r="D651" t="s">
        <v>12</v>
      </c>
      <c r="E651">
        <v>1</v>
      </c>
      <c r="F651">
        <v>117</v>
      </c>
      <c r="G651">
        <v>206</v>
      </c>
      <c r="H651" t="s">
        <v>13</v>
      </c>
      <c r="I651">
        <f t="shared" si="10"/>
        <v>117</v>
      </c>
      <c r="J651" t="str">
        <f>VLOOKUP($A651,[1]taxonomy!$1:$1048576,13,0)</f>
        <v>Mammalia</v>
      </c>
    </row>
    <row r="652" spans="1:10" x14ac:dyDescent="0.25">
      <c r="A652" t="s">
        <v>1107</v>
      </c>
      <c r="B652" t="s">
        <v>1108</v>
      </c>
      <c r="C652">
        <v>219</v>
      </c>
      <c r="D652" t="s">
        <v>10</v>
      </c>
      <c r="E652">
        <v>83</v>
      </c>
      <c r="F652">
        <v>203</v>
      </c>
      <c r="G652">
        <v>589</v>
      </c>
      <c r="H652" t="s">
        <v>11</v>
      </c>
      <c r="I652">
        <f t="shared" si="10"/>
        <v>121</v>
      </c>
      <c r="J652" t="str">
        <f>VLOOKUP($A652,[1]taxonomy!$1:$1048576,13,0)</f>
        <v>Mammalia</v>
      </c>
    </row>
    <row r="653" spans="1:10" x14ac:dyDescent="0.25">
      <c r="A653" t="s">
        <v>1111</v>
      </c>
      <c r="B653" t="s">
        <v>1112</v>
      </c>
      <c r="C653">
        <v>211</v>
      </c>
      <c r="D653" t="s">
        <v>10</v>
      </c>
      <c r="E653">
        <v>89</v>
      </c>
      <c r="F653">
        <v>206</v>
      </c>
      <c r="G653">
        <v>589</v>
      </c>
      <c r="H653" t="s">
        <v>11</v>
      </c>
      <c r="I653">
        <f t="shared" si="10"/>
        <v>118</v>
      </c>
      <c r="J653" t="str">
        <f>VLOOKUP($A653,[1]taxonomy!$1:$1048576,13,0)</f>
        <v>Mammalia</v>
      </c>
    </row>
    <row r="654" spans="1:10" x14ac:dyDescent="0.25">
      <c r="A654" t="s">
        <v>1111</v>
      </c>
      <c r="B654" t="s">
        <v>1112</v>
      </c>
      <c r="C654">
        <v>211</v>
      </c>
      <c r="D654" t="s">
        <v>12</v>
      </c>
      <c r="E654">
        <v>1</v>
      </c>
      <c r="F654">
        <v>45</v>
      </c>
      <c r="G654">
        <v>206</v>
      </c>
      <c r="H654" t="s">
        <v>13</v>
      </c>
      <c r="I654">
        <f t="shared" si="10"/>
        <v>45</v>
      </c>
      <c r="J654" t="str">
        <f>VLOOKUP($A654,[1]taxonomy!$1:$1048576,13,0)</f>
        <v>Mammalia</v>
      </c>
    </row>
    <row r="655" spans="1:10" x14ac:dyDescent="0.25">
      <c r="A655" t="s">
        <v>1122</v>
      </c>
      <c r="B655" t="s">
        <v>1123</v>
      </c>
      <c r="C655">
        <v>189</v>
      </c>
      <c r="D655" t="s">
        <v>10</v>
      </c>
      <c r="E655">
        <v>67</v>
      </c>
      <c r="F655">
        <v>179</v>
      </c>
      <c r="G655">
        <v>589</v>
      </c>
      <c r="H655" t="s">
        <v>11</v>
      </c>
      <c r="I655">
        <f t="shared" si="10"/>
        <v>113</v>
      </c>
      <c r="J655" t="str">
        <f>VLOOKUP($A655,[1]taxonomy!$1:$1048576,13,0)</f>
        <v>Mammalia</v>
      </c>
    </row>
    <row r="656" spans="1:10" x14ac:dyDescent="0.25">
      <c r="A656" t="s">
        <v>1124</v>
      </c>
      <c r="B656" t="s">
        <v>1125</v>
      </c>
      <c r="C656">
        <v>195</v>
      </c>
      <c r="D656" t="s">
        <v>10</v>
      </c>
      <c r="E656">
        <v>73</v>
      </c>
      <c r="F656">
        <v>185</v>
      </c>
      <c r="G656">
        <v>589</v>
      </c>
      <c r="H656" t="s">
        <v>11</v>
      </c>
      <c r="I656">
        <f t="shared" si="10"/>
        <v>113</v>
      </c>
      <c r="J656" t="str">
        <f>VLOOKUP($A656,[1]taxonomy!$1:$1048576,13,0)</f>
        <v>Mammalia</v>
      </c>
    </row>
    <row r="657" spans="1:10" x14ac:dyDescent="0.25">
      <c r="A657" t="s">
        <v>1132</v>
      </c>
      <c r="B657" t="s">
        <v>1133</v>
      </c>
      <c r="C657">
        <v>159</v>
      </c>
      <c r="D657" t="s">
        <v>10</v>
      </c>
      <c r="E657">
        <v>42</v>
      </c>
      <c r="F657">
        <v>155</v>
      </c>
      <c r="G657">
        <v>589</v>
      </c>
      <c r="H657" t="s">
        <v>11</v>
      </c>
      <c r="I657">
        <f t="shared" si="10"/>
        <v>114</v>
      </c>
      <c r="J657" t="str">
        <f>VLOOKUP($A657,[1]taxonomy!$1:$1048576,13,0)</f>
        <v>Mammalia</v>
      </c>
    </row>
    <row r="658" spans="1:10" x14ac:dyDescent="0.25">
      <c r="A658" t="s">
        <v>1134</v>
      </c>
      <c r="B658" t="s">
        <v>1135</v>
      </c>
      <c r="C658">
        <v>193</v>
      </c>
      <c r="D658" t="s">
        <v>10</v>
      </c>
      <c r="E658">
        <v>71</v>
      </c>
      <c r="F658">
        <v>188</v>
      </c>
      <c r="G658">
        <v>589</v>
      </c>
      <c r="H658" t="s">
        <v>11</v>
      </c>
      <c r="I658">
        <f t="shared" si="10"/>
        <v>118</v>
      </c>
      <c r="J658" t="str">
        <f>VLOOKUP($A658,[1]taxonomy!$1:$1048576,13,0)</f>
        <v>Mammalia</v>
      </c>
    </row>
    <row r="659" spans="1:10" x14ac:dyDescent="0.25">
      <c r="A659" t="s">
        <v>1134</v>
      </c>
      <c r="B659" t="s">
        <v>1135</v>
      </c>
      <c r="C659">
        <v>193</v>
      </c>
      <c r="D659" t="s">
        <v>12</v>
      </c>
      <c r="E659">
        <v>1</v>
      </c>
      <c r="F659">
        <v>27</v>
      </c>
      <c r="G659">
        <v>206</v>
      </c>
      <c r="H659" t="s">
        <v>13</v>
      </c>
      <c r="I659">
        <f t="shared" si="10"/>
        <v>27</v>
      </c>
      <c r="J659" t="str">
        <f>VLOOKUP($A659,[1]taxonomy!$1:$1048576,13,0)</f>
        <v>Mammalia</v>
      </c>
    </row>
    <row r="660" spans="1:10" x14ac:dyDescent="0.25">
      <c r="A660" t="s">
        <v>1136</v>
      </c>
      <c r="B660" t="s">
        <v>1137</v>
      </c>
      <c r="C660">
        <v>152</v>
      </c>
      <c r="D660" t="s">
        <v>10</v>
      </c>
      <c r="E660">
        <v>31</v>
      </c>
      <c r="F660">
        <v>148</v>
      </c>
      <c r="G660">
        <v>589</v>
      </c>
      <c r="H660" t="s">
        <v>11</v>
      </c>
      <c r="I660">
        <f t="shared" si="10"/>
        <v>118</v>
      </c>
      <c r="J660" t="str">
        <f>VLOOKUP($A660,[1]taxonomy!$1:$1048576,13,0)</f>
        <v>Mammalia</v>
      </c>
    </row>
    <row r="661" spans="1:10" x14ac:dyDescent="0.25">
      <c r="A661" t="s">
        <v>1142</v>
      </c>
      <c r="B661" t="s">
        <v>1143</v>
      </c>
      <c r="C661">
        <v>269</v>
      </c>
      <c r="D661" t="s">
        <v>10</v>
      </c>
      <c r="E661">
        <v>147</v>
      </c>
      <c r="F661">
        <v>264</v>
      </c>
      <c r="G661">
        <v>589</v>
      </c>
      <c r="H661" t="s">
        <v>11</v>
      </c>
      <c r="I661">
        <f t="shared" si="10"/>
        <v>118</v>
      </c>
      <c r="J661" t="str">
        <f>VLOOKUP($A661,[1]taxonomy!$1:$1048576,13,0)</f>
        <v>Mammalia</v>
      </c>
    </row>
    <row r="662" spans="1:10" x14ac:dyDescent="0.25">
      <c r="A662" t="s">
        <v>1142</v>
      </c>
      <c r="B662" t="s">
        <v>1143</v>
      </c>
      <c r="C662">
        <v>269</v>
      </c>
      <c r="D662" t="s">
        <v>12</v>
      </c>
      <c r="E662">
        <v>1</v>
      </c>
      <c r="F662">
        <v>103</v>
      </c>
      <c r="G662">
        <v>206</v>
      </c>
      <c r="H662" t="s">
        <v>13</v>
      </c>
      <c r="I662">
        <f t="shared" si="10"/>
        <v>103</v>
      </c>
      <c r="J662" t="str">
        <f>VLOOKUP($A662,[1]taxonomy!$1:$1048576,13,0)</f>
        <v>Mammalia</v>
      </c>
    </row>
    <row r="663" spans="1:10" x14ac:dyDescent="0.25">
      <c r="A663" t="s">
        <v>1154</v>
      </c>
      <c r="B663" t="s">
        <v>1155</v>
      </c>
      <c r="C663">
        <v>196</v>
      </c>
      <c r="D663" t="s">
        <v>10</v>
      </c>
      <c r="E663">
        <v>73</v>
      </c>
      <c r="F663">
        <v>186</v>
      </c>
      <c r="G663">
        <v>589</v>
      </c>
      <c r="H663" t="s">
        <v>11</v>
      </c>
      <c r="I663">
        <f t="shared" si="10"/>
        <v>114</v>
      </c>
      <c r="J663" t="str">
        <f>VLOOKUP($A663,[1]taxonomy!$1:$1048576,13,0)</f>
        <v>Mammalia</v>
      </c>
    </row>
    <row r="664" spans="1:10" x14ac:dyDescent="0.25">
      <c r="A664" t="s">
        <v>1156</v>
      </c>
      <c r="B664" t="s">
        <v>1157</v>
      </c>
      <c r="C664">
        <v>267</v>
      </c>
      <c r="D664" t="s">
        <v>10</v>
      </c>
      <c r="E664">
        <v>146</v>
      </c>
      <c r="F664">
        <v>262</v>
      </c>
      <c r="G664">
        <v>589</v>
      </c>
      <c r="H664" t="s">
        <v>11</v>
      </c>
      <c r="I664">
        <f t="shared" si="10"/>
        <v>117</v>
      </c>
      <c r="J664" t="str">
        <f>VLOOKUP($A664,[1]taxonomy!$1:$1048576,13,0)</f>
        <v>Mammalia</v>
      </c>
    </row>
    <row r="665" spans="1:10" x14ac:dyDescent="0.25">
      <c r="A665" t="s">
        <v>1156</v>
      </c>
      <c r="B665" t="s">
        <v>1157</v>
      </c>
      <c r="C665">
        <v>267</v>
      </c>
      <c r="D665" t="s">
        <v>12</v>
      </c>
      <c r="E665">
        <v>1</v>
      </c>
      <c r="F665">
        <v>102</v>
      </c>
      <c r="G665">
        <v>206</v>
      </c>
      <c r="H665" t="s">
        <v>13</v>
      </c>
      <c r="I665">
        <f t="shared" si="10"/>
        <v>102</v>
      </c>
      <c r="J665" t="str">
        <f>VLOOKUP($A665,[1]taxonomy!$1:$1048576,13,0)</f>
        <v>Mammalia</v>
      </c>
    </row>
    <row r="666" spans="1:10" x14ac:dyDescent="0.25">
      <c r="A666" t="s">
        <v>1158</v>
      </c>
      <c r="B666" t="s">
        <v>1159</v>
      </c>
      <c r="C666">
        <v>269</v>
      </c>
      <c r="D666" t="s">
        <v>10</v>
      </c>
      <c r="E666">
        <v>158</v>
      </c>
      <c r="F666">
        <v>268</v>
      </c>
      <c r="G666">
        <v>589</v>
      </c>
      <c r="H666" t="s">
        <v>11</v>
      </c>
      <c r="I666">
        <f t="shared" si="10"/>
        <v>111</v>
      </c>
      <c r="J666" t="str">
        <f>VLOOKUP($A666,[1]taxonomy!$1:$1048576,13,0)</f>
        <v>Mammalia</v>
      </c>
    </row>
    <row r="667" spans="1:10" x14ac:dyDescent="0.25">
      <c r="A667" t="s">
        <v>1158</v>
      </c>
      <c r="B667" t="s">
        <v>1159</v>
      </c>
      <c r="C667">
        <v>269</v>
      </c>
      <c r="D667" t="s">
        <v>12</v>
      </c>
      <c r="E667">
        <v>1</v>
      </c>
      <c r="F667">
        <v>111</v>
      </c>
      <c r="G667">
        <v>206</v>
      </c>
      <c r="H667" t="s">
        <v>13</v>
      </c>
      <c r="I667">
        <f t="shared" si="10"/>
        <v>111</v>
      </c>
      <c r="J667" t="str">
        <f>VLOOKUP($A667,[1]taxonomy!$1:$1048576,13,0)</f>
        <v>Mammalia</v>
      </c>
    </row>
    <row r="668" spans="1:10" x14ac:dyDescent="0.25">
      <c r="A668" t="s">
        <v>1160</v>
      </c>
      <c r="B668" t="s">
        <v>1161</v>
      </c>
      <c r="C668">
        <v>84</v>
      </c>
      <c r="D668" t="s">
        <v>10</v>
      </c>
      <c r="E668">
        <v>40</v>
      </c>
      <c r="F668">
        <v>84</v>
      </c>
      <c r="G668">
        <v>589</v>
      </c>
      <c r="H668" t="s">
        <v>11</v>
      </c>
      <c r="I668">
        <f t="shared" si="10"/>
        <v>45</v>
      </c>
      <c r="J668" t="str">
        <f>VLOOKUP($A668,[1]taxonomy!$1:$1048576,13,0)</f>
        <v>Mammalia</v>
      </c>
    </row>
    <row r="669" spans="1:10" x14ac:dyDescent="0.25">
      <c r="A669" t="s">
        <v>1160</v>
      </c>
      <c r="B669" t="s">
        <v>1161</v>
      </c>
      <c r="C669">
        <v>84</v>
      </c>
      <c r="D669" t="s">
        <v>27</v>
      </c>
      <c r="E669">
        <v>1</v>
      </c>
      <c r="F669">
        <v>37</v>
      </c>
      <c r="G669">
        <v>45</v>
      </c>
      <c r="H669" t="s">
        <v>27</v>
      </c>
      <c r="I669">
        <f t="shared" si="10"/>
        <v>37</v>
      </c>
      <c r="J669" t="str">
        <f>VLOOKUP($A669,[1]taxonomy!$1:$1048576,13,0)</f>
        <v>Mammalia</v>
      </c>
    </row>
    <row r="670" spans="1:10" x14ac:dyDescent="0.25">
      <c r="A670" t="s">
        <v>1162</v>
      </c>
      <c r="B670" t="s">
        <v>1163</v>
      </c>
      <c r="C670">
        <v>193</v>
      </c>
      <c r="D670" t="s">
        <v>10</v>
      </c>
      <c r="E670">
        <v>72</v>
      </c>
      <c r="F670">
        <v>185</v>
      </c>
      <c r="G670">
        <v>589</v>
      </c>
      <c r="H670" t="s">
        <v>11</v>
      </c>
      <c r="I670">
        <f t="shared" si="10"/>
        <v>114</v>
      </c>
      <c r="J670" t="str">
        <f>VLOOKUP($A670,[1]taxonomy!$1:$1048576,13,0)</f>
        <v>Mammalia</v>
      </c>
    </row>
    <row r="671" spans="1:10" x14ac:dyDescent="0.25">
      <c r="A671" t="s">
        <v>1162</v>
      </c>
      <c r="B671" t="s">
        <v>1163</v>
      </c>
      <c r="C671">
        <v>193</v>
      </c>
      <c r="D671" t="s">
        <v>27</v>
      </c>
      <c r="E671">
        <v>1</v>
      </c>
      <c r="F671">
        <v>69</v>
      </c>
      <c r="G671">
        <v>45</v>
      </c>
      <c r="H671" t="s">
        <v>27</v>
      </c>
      <c r="I671">
        <f t="shared" si="10"/>
        <v>69</v>
      </c>
      <c r="J671" t="str">
        <f>VLOOKUP($A671,[1]taxonomy!$1:$1048576,13,0)</f>
        <v>Mammalia</v>
      </c>
    </row>
    <row r="672" spans="1:10" x14ac:dyDescent="0.25">
      <c r="A672" t="s">
        <v>1168</v>
      </c>
      <c r="B672" t="s">
        <v>1169</v>
      </c>
      <c r="C672">
        <v>193</v>
      </c>
      <c r="D672" t="s">
        <v>10</v>
      </c>
      <c r="E672">
        <v>72</v>
      </c>
      <c r="F672">
        <v>185</v>
      </c>
      <c r="G672">
        <v>589</v>
      </c>
      <c r="H672" t="s">
        <v>11</v>
      </c>
      <c r="I672">
        <f t="shared" si="10"/>
        <v>114</v>
      </c>
      <c r="J672" t="str">
        <f>VLOOKUP($A672,[1]taxonomy!$1:$1048576,13,0)</f>
        <v>Mammalia</v>
      </c>
    </row>
    <row r="673" spans="1:10" x14ac:dyDescent="0.25">
      <c r="A673" t="s">
        <v>1168</v>
      </c>
      <c r="B673" t="s">
        <v>1169</v>
      </c>
      <c r="C673">
        <v>193</v>
      </c>
      <c r="D673" t="s">
        <v>27</v>
      </c>
      <c r="E673">
        <v>1</v>
      </c>
      <c r="F673">
        <v>69</v>
      </c>
      <c r="G673">
        <v>45</v>
      </c>
      <c r="H673" t="s">
        <v>27</v>
      </c>
      <c r="I673">
        <f t="shared" si="10"/>
        <v>69</v>
      </c>
      <c r="J673" t="str">
        <f>VLOOKUP($A673,[1]taxonomy!$1:$1048576,13,0)</f>
        <v>Mammalia</v>
      </c>
    </row>
    <row r="674" spans="1:10" x14ac:dyDescent="0.25">
      <c r="A674" t="s">
        <v>1174</v>
      </c>
      <c r="B674" t="s">
        <v>1175</v>
      </c>
      <c r="C674">
        <v>212</v>
      </c>
      <c r="D674" t="s">
        <v>10</v>
      </c>
      <c r="E674">
        <v>108</v>
      </c>
      <c r="F674">
        <v>211</v>
      </c>
      <c r="G674">
        <v>589</v>
      </c>
      <c r="H674" t="s">
        <v>11</v>
      </c>
      <c r="I674">
        <f t="shared" si="10"/>
        <v>104</v>
      </c>
      <c r="J674" t="str">
        <f>VLOOKUP($A674,[1]taxonomy!$1:$1048576,13,0)</f>
        <v>Mammalia</v>
      </c>
    </row>
    <row r="675" spans="1:10" x14ac:dyDescent="0.25">
      <c r="A675" t="s">
        <v>1174</v>
      </c>
      <c r="B675" t="s">
        <v>1175</v>
      </c>
      <c r="C675">
        <v>212</v>
      </c>
      <c r="D675" t="s">
        <v>12</v>
      </c>
      <c r="E675">
        <v>1</v>
      </c>
      <c r="F675">
        <v>111</v>
      </c>
      <c r="G675">
        <v>206</v>
      </c>
      <c r="H675" t="s">
        <v>13</v>
      </c>
      <c r="I675">
        <f t="shared" si="10"/>
        <v>111</v>
      </c>
      <c r="J675" t="str">
        <f>VLOOKUP($A675,[1]taxonomy!$1:$1048576,13,0)</f>
        <v>Mammalia</v>
      </c>
    </row>
    <row r="676" spans="1:10" x14ac:dyDescent="0.25">
      <c r="A676" t="s">
        <v>1176</v>
      </c>
      <c r="B676" t="s">
        <v>1177</v>
      </c>
      <c r="C676">
        <v>193</v>
      </c>
      <c r="D676" t="s">
        <v>10</v>
      </c>
      <c r="E676">
        <v>72</v>
      </c>
      <c r="F676">
        <v>185</v>
      </c>
      <c r="G676">
        <v>589</v>
      </c>
      <c r="H676" t="s">
        <v>11</v>
      </c>
      <c r="I676">
        <f t="shared" si="10"/>
        <v>114</v>
      </c>
      <c r="J676" t="str">
        <f>VLOOKUP($A676,[1]taxonomy!$1:$1048576,13,0)</f>
        <v>Mammalia</v>
      </c>
    </row>
    <row r="677" spans="1:10" x14ac:dyDescent="0.25">
      <c r="A677" t="s">
        <v>1176</v>
      </c>
      <c r="B677" t="s">
        <v>1177</v>
      </c>
      <c r="C677">
        <v>193</v>
      </c>
      <c r="D677" t="s">
        <v>27</v>
      </c>
      <c r="E677">
        <v>1</v>
      </c>
      <c r="F677">
        <v>69</v>
      </c>
      <c r="G677">
        <v>45</v>
      </c>
      <c r="H677" t="s">
        <v>27</v>
      </c>
      <c r="I677">
        <f t="shared" si="10"/>
        <v>69</v>
      </c>
      <c r="J677" t="str">
        <f>VLOOKUP($A677,[1]taxonomy!$1:$1048576,13,0)</f>
        <v>Mammalia</v>
      </c>
    </row>
    <row r="678" spans="1:10" x14ac:dyDescent="0.25">
      <c r="A678" t="s">
        <v>1180</v>
      </c>
      <c r="B678" t="s">
        <v>1181</v>
      </c>
      <c r="C678">
        <v>178</v>
      </c>
      <c r="D678" t="s">
        <v>10</v>
      </c>
      <c r="E678">
        <v>57</v>
      </c>
      <c r="F678">
        <v>170</v>
      </c>
      <c r="G678">
        <v>589</v>
      </c>
      <c r="H678" t="s">
        <v>11</v>
      </c>
      <c r="I678">
        <f t="shared" si="10"/>
        <v>114</v>
      </c>
      <c r="J678" t="str">
        <f>VLOOKUP($A678,[1]taxonomy!$1:$1048576,13,0)</f>
        <v>Mammalia</v>
      </c>
    </row>
    <row r="679" spans="1:10" x14ac:dyDescent="0.25">
      <c r="A679" t="s">
        <v>1182</v>
      </c>
      <c r="B679" t="s">
        <v>1183</v>
      </c>
      <c r="C679">
        <v>192</v>
      </c>
      <c r="D679" t="s">
        <v>10</v>
      </c>
      <c r="E679">
        <v>71</v>
      </c>
      <c r="F679">
        <v>184</v>
      </c>
      <c r="G679">
        <v>589</v>
      </c>
      <c r="H679" t="s">
        <v>11</v>
      </c>
      <c r="I679">
        <f t="shared" si="10"/>
        <v>114</v>
      </c>
      <c r="J679" t="str">
        <f>VLOOKUP($A679,[1]taxonomy!$1:$1048576,13,0)</f>
        <v>Mammalia</v>
      </c>
    </row>
    <row r="680" spans="1:10" x14ac:dyDescent="0.25">
      <c r="A680" t="s">
        <v>1182</v>
      </c>
      <c r="B680" t="s">
        <v>1183</v>
      </c>
      <c r="C680">
        <v>192</v>
      </c>
      <c r="D680" t="s">
        <v>27</v>
      </c>
      <c r="E680">
        <v>1</v>
      </c>
      <c r="F680">
        <v>68</v>
      </c>
      <c r="G680">
        <v>45</v>
      </c>
      <c r="H680" t="s">
        <v>27</v>
      </c>
      <c r="I680">
        <f t="shared" si="10"/>
        <v>68</v>
      </c>
      <c r="J680" t="str">
        <f>VLOOKUP($A680,[1]taxonomy!$1:$1048576,13,0)</f>
        <v>Mammalia</v>
      </c>
    </row>
    <row r="681" spans="1:10" x14ac:dyDescent="0.25">
      <c r="A681" t="s">
        <v>1190</v>
      </c>
      <c r="B681" t="s">
        <v>1191</v>
      </c>
      <c r="C681">
        <v>266</v>
      </c>
      <c r="D681" t="s">
        <v>10</v>
      </c>
      <c r="E681">
        <v>144</v>
      </c>
      <c r="F681">
        <v>261</v>
      </c>
      <c r="G681">
        <v>589</v>
      </c>
      <c r="H681" t="s">
        <v>11</v>
      </c>
      <c r="I681">
        <f t="shared" si="10"/>
        <v>118</v>
      </c>
      <c r="J681" t="str">
        <f>VLOOKUP($A681,[1]taxonomy!$1:$1048576,13,0)</f>
        <v>Mammalia</v>
      </c>
    </row>
    <row r="682" spans="1:10" x14ac:dyDescent="0.25">
      <c r="A682" t="s">
        <v>1190</v>
      </c>
      <c r="B682" t="s">
        <v>1191</v>
      </c>
      <c r="C682">
        <v>266</v>
      </c>
      <c r="D682" t="s">
        <v>12</v>
      </c>
      <c r="E682">
        <v>1</v>
      </c>
      <c r="F682">
        <v>101</v>
      </c>
      <c r="G682">
        <v>206</v>
      </c>
      <c r="H682" t="s">
        <v>13</v>
      </c>
      <c r="I682">
        <f t="shared" si="10"/>
        <v>101</v>
      </c>
      <c r="J682" t="str">
        <f>VLOOKUP($A682,[1]taxonomy!$1:$1048576,13,0)</f>
        <v>Mammalia</v>
      </c>
    </row>
    <row r="683" spans="1:10" x14ac:dyDescent="0.25">
      <c r="A683" t="s">
        <v>1192</v>
      </c>
      <c r="B683" t="s">
        <v>1193</v>
      </c>
      <c r="C683">
        <v>265</v>
      </c>
      <c r="D683" t="s">
        <v>10</v>
      </c>
      <c r="E683">
        <v>156</v>
      </c>
      <c r="F683">
        <v>265</v>
      </c>
      <c r="G683">
        <v>589</v>
      </c>
      <c r="H683" t="s">
        <v>11</v>
      </c>
      <c r="I683">
        <f t="shared" si="10"/>
        <v>110</v>
      </c>
      <c r="J683" t="str">
        <f>VLOOKUP($A683,[1]taxonomy!$1:$1048576,13,0)</f>
        <v>Mammalia</v>
      </c>
    </row>
    <row r="684" spans="1:10" x14ac:dyDescent="0.25">
      <c r="A684" t="s">
        <v>1192</v>
      </c>
      <c r="B684" t="s">
        <v>1193</v>
      </c>
      <c r="C684">
        <v>265</v>
      </c>
      <c r="D684" t="s">
        <v>12</v>
      </c>
      <c r="E684">
        <v>1</v>
      </c>
      <c r="F684">
        <v>109</v>
      </c>
      <c r="G684">
        <v>206</v>
      </c>
      <c r="H684" t="s">
        <v>13</v>
      </c>
      <c r="I684">
        <f t="shared" si="10"/>
        <v>109</v>
      </c>
      <c r="J684" t="str">
        <f>VLOOKUP($A684,[1]taxonomy!$1:$1048576,13,0)</f>
        <v>Mammalia</v>
      </c>
    </row>
    <row r="685" spans="1:10" x14ac:dyDescent="0.25">
      <c r="A685" t="s">
        <v>1194</v>
      </c>
      <c r="B685" t="s">
        <v>1195</v>
      </c>
      <c r="C685">
        <v>65</v>
      </c>
      <c r="D685" t="s">
        <v>10</v>
      </c>
      <c r="E685">
        <v>7</v>
      </c>
      <c r="F685">
        <v>65</v>
      </c>
      <c r="G685">
        <v>589</v>
      </c>
      <c r="H685" t="s">
        <v>11</v>
      </c>
      <c r="I685">
        <f t="shared" si="10"/>
        <v>59</v>
      </c>
      <c r="J685" t="str">
        <f>VLOOKUP($A685,[1]taxonomy!$1:$1048576,13,0)</f>
        <v>Mammalia</v>
      </c>
    </row>
    <row r="686" spans="1:10" x14ac:dyDescent="0.25">
      <c r="A686" t="s">
        <v>1196</v>
      </c>
      <c r="B686" t="s">
        <v>1197</v>
      </c>
      <c r="C686">
        <v>172</v>
      </c>
      <c r="D686" t="s">
        <v>10</v>
      </c>
      <c r="E686">
        <v>128</v>
      </c>
      <c r="F686">
        <v>172</v>
      </c>
      <c r="G686">
        <v>589</v>
      </c>
      <c r="H686" t="s">
        <v>11</v>
      </c>
      <c r="I686">
        <f t="shared" si="10"/>
        <v>45</v>
      </c>
      <c r="J686" t="str">
        <f>VLOOKUP($A686,[1]taxonomy!$1:$1048576,13,0)</f>
        <v>Mammalia</v>
      </c>
    </row>
    <row r="687" spans="1:10" x14ac:dyDescent="0.25">
      <c r="A687" t="s">
        <v>1196</v>
      </c>
      <c r="B687" t="s">
        <v>1197</v>
      </c>
      <c r="C687">
        <v>172</v>
      </c>
      <c r="D687" t="s">
        <v>12</v>
      </c>
      <c r="E687">
        <v>1</v>
      </c>
      <c r="F687">
        <v>81</v>
      </c>
      <c r="G687">
        <v>206</v>
      </c>
      <c r="H687" t="s">
        <v>13</v>
      </c>
      <c r="I687">
        <f t="shared" si="10"/>
        <v>81</v>
      </c>
      <c r="J687" t="str">
        <f>VLOOKUP($A687,[1]taxonomy!$1:$1048576,13,0)</f>
        <v>Mammalia</v>
      </c>
    </row>
    <row r="688" spans="1:10" x14ac:dyDescent="0.25">
      <c r="A688" t="s">
        <v>1198</v>
      </c>
      <c r="B688" t="s">
        <v>1199</v>
      </c>
      <c r="C688">
        <v>146</v>
      </c>
      <c r="D688" t="s">
        <v>10</v>
      </c>
      <c r="E688">
        <v>92</v>
      </c>
      <c r="F688">
        <v>146</v>
      </c>
      <c r="G688">
        <v>589</v>
      </c>
      <c r="H688" t="s">
        <v>11</v>
      </c>
      <c r="I688">
        <f t="shared" si="10"/>
        <v>55</v>
      </c>
      <c r="J688" t="str">
        <f>VLOOKUP($A688,[1]taxonomy!$1:$1048576,13,0)</f>
        <v>Mammalia</v>
      </c>
    </row>
    <row r="689" spans="1:10" x14ac:dyDescent="0.25">
      <c r="A689" t="s">
        <v>1198</v>
      </c>
      <c r="B689" t="s">
        <v>1199</v>
      </c>
      <c r="C689">
        <v>146</v>
      </c>
      <c r="D689" t="s">
        <v>12</v>
      </c>
      <c r="E689">
        <v>1</v>
      </c>
      <c r="F689">
        <v>48</v>
      </c>
      <c r="G689">
        <v>206</v>
      </c>
      <c r="H689" t="s">
        <v>13</v>
      </c>
      <c r="I689">
        <f t="shared" si="10"/>
        <v>48</v>
      </c>
      <c r="J689" t="str">
        <f>VLOOKUP($A689,[1]taxonomy!$1:$1048576,13,0)</f>
        <v>Mammalia</v>
      </c>
    </row>
    <row r="690" spans="1:10" x14ac:dyDescent="0.25">
      <c r="A690" t="s">
        <v>18</v>
      </c>
      <c r="B690" t="s">
        <v>19</v>
      </c>
      <c r="C690">
        <v>156</v>
      </c>
      <c r="D690" t="s">
        <v>10</v>
      </c>
      <c r="E690">
        <v>35</v>
      </c>
      <c r="F690">
        <v>152</v>
      </c>
      <c r="G690">
        <v>589</v>
      </c>
      <c r="H690" t="s">
        <v>11</v>
      </c>
      <c r="I690">
        <f t="shared" si="10"/>
        <v>118</v>
      </c>
      <c r="J690" t="e">
        <f>VLOOKUP($A690,[1]taxonomy!$1:$1048576,13,0)</f>
        <v>#N/A</v>
      </c>
    </row>
    <row r="691" spans="1:10" x14ac:dyDescent="0.25">
      <c r="A691" t="s">
        <v>103</v>
      </c>
      <c r="B691" t="s">
        <v>104</v>
      </c>
      <c r="C691">
        <v>261</v>
      </c>
      <c r="D691" t="s">
        <v>10</v>
      </c>
      <c r="E691">
        <v>120</v>
      </c>
      <c r="F691">
        <v>242</v>
      </c>
      <c r="G691">
        <v>589</v>
      </c>
      <c r="H691" t="s">
        <v>11</v>
      </c>
      <c r="I691">
        <f t="shared" si="10"/>
        <v>123</v>
      </c>
      <c r="J691" t="e">
        <f>VLOOKUP($A691,[1]taxonomy!$1:$1048576,13,0)</f>
        <v>#N/A</v>
      </c>
    </row>
    <row r="692" spans="1:10" x14ac:dyDescent="0.25">
      <c r="A692" t="s">
        <v>103</v>
      </c>
      <c r="B692" t="s">
        <v>104</v>
      </c>
      <c r="C692">
        <v>261</v>
      </c>
      <c r="D692" t="s">
        <v>105</v>
      </c>
      <c r="E692">
        <v>1</v>
      </c>
      <c r="F692">
        <v>59</v>
      </c>
      <c r="G692">
        <v>9</v>
      </c>
      <c r="H692" t="s">
        <v>105</v>
      </c>
      <c r="I692">
        <f t="shared" si="10"/>
        <v>59</v>
      </c>
      <c r="J692" t="e">
        <f>VLOOKUP($A692,[1]taxonomy!$1:$1048576,13,0)</f>
        <v>#N/A</v>
      </c>
    </row>
    <row r="693" spans="1:10" x14ac:dyDescent="0.25">
      <c r="A693" t="s">
        <v>108</v>
      </c>
      <c r="B693" t="s">
        <v>109</v>
      </c>
      <c r="C693">
        <v>269</v>
      </c>
      <c r="D693" t="s">
        <v>10</v>
      </c>
      <c r="E693">
        <v>147</v>
      </c>
      <c r="F693">
        <v>264</v>
      </c>
      <c r="G693">
        <v>589</v>
      </c>
      <c r="H693" t="s">
        <v>11</v>
      </c>
      <c r="I693">
        <f t="shared" si="10"/>
        <v>118</v>
      </c>
      <c r="J693" t="e">
        <f>VLOOKUP($A693,[1]taxonomy!$1:$1048576,13,0)</f>
        <v>#N/A</v>
      </c>
    </row>
    <row r="694" spans="1:10" x14ac:dyDescent="0.25">
      <c r="A694" t="s">
        <v>108</v>
      </c>
      <c r="B694" t="s">
        <v>109</v>
      </c>
      <c r="C694">
        <v>269</v>
      </c>
      <c r="D694" t="s">
        <v>12</v>
      </c>
      <c r="E694">
        <v>1</v>
      </c>
      <c r="F694">
        <v>103</v>
      </c>
      <c r="G694">
        <v>206</v>
      </c>
      <c r="H694" t="s">
        <v>13</v>
      </c>
      <c r="I694">
        <f t="shared" si="10"/>
        <v>103</v>
      </c>
      <c r="J694" t="e">
        <f>VLOOKUP($A694,[1]taxonomy!$1:$1048576,13,0)</f>
        <v>#N/A</v>
      </c>
    </row>
    <row r="695" spans="1:10" x14ac:dyDescent="0.25">
      <c r="A695" t="s">
        <v>188</v>
      </c>
      <c r="B695" t="s">
        <v>189</v>
      </c>
      <c r="C695">
        <v>246</v>
      </c>
      <c r="D695" t="s">
        <v>10</v>
      </c>
      <c r="E695">
        <v>118</v>
      </c>
      <c r="F695">
        <v>241</v>
      </c>
      <c r="G695">
        <v>589</v>
      </c>
      <c r="H695" t="s">
        <v>11</v>
      </c>
      <c r="I695">
        <f t="shared" si="10"/>
        <v>124</v>
      </c>
      <c r="J695" t="e">
        <f>VLOOKUP($A695,[1]taxonomy!$1:$1048576,13,0)</f>
        <v>#N/A</v>
      </c>
    </row>
    <row r="696" spans="1:10" x14ac:dyDescent="0.25">
      <c r="A696" t="s">
        <v>188</v>
      </c>
      <c r="B696" t="s">
        <v>189</v>
      </c>
      <c r="C696">
        <v>246</v>
      </c>
      <c r="D696" t="s">
        <v>12</v>
      </c>
      <c r="E696">
        <v>2</v>
      </c>
      <c r="F696">
        <v>76</v>
      </c>
      <c r="G696">
        <v>206</v>
      </c>
      <c r="H696" t="s">
        <v>13</v>
      </c>
      <c r="I696">
        <f t="shared" si="10"/>
        <v>75</v>
      </c>
      <c r="J696" t="e">
        <f>VLOOKUP($A696,[1]taxonomy!$1:$1048576,13,0)</f>
        <v>#N/A</v>
      </c>
    </row>
    <row r="697" spans="1:10" x14ac:dyDescent="0.25">
      <c r="A697" t="s">
        <v>254</v>
      </c>
      <c r="B697" t="s">
        <v>255</v>
      </c>
      <c r="C697">
        <v>152</v>
      </c>
      <c r="D697" t="s">
        <v>10</v>
      </c>
      <c r="E697">
        <v>33</v>
      </c>
      <c r="F697">
        <v>148</v>
      </c>
      <c r="G697">
        <v>589</v>
      </c>
      <c r="H697" t="s">
        <v>11</v>
      </c>
      <c r="I697">
        <f t="shared" si="10"/>
        <v>116</v>
      </c>
      <c r="J697" t="e">
        <f>VLOOKUP($A697,[1]taxonomy!$1:$1048576,13,0)</f>
        <v>#N/A</v>
      </c>
    </row>
    <row r="698" spans="1:10" x14ac:dyDescent="0.25">
      <c r="A698" t="s">
        <v>284</v>
      </c>
      <c r="B698" t="s">
        <v>285</v>
      </c>
      <c r="C698">
        <v>193</v>
      </c>
      <c r="D698" t="s">
        <v>10</v>
      </c>
      <c r="E698">
        <v>72</v>
      </c>
      <c r="F698">
        <v>185</v>
      </c>
      <c r="G698">
        <v>589</v>
      </c>
      <c r="H698" t="s">
        <v>11</v>
      </c>
      <c r="I698">
        <f t="shared" si="10"/>
        <v>114</v>
      </c>
      <c r="J698" t="e">
        <f>VLOOKUP($A698,[1]taxonomy!$1:$1048576,13,0)</f>
        <v>#N/A</v>
      </c>
    </row>
    <row r="699" spans="1:10" x14ac:dyDescent="0.25">
      <c r="A699" t="s">
        <v>284</v>
      </c>
      <c r="B699" t="s">
        <v>285</v>
      </c>
      <c r="C699">
        <v>193</v>
      </c>
      <c r="D699" t="s">
        <v>27</v>
      </c>
      <c r="E699">
        <v>7</v>
      </c>
      <c r="F699">
        <v>69</v>
      </c>
      <c r="G699">
        <v>45</v>
      </c>
      <c r="H699" t="s">
        <v>27</v>
      </c>
      <c r="I699">
        <f t="shared" si="10"/>
        <v>63</v>
      </c>
      <c r="J699" t="e">
        <f>VLOOKUP($A699,[1]taxonomy!$1:$1048576,13,0)</f>
        <v>#N/A</v>
      </c>
    </row>
    <row r="700" spans="1:10" x14ac:dyDescent="0.25">
      <c r="A700" t="s">
        <v>288</v>
      </c>
      <c r="B700" t="s">
        <v>289</v>
      </c>
      <c r="C700">
        <v>153</v>
      </c>
      <c r="D700" t="s">
        <v>10</v>
      </c>
      <c r="E700">
        <v>49</v>
      </c>
      <c r="F700">
        <v>148</v>
      </c>
      <c r="G700">
        <v>589</v>
      </c>
      <c r="H700" t="s">
        <v>11</v>
      </c>
      <c r="I700">
        <f t="shared" si="10"/>
        <v>100</v>
      </c>
      <c r="J700" t="e">
        <f>VLOOKUP($A700,[1]taxonomy!$1:$1048576,13,0)</f>
        <v>#N/A</v>
      </c>
    </row>
    <row r="701" spans="1:10" x14ac:dyDescent="0.25">
      <c r="A701" t="s">
        <v>290</v>
      </c>
      <c r="B701" t="s">
        <v>291</v>
      </c>
      <c r="C701">
        <v>269</v>
      </c>
      <c r="D701" t="s">
        <v>10</v>
      </c>
      <c r="E701">
        <v>148</v>
      </c>
      <c r="F701">
        <v>265</v>
      </c>
      <c r="G701">
        <v>589</v>
      </c>
      <c r="H701" t="s">
        <v>11</v>
      </c>
      <c r="I701">
        <f t="shared" si="10"/>
        <v>118</v>
      </c>
      <c r="J701" t="e">
        <f>VLOOKUP($A701,[1]taxonomy!$1:$1048576,13,0)</f>
        <v>#N/A</v>
      </c>
    </row>
    <row r="702" spans="1:10" x14ac:dyDescent="0.25">
      <c r="A702" t="s">
        <v>290</v>
      </c>
      <c r="B702" t="s">
        <v>291</v>
      </c>
      <c r="C702">
        <v>269</v>
      </c>
      <c r="D702" t="s">
        <v>12</v>
      </c>
      <c r="E702">
        <v>1</v>
      </c>
      <c r="F702">
        <v>105</v>
      </c>
      <c r="G702">
        <v>206</v>
      </c>
      <c r="H702" t="s">
        <v>13</v>
      </c>
      <c r="I702">
        <f t="shared" si="10"/>
        <v>105</v>
      </c>
      <c r="J702" t="e">
        <f>VLOOKUP($A702,[1]taxonomy!$1:$1048576,13,0)</f>
        <v>#N/A</v>
      </c>
    </row>
    <row r="703" spans="1:10" x14ac:dyDescent="0.25">
      <c r="A703" t="s">
        <v>324</v>
      </c>
      <c r="B703" t="s">
        <v>325</v>
      </c>
      <c r="C703">
        <v>195</v>
      </c>
      <c r="D703" t="s">
        <v>10</v>
      </c>
      <c r="E703">
        <v>72</v>
      </c>
      <c r="F703">
        <v>191</v>
      </c>
      <c r="G703">
        <v>589</v>
      </c>
      <c r="H703" t="s">
        <v>11</v>
      </c>
      <c r="I703">
        <f t="shared" si="10"/>
        <v>120</v>
      </c>
      <c r="J703" t="e">
        <f>VLOOKUP($A703,[1]taxonomy!$1:$1048576,13,0)</f>
        <v>#N/A</v>
      </c>
    </row>
    <row r="704" spans="1:10" x14ac:dyDescent="0.25">
      <c r="A704" t="s">
        <v>348</v>
      </c>
      <c r="B704" t="s">
        <v>349</v>
      </c>
      <c r="C704">
        <v>136</v>
      </c>
      <c r="D704" t="s">
        <v>10</v>
      </c>
      <c r="E704">
        <v>17</v>
      </c>
      <c r="F704">
        <v>133</v>
      </c>
      <c r="G704">
        <v>589</v>
      </c>
      <c r="H704" t="s">
        <v>11</v>
      </c>
      <c r="I704">
        <f t="shared" si="10"/>
        <v>117</v>
      </c>
      <c r="J704" t="e">
        <f>VLOOKUP($A704,[1]taxonomy!$1:$1048576,13,0)</f>
        <v>#N/A</v>
      </c>
    </row>
    <row r="705" spans="1:10" x14ac:dyDescent="0.25">
      <c r="A705" t="s">
        <v>394</v>
      </c>
      <c r="B705" t="s">
        <v>395</v>
      </c>
      <c r="C705">
        <v>180</v>
      </c>
      <c r="D705" t="s">
        <v>10</v>
      </c>
      <c r="E705">
        <v>64</v>
      </c>
      <c r="F705">
        <v>176</v>
      </c>
      <c r="G705">
        <v>589</v>
      </c>
      <c r="H705" t="s">
        <v>11</v>
      </c>
      <c r="I705">
        <f t="shared" si="10"/>
        <v>113</v>
      </c>
      <c r="J705" t="e">
        <f>VLOOKUP($A705,[1]taxonomy!$1:$1048576,13,0)</f>
        <v>#N/A</v>
      </c>
    </row>
    <row r="706" spans="1:10" x14ac:dyDescent="0.25">
      <c r="A706" t="s">
        <v>396</v>
      </c>
      <c r="B706" t="s">
        <v>397</v>
      </c>
      <c r="C706">
        <v>265</v>
      </c>
      <c r="D706" t="s">
        <v>10</v>
      </c>
      <c r="E706">
        <v>147</v>
      </c>
      <c r="F706">
        <v>265</v>
      </c>
      <c r="G706">
        <v>589</v>
      </c>
      <c r="H706" t="s">
        <v>11</v>
      </c>
      <c r="I706">
        <f t="shared" ref="I706:I723" si="11">F706-E706+1</f>
        <v>119</v>
      </c>
      <c r="J706" t="e">
        <f>VLOOKUP($A706,[1]taxonomy!$1:$1048576,13,0)</f>
        <v>#N/A</v>
      </c>
    </row>
    <row r="707" spans="1:10" x14ac:dyDescent="0.25">
      <c r="A707" t="s">
        <v>396</v>
      </c>
      <c r="B707" t="s">
        <v>397</v>
      </c>
      <c r="C707">
        <v>265</v>
      </c>
      <c r="D707" t="s">
        <v>12</v>
      </c>
      <c r="E707">
        <v>3</v>
      </c>
      <c r="F707">
        <v>98</v>
      </c>
      <c r="G707">
        <v>206</v>
      </c>
      <c r="H707" t="s">
        <v>13</v>
      </c>
      <c r="I707">
        <f t="shared" si="11"/>
        <v>96</v>
      </c>
      <c r="J707" t="e">
        <f>VLOOKUP($A707,[1]taxonomy!$1:$1048576,13,0)</f>
        <v>#N/A</v>
      </c>
    </row>
    <row r="708" spans="1:10" x14ac:dyDescent="0.25">
      <c r="A708" t="s">
        <v>402</v>
      </c>
      <c r="B708" t="s">
        <v>403</v>
      </c>
      <c r="C708">
        <v>264</v>
      </c>
      <c r="D708" t="s">
        <v>10</v>
      </c>
      <c r="E708">
        <v>144</v>
      </c>
      <c r="F708">
        <v>259</v>
      </c>
      <c r="G708">
        <v>589</v>
      </c>
      <c r="H708" t="s">
        <v>11</v>
      </c>
      <c r="I708">
        <f t="shared" si="11"/>
        <v>116</v>
      </c>
      <c r="J708" t="e">
        <f>VLOOKUP($A708,[1]taxonomy!$1:$1048576,13,0)</f>
        <v>#N/A</v>
      </c>
    </row>
    <row r="709" spans="1:10" x14ac:dyDescent="0.25">
      <c r="A709" t="s">
        <v>402</v>
      </c>
      <c r="B709" t="s">
        <v>403</v>
      </c>
      <c r="C709">
        <v>264</v>
      </c>
      <c r="D709" t="s">
        <v>12</v>
      </c>
      <c r="E709">
        <v>1</v>
      </c>
      <c r="F709">
        <v>101</v>
      </c>
      <c r="G709">
        <v>206</v>
      </c>
      <c r="H709" t="s">
        <v>13</v>
      </c>
      <c r="I709">
        <f t="shared" si="11"/>
        <v>101</v>
      </c>
      <c r="J709" t="e">
        <f>VLOOKUP($A709,[1]taxonomy!$1:$1048576,13,0)</f>
        <v>#N/A</v>
      </c>
    </row>
    <row r="710" spans="1:10" x14ac:dyDescent="0.25">
      <c r="A710" t="s">
        <v>474</v>
      </c>
      <c r="B710" t="s">
        <v>475</v>
      </c>
      <c r="C710">
        <v>272</v>
      </c>
      <c r="D710" t="s">
        <v>10</v>
      </c>
      <c r="E710">
        <v>155</v>
      </c>
      <c r="F710">
        <v>267</v>
      </c>
      <c r="G710">
        <v>589</v>
      </c>
      <c r="H710" t="s">
        <v>11</v>
      </c>
      <c r="I710">
        <f t="shared" si="11"/>
        <v>113</v>
      </c>
      <c r="J710" t="e">
        <f>VLOOKUP($A710,[1]taxonomy!$1:$1048576,13,0)</f>
        <v>#N/A</v>
      </c>
    </row>
    <row r="711" spans="1:10" x14ac:dyDescent="0.25">
      <c r="A711" t="s">
        <v>474</v>
      </c>
      <c r="B711" t="s">
        <v>475</v>
      </c>
      <c r="C711">
        <v>272</v>
      </c>
      <c r="D711" t="s">
        <v>12</v>
      </c>
      <c r="E711">
        <v>1</v>
      </c>
      <c r="F711">
        <v>109</v>
      </c>
      <c r="G711">
        <v>206</v>
      </c>
      <c r="H711" t="s">
        <v>13</v>
      </c>
      <c r="I711">
        <f t="shared" si="11"/>
        <v>109</v>
      </c>
      <c r="J711" t="e">
        <f>VLOOKUP($A711,[1]taxonomy!$1:$1048576,13,0)</f>
        <v>#N/A</v>
      </c>
    </row>
    <row r="712" spans="1:10" x14ac:dyDescent="0.25">
      <c r="A712" t="s">
        <v>478</v>
      </c>
      <c r="B712" t="s">
        <v>479</v>
      </c>
      <c r="C712">
        <v>266</v>
      </c>
      <c r="D712" t="s">
        <v>10</v>
      </c>
      <c r="E712">
        <v>155</v>
      </c>
      <c r="F712">
        <v>261</v>
      </c>
      <c r="G712">
        <v>589</v>
      </c>
      <c r="H712" t="s">
        <v>11</v>
      </c>
      <c r="I712">
        <f t="shared" si="11"/>
        <v>107</v>
      </c>
      <c r="J712" t="e">
        <f>VLOOKUP($A712,[1]taxonomy!$1:$1048576,13,0)</f>
        <v>#N/A</v>
      </c>
    </row>
    <row r="713" spans="1:10" x14ac:dyDescent="0.25">
      <c r="A713" t="s">
        <v>478</v>
      </c>
      <c r="B713" t="s">
        <v>479</v>
      </c>
      <c r="C713">
        <v>266</v>
      </c>
      <c r="D713" t="s">
        <v>12</v>
      </c>
      <c r="E713">
        <v>1</v>
      </c>
      <c r="F713">
        <v>109</v>
      </c>
      <c r="G713">
        <v>206</v>
      </c>
      <c r="H713" t="s">
        <v>13</v>
      </c>
      <c r="I713">
        <f t="shared" si="11"/>
        <v>109</v>
      </c>
      <c r="J713" t="e">
        <f>VLOOKUP($A713,[1]taxonomy!$1:$1048576,13,0)</f>
        <v>#N/A</v>
      </c>
    </row>
    <row r="714" spans="1:10" x14ac:dyDescent="0.25">
      <c r="A714" t="s">
        <v>490</v>
      </c>
      <c r="B714" t="s">
        <v>491</v>
      </c>
      <c r="C714">
        <v>109</v>
      </c>
      <c r="D714" t="s">
        <v>10</v>
      </c>
      <c r="E714">
        <v>36</v>
      </c>
      <c r="F714">
        <v>109</v>
      </c>
      <c r="G714">
        <v>589</v>
      </c>
      <c r="H714" t="s">
        <v>11</v>
      </c>
      <c r="I714">
        <f t="shared" si="11"/>
        <v>74</v>
      </c>
      <c r="J714" t="e">
        <f>VLOOKUP($A714,[1]taxonomy!$1:$1048576,13,0)</f>
        <v>#N/A</v>
      </c>
    </row>
    <row r="715" spans="1:10" x14ac:dyDescent="0.25">
      <c r="A715" t="s">
        <v>784</v>
      </c>
      <c r="B715" t="s">
        <v>785</v>
      </c>
      <c r="C715">
        <v>43</v>
      </c>
      <c r="D715" t="s">
        <v>10</v>
      </c>
      <c r="E715">
        <v>1</v>
      </c>
      <c r="F715">
        <v>39</v>
      </c>
      <c r="G715">
        <v>589</v>
      </c>
      <c r="H715" t="s">
        <v>11</v>
      </c>
      <c r="I715">
        <f t="shared" si="11"/>
        <v>39</v>
      </c>
      <c r="J715" t="e">
        <f>VLOOKUP($A715,[1]taxonomy!$1:$1048576,13,0)</f>
        <v>#N/A</v>
      </c>
    </row>
    <row r="716" spans="1:10" x14ac:dyDescent="0.25">
      <c r="A716" t="s">
        <v>988</v>
      </c>
      <c r="B716" t="s">
        <v>989</v>
      </c>
      <c r="C716">
        <v>269</v>
      </c>
      <c r="D716" t="s">
        <v>10</v>
      </c>
      <c r="E716">
        <v>148</v>
      </c>
      <c r="F716">
        <v>264</v>
      </c>
      <c r="G716">
        <v>589</v>
      </c>
      <c r="H716" t="s">
        <v>11</v>
      </c>
      <c r="I716">
        <f t="shared" si="11"/>
        <v>117</v>
      </c>
      <c r="J716" t="e">
        <f>VLOOKUP($A716,[1]taxonomy!$1:$1048576,13,0)</f>
        <v>#N/A</v>
      </c>
    </row>
    <row r="717" spans="1:10" x14ac:dyDescent="0.25">
      <c r="A717" t="s">
        <v>988</v>
      </c>
      <c r="B717" t="s">
        <v>989</v>
      </c>
      <c r="C717">
        <v>269</v>
      </c>
      <c r="D717" t="s">
        <v>12</v>
      </c>
      <c r="E717">
        <v>1</v>
      </c>
      <c r="F717">
        <v>102</v>
      </c>
      <c r="G717">
        <v>206</v>
      </c>
      <c r="H717" t="s">
        <v>13</v>
      </c>
      <c r="I717">
        <f t="shared" si="11"/>
        <v>102</v>
      </c>
      <c r="J717" t="e">
        <f>VLOOKUP($A717,[1]taxonomy!$1:$1048576,13,0)</f>
        <v>#N/A</v>
      </c>
    </row>
    <row r="718" spans="1:10" x14ac:dyDescent="0.25">
      <c r="A718" t="s">
        <v>1024</v>
      </c>
      <c r="B718" t="s">
        <v>1025</v>
      </c>
      <c r="C718">
        <v>271</v>
      </c>
      <c r="D718" t="s">
        <v>10</v>
      </c>
      <c r="E718">
        <v>155</v>
      </c>
      <c r="F718">
        <v>266</v>
      </c>
      <c r="G718">
        <v>589</v>
      </c>
      <c r="H718" t="s">
        <v>11</v>
      </c>
      <c r="I718">
        <f t="shared" si="11"/>
        <v>112</v>
      </c>
      <c r="J718" t="e">
        <f>VLOOKUP($A718,[1]taxonomy!$1:$1048576,13,0)</f>
        <v>#N/A</v>
      </c>
    </row>
    <row r="719" spans="1:10" x14ac:dyDescent="0.25">
      <c r="A719" t="s">
        <v>1024</v>
      </c>
      <c r="B719" t="s">
        <v>1025</v>
      </c>
      <c r="C719">
        <v>271</v>
      </c>
      <c r="D719" t="s">
        <v>12</v>
      </c>
      <c r="E719">
        <v>1</v>
      </c>
      <c r="F719">
        <v>109</v>
      </c>
      <c r="G719">
        <v>206</v>
      </c>
      <c r="H719" t="s">
        <v>13</v>
      </c>
      <c r="I719">
        <f t="shared" si="11"/>
        <v>109</v>
      </c>
      <c r="J719" t="e">
        <f>VLOOKUP($A719,[1]taxonomy!$1:$1048576,13,0)</f>
        <v>#N/A</v>
      </c>
    </row>
    <row r="720" spans="1:10" x14ac:dyDescent="0.25">
      <c r="A720" t="s">
        <v>1026</v>
      </c>
      <c r="B720" t="s">
        <v>1027</v>
      </c>
      <c r="C720">
        <v>180</v>
      </c>
      <c r="D720" t="s">
        <v>10</v>
      </c>
      <c r="E720">
        <v>63</v>
      </c>
      <c r="F720">
        <v>176</v>
      </c>
      <c r="G720">
        <v>589</v>
      </c>
      <c r="H720" t="s">
        <v>11</v>
      </c>
      <c r="I720">
        <f t="shared" si="11"/>
        <v>114</v>
      </c>
      <c r="J720" t="e">
        <f>VLOOKUP($A720,[1]taxonomy!$1:$1048576,13,0)</f>
        <v>#N/A</v>
      </c>
    </row>
    <row r="721" spans="1:10" x14ac:dyDescent="0.25">
      <c r="A721" t="s">
        <v>1085</v>
      </c>
      <c r="B721" t="s">
        <v>1086</v>
      </c>
      <c r="C721">
        <v>66</v>
      </c>
      <c r="D721" t="s">
        <v>10</v>
      </c>
      <c r="E721">
        <v>1</v>
      </c>
      <c r="F721">
        <v>66</v>
      </c>
      <c r="G721">
        <v>589</v>
      </c>
      <c r="H721" t="s">
        <v>11</v>
      </c>
      <c r="I721">
        <f t="shared" si="11"/>
        <v>66</v>
      </c>
      <c r="J721" t="e">
        <f>VLOOKUP($A721,[1]taxonomy!$1:$1048576,13,0)</f>
        <v>#N/A</v>
      </c>
    </row>
    <row r="722" spans="1:10" x14ac:dyDescent="0.25">
      <c r="A722" t="s">
        <v>1093</v>
      </c>
      <c r="B722" t="s">
        <v>1094</v>
      </c>
      <c r="C722">
        <v>189</v>
      </c>
      <c r="D722" t="s">
        <v>10</v>
      </c>
      <c r="E722">
        <v>68</v>
      </c>
      <c r="F722">
        <v>181</v>
      </c>
      <c r="G722">
        <v>589</v>
      </c>
      <c r="H722" t="s">
        <v>11</v>
      </c>
      <c r="I722">
        <f t="shared" si="11"/>
        <v>114</v>
      </c>
      <c r="J722" t="e">
        <f>VLOOKUP($A722,[1]taxonomy!$1:$1048576,13,0)</f>
        <v>#N/A</v>
      </c>
    </row>
    <row r="723" spans="1:10" x14ac:dyDescent="0.25">
      <c r="A723" t="s">
        <v>1093</v>
      </c>
      <c r="B723" t="s">
        <v>1094</v>
      </c>
      <c r="C723">
        <v>189</v>
      </c>
      <c r="D723" t="s">
        <v>27</v>
      </c>
      <c r="E723">
        <v>1</v>
      </c>
      <c r="F723">
        <v>65</v>
      </c>
      <c r="G723">
        <v>45</v>
      </c>
      <c r="H723" t="s">
        <v>27</v>
      </c>
      <c r="I723">
        <f t="shared" si="11"/>
        <v>65</v>
      </c>
      <c r="J723" t="e">
        <f>VLOOKUP($A723,[1]taxonomy!$1:$1048576,13,0)</f>
        <v>#N/A</v>
      </c>
    </row>
  </sheetData>
  <sortState ref="A1:AB877">
    <sortCondition ref="J1:J87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73"/>
  <sheetViews>
    <sheetView topLeftCell="B85" workbookViewId="0">
      <selection activeCell="Q3" sqref="Q3"/>
    </sheetView>
  </sheetViews>
  <sheetFormatPr defaultRowHeight="15" x14ac:dyDescent="0.25"/>
  <cols>
    <col min="1" max="1" width="28.7109375" bestFit="1" customWidth="1"/>
    <col min="2" max="2" width="4.7109375" customWidth="1"/>
    <col min="3" max="3" width="3.85546875" customWidth="1"/>
    <col min="4" max="4" width="0.7109375" customWidth="1"/>
    <col min="5" max="5" width="2.85546875" customWidth="1"/>
    <col min="6" max="6" width="9.28515625" hidden="1" customWidth="1"/>
    <col min="7" max="7" width="3.140625" customWidth="1"/>
    <col min="8" max="8" width="1.85546875" customWidth="1"/>
    <col min="9" max="9" width="2.42578125" customWidth="1"/>
    <col min="10" max="10" width="3.140625" customWidth="1"/>
    <col min="11" max="11" width="10.7109375" customWidth="1"/>
    <col min="12" max="12" width="5.140625" customWidth="1"/>
    <col min="13" max="13" width="11.85546875" bestFit="1" customWidth="1"/>
    <col min="14" max="14" width="29.140625" customWidth="1"/>
    <col min="15" max="15" width="27.85546875" customWidth="1"/>
    <col min="16" max="16" width="33" customWidth="1"/>
    <col min="17" max="17" width="32.5703125" customWidth="1"/>
  </cols>
  <sheetData>
    <row r="2" spans="1:17" x14ac:dyDescent="0.25">
      <c r="N2" t="s">
        <v>1209</v>
      </c>
      <c r="O2" t="s">
        <v>1210</v>
      </c>
      <c r="P2" t="s">
        <v>1211</v>
      </c>
      <c r="Q2" t="s">
        <v>1212</v>
      </c>
    </row>
    <row r="3" spans="1:17" x14ac:dyDescent="0.25">
      <c r="A3" s="1" t="s">
        <v>1203</v>
      </c>
      <c r="B3" s="1" t="s">
        <v>1202</v>
      </c>
    </row>
    <row r="4" spans="1:17" x14ac:dyDescent="0.25">
      <c r="A4" s="1" t="s">
        <v>1200</v>
      </c>
      <c r="B4" t="s">
        <v>253</v>
      </c>
      <c r="C4" t="s">
        <v>55</v>
      </c>
      <c r="D4" t="s">
        <v>27</v>
      </c>
      <c r="E4" t="s">
        <v>105</v>
      </c>
      <c r="F4" t="s">
        <v>767</v>
      </c>
      <c r="G4" t="s">
        <v>248</v>
      </c>
      <c r="H4" t="s">
        <v>652</v>
      </c>
      <c r="I4" t="s">
        <v>44</v>
      </c>
      <c r="J4" t="s">
        <v>1062</v>
      </c>
      <c r="K4" t="s">
        <v>10</v>
      </c>
      <c r="L4" t="s">
        <v>12</v>
      </c>
      <c r="M4" t="s">
        <v>1201</v>
      </c>
    </row>
    <row r="5" spans="1:17" x14ac:dyDescent="0.25">
      <c r="A5" s="2" t="s">
        <v>1206</v>
      </c>
      <c r="B5" s="3">
        <v>2</v>
      </c>
      <c r="C5" s="3">
        <v>7</v>
      </c>
      <c r="D5" s="3"/>
      <c r="E5" s="3">
        <v>6</v>
      </c>
      <c r="F5" s="3">
        <v>3</v>
      </c>
      <c r="G5" s="3"/>
      <c r="H5" s="3">
        <v>2</v>
      </c>
      <c r="I5" s="3">
        <v>2</v>
      </c>
      <c r="J5" s="3">
        <v>2</v>
      </c>
      <c r="K5" s="3">
        <v>78</v>
      </c>
      <c r="L5" s="3">
        <v>19</v>
      </c>
      <c r="M5" s="3">
        <v>121</v>
      </c>
    </row>
    <row r="6" spans="1:17" x14ac:dyDescent="0.25">
      <c r="A6" s="4" t="s">
        <v>9</v>
      </c>
      <c r="B6" s="3"/>
      <c r="C6" s="3"/>
      <c r="D6" s="3"/>
      <c r="E6" s="3"/>
      <c r="F6" s="3"/>
      <c r="G6" s="3"/>
      <c r="H6" s="3"/>
      <c r="I6" s="3"/>
      <c r="J6" s="3"/>
      <c r="K6" s="3">
        <v>1</v>
      </c>
      <c r="L6" s="3">
        <v>1</v>
      </c>
      <c r="M6" s="3">
        <v>2</v>
      </c>
      <c r="N6">
        <v>1</v>
      </c>
      <c r="P6" t="str">
        <f>IF(N6=1,A6,0)</f>
        <v>A0A9V1</v>
      </c>
      <c r="Q6">
        <f>IF(O6=1,A6,0)</f>
        <v>0</v>
      </c>
    </row>
    <row r="7" spans="1:17" x14ac:dyDescent="0.25">
      <c r="A7" s="5">
        <v>73</v>
      </c>
      <c r="B7" s="3"/>
      <c r="C7" s="3"/>
      <c r="D7" s="3"/>
      <c r="E7" s="3"/>
      <c r="F7" s="3"/>
      <c r="G7" s="3"/>
      <c r="H7" s="3"/>
      <c r="I7" s="3"/>
      <c r="J7" s="3"/>
      <c r="K7" s="3"/>
      <c r="L7" s="3">
        <v>1</v>
      </c>
      <c r="M7" s="3">
        <v>1</v>
      </c>
      <c r="P7">
        <f t="shared" ref="P7:P70" si="0">IF(N7=1,A7,0)</f>
        <v>0</v>
      </c>
      <c r="Q7">
        <f t="shared" ref="Q7:Q70" si="1">IF(O7=1,A7,0)</f>
        <v>0</v>
      </c>
    </row>
    <row r="8" spans="1:17" x14ac:dyDescent="0.25">
      <c r="A8" s="5">
        <v>122</v>
      </c>
      <c r="B8" s="3"/>
      <c r="C8" s="3"/>
      <c r="D8" s="3"/>
      <c r="E8" s="3"/>
      <c r="F8" s="3"/>
      <c r="G8" s="3"/>
      <c r="H8" s="3"/>
      <c r="I8" s="3"/>
      <c r="J8" s="3"/>
      <c r="K8" s="3">
        <v>1</v>
      </c>
      <c r="L8" s="3"/>
      <c r="M8" s="3">
        <v>1</v>
      </c>
      <c r="P8">
        <f t="shared" si="0"/>
        <v>0</v>
      </c>
      <c r="Q8">
        <f t="shared" si="1"/>
        <v>0</v>
      </c>
    </row>
    <row r="9" spans="1:17" x14ac:dyDescent="0.25">
      <c r="A9" s="4" t="s">
        <v>43</v>
      </c>
      <c r="B9" s="3"/>
      <c r="C9" s="3"/>
      <c r="D9" s="3"/>
      <c r="E9" s="3"/>
      <c r="F9" s="3"/>
      <c r="G9" s="3"/>
      <c r="H9" s="3"/>
      <c r="I9" s="3">
        <v>1</v>
      </c>
      <c r="J9" s="3"/>
      <c r="K9" s="3">
        <v>1</v>
      </c>
      <c r="L9" s="3"/>
      <c r="M9" s="3">
        <v>2</v>
      </c>
      <c r="P9">
        <f t="shared" si="0"/>
        <v>0</v>
      </c>
      <c r="Q9">
        <f t="shared" si="1"/>
        <v>0</v>
      </c>
    </row>
    <row r="10" spans="1:17" x14ac:dyDescent="0.25">
      <c r="A10" s="5">
        <v>59</v>
      </c>
      <c r="B10" s="3"/>
      <c r="C10" s="3"/>
      <c r="D10" s="3"/>
      <c r="E10" s="3"/>
      <c r="F10" s="3"/>
      <c r="G10" s="3"/>
      <c r="H10" s="3"/>
      <c r="I10" s="3">
        <v>1</v>
      </c>
      <c r="J10" s="3"/>
      <c r="K10" s="3"/>
      <c r="L10" s="3"/>
      <c r="M10" s="3">
        <v>1</v>
      </c>
      <c r="P10">
        <f t="shared" si="0"/>
        <v>0</v>
      </c>
      <c r="Q10">
        <f t="shared" si="1"/>
        <v>0</v>
      </c>
    </row>
    <row r="11" spans="1:17" x14ac:dyDescent="0.25">
      <c r="A11" s="5">
        <v>122</v>
      </c>
      <c r="B11" s="3"/>
      <c r="C11" s="3"/>
      <c r="D11" s="3"/>
      <c r="E11" s="3"/>
      <c r="F11" s="3"/>
      <c r="G11" s="3"/>
      <c r="H11" s="3"/>
      <c r="I11" s="3"/>
      <c r="J11" s="3"/>
      <c r="K11" s="3">
        <v>1</v>
      </c>
      <c r="L11" s="3"/>
      <c r="M11" s="3">
        <v>1</v>
      </c>
      <c r="P11">
        <f t="shared" si="0"/>
        <v>0</v>
      </c>
      <c r="Q11">
        <f t="shared" si="1"/>
        <v>0</v>
      </c>
    </row>
    <row r="12" spans="1:17" x14ac:dyDescent="0.25">
      <c r="A12" s="4" t="s">
        <v>46</v>
      </c>
      <c r="B12" s="3"/>
      <c r="C12" s="3"/>
      <c r="D12" s="3"/>
      <c r="E12" s="3"/>
      <c r="F12" s="3"/>
      <c r="G12" s="3"/>
      <c r="H12" s="3"/>
      <c r="I12" s="3"/>
      <c r="J12" s="3"/>
      <c r="K12" s="3">
        <v>1</v>
      </c>
      <c r="L12" s="3">
        <v>1</v>
      </c>
      <c r="M12" s="3">
        <v>2</v>
      </c>
      <c r="P12">
        <f t="shared" si="0"/>
        <v>0</v>
      </c>
      <c r="Q12">
        <f t="shared" si="1"/>
        <v>0</v>
      </c>
    </row>
    <row r="13" spans="1:17" x14ac:dyDescent="0.25">
      <c r="A13" s="5">
        <v>78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>
        <v>1</v>
      </c>
      <c r="M13" s="3">
        <v>1</v>
      </c>
      <c r="P13">
        <f t="shared" si="0"/>
        <v>0</v>
      </c>
      <c r="Q13">
        <f t="shared" si="1"/>
        <v>0</v>
      </c>
    </row>
    <row r="14" spans="1:17" x14ac:dyDescent="0.25">
      <c r="A14" s="5">
        <v>122</v>
      </c>
      <c r="B14" s="3"/>
      <c r="C14" s="3"/>
      <c r="D14" s="3"/>
      <c r="E14" s="3"/>
      <c r="F14" s="3"/>
      <c r="G14" s="3"/>
      <c r="H14" s="3"/>
      <c r="I14" s="3"/>
      <c r="J14" s="3"/>
      <c r="K14" s="3">
        <v>1</v>
      </c>
      <c r="L14" s="3"/>
      <c r="M14" s="3">
        <v>1</v>
      </c>
      <c r="P14">
        <f t="shared" si="0"/>
        <v>0</v>
      </c>
      <c r="Q14">
        <f t="shared" si="1"/>
        <v>0</v>
      </c>
    </row>
    <row r="15" spans="1:17" x14ac:dyDescent="0.25">
      <c r="A15" s="4" t="s">
        <v>52</v>
      </c>
      <c r="B15" s="3"/>
      <c r="C15" s="3"/>
      <c r="D15" s="3"/>
      <c r="E15" s="3"/>
      <c r="F15" s="3"/>
      <c r="G15" s="3"/>
      <c r="H15" s="3"/>
      <c r="I15" s="3"/>
      <c r="J15" s="3"/>
      <c r="K15" s="3">
        <v>1</v>
      </c>
      <c r="L15" s="3">
        <v>1</v>
      </c>
      <c r="M15" s="3">
        <v>2</v>
      </c>
      <c r="N15">
        <v>1</v>
      </c>
      <c r="P15" t="str">
        <f t="shared" si="0"/>
        <v>A7BIE0</v>
      </c>
      <c r="Q15">
        <f t="shared" si="1"/>
        <v>0</v>
      </c>
    </row>
    <row r="16" spans="1:17" x14ac:dyDescent="0.25">
      <c r="A16" s="5">
        <v>72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>
        <v>1</v>
      </c>
      <c r="M16" s="3">
        <v>1</v>
      </c>
      <c r="P16">
        <f t="shared" si="0"/>
        <v>0</v>
      </c>
      <c r="Q16">
        <f t="shared" si="1"/>
        <v>0</v>
      </c>
    </row>
    <row r="17" spans="1:17" x14ac:dyDescent="0.25">
      <c r="A17" s="5">
        <v>125</v>
      </c>
      <c r="B17" s="3"/>
      <c r="C17" s="3"/>
      <c r="D17" s="3"/>
      <c r="E17" s="3"/>
      <c r="F17" s="3"/>
      <c r="G17" s="3"/>
      <c r="H17" s="3"/>
      <c r="I17" s="3"/>
      <c r="J17" s="3"/>
      <c r="K17" s="3">
        <v>1</v>
      </c>
      <c r="L17" s="3"/>
      <c r="M17" s="3">
        <v>1</v>
      </c>
      <c r="P17">
        <f t="shared" si="0"/>
        <v>0</v>
      </c>
      <c r="Q17">
        <f t="shared" si="1"/>
        <v>0</v>
      </c>
    </row>
    <row r="18" spans="1:17" x14ac:dyDescent="0.25">
      <c r="A18" s="4" t="s">
        <v>54</v>
      </c>
      <c r="B18" s="3"/>
      <c r="C18" s="3">
        <v>1</v>
      </c>
      <c r="D18" s="3"/>
      <c r="E18" s="3"/>
      <c r="F18" s="3"/>
      <c r="G18" s="3"/>
      <c r="H18" s="3"/>
      <c r="I18" s="3"/>
      <c r="J18" s="3"/>
      <c r="K18" s="3">
        <v>1</v>
      </c>
      <c r="L18" s="3"/>
      <c r="M18" s="3">
        <v>2</v>
      </c>
      <c r="P18">
        <f t="shared" si="0"/>
        <v>0</v>
      </c>
      <c r="Q18">
        <f t="shared" si="1"/>
        <v>0</v>
      </c>
    </row>
    <row r="19" spans="1:17" x14ac:dyDescent="0.25">
      <c r="A19" s="5">
        <v>49</v>
      </c>
      <c r="B19" s="3"/>
      <c r="C19" s="3">
        <v>1</v>
      </c>
      <c r="D19" s="3"/>
      <c r="E19" s="3"/>
      <c r="F19" s="3"/>
      <c r="G19" s="3"/>
      <c r="H19" s="3"/>
      <c r="I19" s="3"/>
      <c r="J19" s="3"/>
      <c r="K19" s="3"/>
      <c r="L19" s="3"/>
      <c r="M19" s="3">
        <v>1</v>
      </c>
      <c r="P19">
        <f t="shared" si="0"/>
        <v>0</v>
      </c>
      <c r="Q19">
        <f t="shared" si="1"/>
        <v>0</v>
      </c>
    </row>
    <row r="20" spans="1:17" x14ac:dyDescent="0.25">
      <c r="A20" s="5">
        <v>99</v>
      </c>
      <c r="B20" s="3"/>
      <c r="C20" s="3"/>
      <c r="D20" s="3"/>
      <c r="E20" s="3"/>
      <c r="F20" s="3"/>
      <c r="G20" s="3"/>
      <c r="H20" s="3"/>
      <c r="I20" s="3"/>
      <c r="J20" s="3"/>
      <c r="K20" s="3">
        <v>1</v>
      </c>
      <c r="L20" s="3"/>
      <c r="M20" s="3">
        <v>1</v>
      </c>
      <c r="P20">
        <f t="shared" si="0"/>
        <v>0</v>
      </c>
      <c r="Q20">
        <f t="shared" si="1"/>
        <v>0</v>
      </c>
    </row>
    <row r="21" spans="1:17" x14ac:dyDescent="0.25">
      <c r="A21" s="4" t="s">
        <v>65</v>
      </c>
      <c r="B21" s="3"/>
      <c r="C21" s="3"/>
      <c r="D21" s="3"/>
      <c r="E21" s="3"/>
      <c r="F21" s="3"/>
      <c r="G21" s="3"/>
      <c r="H21" s="3"/>
      <c r="I21" s="3"/>
      <c r="J21" s="3"/>
      <c r="K21" s="3">
        <v>1</v>
      </c>
      <c r="L21" s="3"/>
      <c r="M21" s="3">
        <v>1</v>
      </c>
      <c r="O21">
        <v>1</v>
      </c>
      <c r="P21">
        <f t="shared" si="0"/>
        <v>0</v>
      </c>
      <c r="Q21" t="str">
        <f t="shared" si="1"/>
        <v>B0B025</v>
      </c>
    </row>
    <row r="22" spans="1:17" x14ac:dyDescent="0.25">
      <c r="A22" s="5">
        <v>121</v>
      </c>
      <c r="B22" s="3"/>
      <c r="C22" s="3"/>
      <c r="D22" s="3"/>
      <c r="E22" s="3"/>
      <c r="F22" s="3"/>
      <c r="G22" s="3"/>
      <c r="H22" s="3"/>
      <c r="I22" s="3"/>
      <c r="J22" s="3"/>
      <c r="K22" s="3">
        <v>1</v>
      </c>
      <c r="L22" s="3"/>
      <c r="M22" s="3">
        <v>1</v>
      </c>
      <c r="P22">
        <f t="shared" si="0"/>
        <v>0</v>
      </c>
      <c r="Q22">
        <f t="shared" si="1"/>
        <v>0</v>
      </c>
    </row>
    <row r="23" spans="1:17" x14ac:dyDescent="0.25">
      <c r="A23" s="4" t="s">
        <v>86</v>
      </c>
      <c r="B23" s="3"/>
      <c r="C23" s="3"/>
      <c r="D23" s="3"/>
      <c r="E23" s="3"/>
      <c r="F23" s="3"/>
      <c r="G23" s="3"/>
      <c r="H23" s="3"/>
      <c r="I23" s="3"/>
      <c r="J23" s="3"/>
      <c r="K23" s="3">
        <v>1</v>
      </c>
      <c r="L23" s="3"/>
      <c r="M23" s="3">
        <v>1</v>
      </c>
      <c r="O23">
        <v>1</v>
      </c>
      <c r="P23">
        <f t="shared" si="0"/>
        <v>0</v>
      </c>
      <c r="Q23" t="str">
        <f t="shared" si="1"/>
        <v>B2G2W3</v>
      </c>
    </row>
    <row r="24" spans="1:17" x14ac:dyDescent="0.25">
      <c r="A24" s="5">
        <v>125</v>
      </c>
      <c r="B24" s="3"/>
      <c r="C24" s="3"/>
      <c r="D24" s="3"/>
      <c r="E24" s="3"/>
      <c r="F24" s="3"/>
      <c r="G24" s="3"/>
      <c r="H24" s="3"/>
      <c r="I24" s="3"/>
      <c r="J24" s="3"/>
      <c r="K24" s="3">
        <v>1</v>
      </c>
      <c r="L24" s="3"/>
      <c r="M24" s="3">
        <v>1</v>
      </c>
      <c r="P24">
        <f t="shared" si="0"/>
        <v>0</v>
      </c>
      <c r="Q24">
        <f t="shared" si="1"/>
        <v>0</v>
      </c>
    </row>
    <row r="25" spans="1:17" x14ac:dyDescent="0.25">
      <c r="A25" s="4" t="s">
        <v>88</v>
      </c>
      <c r="B25" s="3"/>
      <c r="C25" s="3"/>
      <c r="D25" s="3"/>
      <c r="E25" s="3"/>
      <c r="F25" s="3"/>
      <c r="G25" s="3"/>
      <c r="H25" s="3"/>
      <c r="I25" s="3"/>
      <c r="J25" s="3"/>
      <c r="K25" s="3">
        <v>1</v>
      </c>
      <c r="L25" s="3"/>
      <c r="M25" s="3">
        <v>1</v>
      </c>
      <c r="P25">
        <f t="shared" si="0"/>
        <v>0</v>
      </c>
      <c r="Q25">
        <f t="shared" si="1"/>
        <v>0</v>
      </c>
    </row>
    <row r="26" spans="1:17" x14ac:dyDescent="0.25">
      <c r="A26" s="5">
        <v>90</v>
      </c>
      <c r="B26" s="3"/>
      <c r="C26" s="3"/>
      <c r="D26" s="3"/>
      <c r="E26" s="3"/>
      <c r="F26" s="3"/>
      <c r="G26" s="3"/>
      <c r="H26" s="3"/>
      <c r="I26" s="3"/>
      <c r="J26" s="3"/>
      <c r="K26" s="3">
        <v>1</v>
      </c>
      <c r="L26" s="3"/>
      <c r="M26" s="3">
        <v>1</v>
      </c>
      <c r="P26">
        <f t="shared" si="0"/>
        <v>0</v>
      </c>
      <c r="Q26">
        <f t="shared" si="1"/>
        <v>0</v>
      </c>
    </row>
    <row r="27" spans="1:17" x14ac:dyDescent="0.25">
      <c r="A27" s="4" t="s">
        <v>92</v>
      </c>
      <c r="B27" s="3"/>
      <c r="C27" s="3"/>
      <c r="D27" s="3"/>
      <c r="E27" s="3"/>
      <c r="F27" s="3"/>
      <c r="G27" s="3"/>
      <c r="H27" s="3"/>
      <c r="I27" s="3"/>
      <c r="J27" s="3"/>
      <c r="K27" s="3">
        <v>1</v>
      </c>
      <c r="L27" s="3"/>
      <c r="M27" s="3">
        <v>1</v>
      </c>
      <c r="P27">
        <f t="shared" si="0"/>
        <v>0</v>
      </c>
      <c r="Q27">
        <f t="shared" si="1"/>
        <v>0</v>
      </c>
    </row>
    <row r="28" spans="1:17" x14ac:dyDescent="0.25">
      <c r="A28" s="5">
        <v>62</v>
      </c>
      <c r="B28" s="3"/>
      <c r="C28" s="3"/>
      <c r="D28" s="3"/>
      <c r="E28" s="3"/>
      <c r="F28" s="3"/>
      <c r="G28" s="3"/>
      <c r="H28" s="3"/>
      <c r="I28" s="3"/>
      <c r="J28" s="3"/>
      <c r="K28" s="3">
        <v>1</v>
      </c>
      <c r="L28" s="3"/>
      <c r="M28" s="3">
        <v>1</v>
      </c>
      <c r="P28">
        <f t="shared" si="0"/>
        <v>0</v>
      </c>
      <c r="Q28">
        <f t="shared" si="1"/>
        <v>0</v>
      </c>
    </row>
    <row r="29" spans="1:17" x14ac:dyDescent="0.25">
      <c r="A29" s="4" t="s">
        <v>107</v>
      </c>
      <c r="B29" s="3"/>
      <c r="C29" s="3"/>
      <c r="D29" s="3"/>
      <c r="E29" s="3"/>
      <c r="F29" s="3"/>
      <c r="G29" s="3"/>
      <c r="H29" s="3"/>
      <c r="I29" s="3"/>
      <c r="J29" s="3"/>
      <c r="K29" s="3">
        <v>1</v>
      </c>
      <c r="L29" s="3"/>
      <c r="M29" s="3">
        <v>1</v>
      </c>
      <c r="O29">
        <v>1</v>
      </c>
      <c r="P29">
        <f t="shared" si="0"/>
        <v>0</v>
      </c>
      <c r="Q29" t="str">
        <f t="shared" si="1"/>
        <v>B5XEL0</v>
      </c>
    </row>
    <row r="30" spans="1:17" x14ac:dyDescent="0.25">
      <c r="A30" s="5">
        <v>125</v>
      </c>
      <c r="B30" s="3"/>
      <c r="C30" s="3"/>
      <c r="D30" s="3"/>
      <c r="E30" s="3"/>
      <c r="F30" s="3"/>
      <c r="G30" s="3"/>
      <c r="H30" s="3"/>
      <c r="I30" s="3"/>
      <c r="J30" s="3"/>
      <c r="K30" s="3">
        <v>1</v>
      </c>
      <c r="L30" s="3"/>
      <c r="M30" s="3">
        <v>1</v>
      </c>
      <c r="P30">
        <f t="shared" si="0"/>
        <v>0</v>
      </c>
      <c r="Q30">
        <f t="shared" si="1"/>
        <v>0</v>
      </c>
    </row>
    <row r="31" spans="1:17" x14ac:dyDescent="0.25">
      <c r="A31" s="4" t="s">
        <v>111</v>
      </c>
      <c r="B31" s="3"/>
      <c r="C31" s="3"/>
      <c r="D31" s="3"/>
      <c r="E31" s="3">
        <v>1</v>
      </c>
      <c r="F31" s="3"/>
      <c r="G31" s="3"/>
      <c r="H31" s="3"/>
      <c r="I31" s="3"/>
      <c r="J31" s="3"/>
      <c r="K31" s="3">
        <v>1</v>
      </c>
      <c r="L31" s="3"/>
      <c r="M31" s="3">
        <v>2</v>
      </c>
      <c r="P31">
        <f t="shared" si="0"/>
        <v>0</v>
      </c>
      <c r="Q31">
        <f t="shared" si="1"/>
        <v>0</v>
      </c>
    </row>
    <row r="32" spans="1:17" x14ac:dyDescent="0.25">
      <c r="A32" s="5">
        <v>59</v>
      </c>
      <c r="B32" s="3"/>
      <c r="C32" s="3"/>
      <c r="D32" s="3"/>
      <c r="E32" s="3">
        <v>1</v>
      </c>
      <c r="F32" s="3"/>
      <c r="G32" s="3"/>
      <c r="H32" s="3"/>
      <c r="I32" s="3"/>
      <c r="J32" s="3"/>
      <c r="K32" s="3"/>
      <c r="L32" s="3"/>
      <c r="M32" s="3">
        <v>1</v>
      </c>
      <c r="P32">
        <f t="shared" si="0"/>
        <v>0</v>
      </c>
      <c r="Q32">
        <f t="shared" si="1"/>
        <v>0</v>
      </c>
    </row>
    <row r="33" spans="1:17" x14ac:dyDescent="0.25">
      <c r="A33" s="5">
        <v>123</v>
      </c>
      <c r="B33" s="3"/>
      <c r="C33" s="3"/>
      <c r="D33" s="3"/>
      <c r="E33" s="3"/>
      <c r="F33" s="3"/>
      <c r="G33" s="3"/>
      <c r="H33" s="3"/>
      <c r="I33" s="3"/>
      <c r="J33" s="3"/>
      <c r="K33" s="3">
        <v>1</v>
      </c>
      <c r="L33" s="3"/>
      <c r="M33" s="3">
        <v>1</v>
      </c>
      <c r="P33">
        <f t="shared" si="0"/>
        <v>0</v>
      </c>
      <c r="Q33">
        <f t="shared" si="1"/>
        <v>0</v>
      </c>
    </row>
    <row r="34" spans="1:17" x14ac:dyDescent="0.25">
      <c r="A34" s="4" t="s">
        <v>117</v>
      </c>
      <c r="B34" s="3"/>
      <c r="C34" s="3"/>
      <c r="D34" s="3"/>
      <c r="E34" s="3"/>
      <c r="F34" s="3"/>
      <c r="G34" s="3"/>
      <c r="H34" s="3"/>
      <c r="I34" s="3"/>
      <c r="J34" s="3"/>
      <c r="K34" s="3">
        <v>1</v>
      </c>
      <c r="L34" s="3"/>
      <c r="M34" s="3">
        <v>1</v>
      </c>
      <c r="P34">
        <f t="shared" si="0"/>
        <v>0</v>
      </c>
      <c r="Q34">
        <f t="shared" si="1"/>
        <v>0</v>
      </c>
    </row>
    <row r="35" spans="1:17" x14ac:dyDescent="0.25">
      <c r="A35" s="5">
        <v>121</v>
      </c>
      <c r="B35" s="3"/>
      <c r="C35" s="3"/>
      <c r="D35" s="3"/>
      <c r="E35" s="3"/>
      <c r="F35" s="3"/>
      <c r="G35" s="3"/>
      <c r="H35" s="3"/>
      <c r="I35" s="3"/>
      <c r="J35" s="3"/>
      <c r="K35" s="3">
        <v>1</v>
      </c>
      <c r="L35" s="3"/>
      <c r="M35" s="3">
        <v>1</v>
      </c>
      <c r="P35">
        <f t="shared" si="0"/>
        <v>0</v>
      </c>
      <c r="Q35">
        <f t="shared" si="1"/>
        <v>0</v>
      </c>
    </row>
    <row r="36" spans="1:17" x14ac:dyDescent="0.25">
      <c r="A36" s="4" t="s">
        <v>165</v>
      </c>
      <c r="B36" s="3"/>
      <c r="C36" s="3"/>
      <c r="D36" s="3"/>
      <c r="E36" s="3"/>
      <c r="F36" s="3"/>
      <c r="G36" s="3"/>
      <c r="H36" s="3"/>
      <c r="I36" s="3"/>
      <c r="J36" s="3"/>
      <c r="K36" s="3">
        <v>1</v>
      </c>
      <c r="L36" s="3"/>
      <c r="M36" s="3">
        <v>1</v>
      </c>
      <c r="P36">
        <f t="shared" si="0"/>
        <v>0</v>
      </c>
      <c r="Q36">
        <f t="shared" si="1"/>
        <v>0</v>
      </c>
    </row>
    <row r="37" spans="1:17" x14ac:dyDescent="0.25">
      <c r="A37" s="5">
        <v>126</v>
      </c>
      <c r="B37" s="3"/>
      <c r="C37" s="3"/>
      <c r="D37" s="3"/>
      <c r="E37" s="3"/>
      <c r="F37" s="3"/>
      <c r="G37" s="3"/>
      <c r="H37" s="3"/>
      <c r="I37" s="3"/>
      <c r="J37" s="3"/>
      <c r="K37" s="3">
        <v>1</v>
      </c>
      <c r="L37" s="3"/>
      <c r="M37" s="3">
        <v>1</v>
      </c>
      <c r="P37">
        <f t="shared" si="0"/>
        <v>0</v>
      </c>
      <c r="Q37">
        <f t="shared" si="1"/>
        <v>0</v>
      </c>
    </row>
    <row r="38" spans="1:17" x14ac:dyDescent="0.25">
      <c r="A38" s="4" t="s">
        <v>167</v>
      </c>
      <c r="B38" s="3"/>
      <c r="C38" s="3"/>
      <c r="D38" s="3"/>
      <c r="E38" s="3"/>
      <c r="F38" s="3"/>
      <c r="G38" s="3"/>
      <c r="H38" s="3"/>
      <c r="I38" s="3"/>
      <c r="J38" s="3"/>
      <c r="K38" s="3">
        <v>1</v>
      </c>
      <c r="L38" s="3"/>
      <c r="M38" s="3">
        <v>1</v>
      </c>
      <c r="O38">
        <v>1</v>
      </c>
      <c r="P38">
        <f t="shared" si="0"/>
        <v>0</v>
      </c>
      <c r="Q38" t="str">
        <f t="shared" si="1"/>
        <v>C1BIU3</v>
      </c>
    </row>
    <row r="39" spans="1:17" x14ac:dyDescent="0.25">
      <c r="A39" s="5">
        <v>122</v>
      </c>
      <c r="B39" s="3"/>
      <c r="C39" s="3"/>
      <c r="D39" s="3"/>
      <c r="E39" s="3"/>
      <c r="F39" s="3"/>
      <c r="G39" s="3"/>
      <c r="H39" s="3"/>
      <c r="I39" s="3"/>
      <c r="J39" s="3"/>
      <c r="K39" s="3">
        <v>1</v>
      </c>
      <c r="L39" s="3"/>
      <c r="M39" s="3">
        <v>1</v>
      </c>
      <c r="P39">
        <f t="shared" si="0"/>
        <v>0</v>
      </c>
      <c r="Q39">
        <f t="shared" si="1"/>
        <v>0</v>
      </c>
    </row>
    <row r="40" spans="1:17" x14ac:dyDescent="0.25">
      <c r="A40" s="4" t="s">
        <v>169</v>
      </c>
      <c r="B40" s="3"/>
      <c r="C40" s="3"/>
      <c r="D40" s="3"/>
      <c r="E40" s="3"/>
      <c r="F40" s="3"/>
      <c r="G40" s="3"/>
      <c r="H40" s="3"/>
      <c r="I40" s="3"/>
      <c r="J40" s="3"/>
      <c r="K40" s="3">
        <v>1</v>
      </c>
      <c r="L40" s="3">
        <v>1</v>
      </c>
      <c r="M40" s="3">
        <v>2</v>
      </c>
      <c r="N40">
        <v>1</v>
      </c>
      <c r="P40" t="str">
        <f t="shared" si="0"/>
        <v>C4NF87</v>
      </c>
      <c r="Q40">
        <f t="shared" si="1"/>
        <v>0</v>
      </c>
    </row>
    <row r="41" spans="1:17" x14ac:dyDescent="0.25">
      <c r="A41" s="5">
        <v>74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>
        <v>1</v>
      </c>
      <c r="M41" s="3">
        <v>1</v>
      </c>
      <c r="P41">
        <f t="shared" si="0"/>
        <v>0</v>
      </c>
      <c r="Q41">
        <f t="shared" si="1"/>
        <v>0</v>
      </c>
    </row>
    <row r="42" spans="1:17" x14ac:dyDescent="0.25">
      <c r="A42" s="5">
        <v>122</v>
      </c>
      <c r="B42" s="3"/>
      <c r="C42" s="3"/>
      <c r="D42" s="3"/>
      <c r="E42" s="3"/>
      <c r="F42" s="3"/>
      <c r="G42" s="3"/>
      <c r="H42" s="3"/>
      <c r="I42" s="3"/>
      <c r="J42" s="3"/>
      <c r="K42" s="3">
        <v>1</v>
      </c>
      <c r="L42" s="3"/>
      <c r="M42" s="3">
        <v>1</v>
      </c>
      <c r="P42">
        <f t="shared" si="0"/>
        <v>0</v>
      </c>
      <c r="Q42">
        <f t="shared" si="1"/>
        <v>0</v>
      </c>
    </row>
    <row r="43" spans="1:17" x14ac:dyDescent="0.25">
      <c r="A43" s="4" t="s">
        <v>177</v>
      </c>
      <c r="B43" s="3"/>
      <c r="C43" s="3"/>
      <c r="D43" s="3"/>
      <c r="E43" s="3"/>
      <c r="F43" s="3"/>
      <c r="G43" s="3"/>
      <c r="H43" s="3"/>
      <c r="I43" s="3"/>
      <c r="J43" s="3"/>
      <c r="K43" s="3">
        <v>1</v>
      </c>
      <c r="L43" s="3"/>
      <c r="M43" s="3">
        <v>1</v>
      </c>
      <c r="P43">
        <f t="shared" si="0"/>
        <v>0</v>
      </c>
      <c r="Q43">
        <f t="shared" si="1"/>
        <v>0</v>
      </c>
    </row>
    <row r="44" spans="1:17" x14ac:dyDescent="0.25">
      <c r="A44" s="5">
        <v>61</v>
      </c>
      <c r="B44" s="3"/>
      <c r="C44" s="3"/>
      <c r="D44" s="3"/>
      <c r="E44" s="3"/>
      <c r="F44" s="3"/>
      <c r="G44" s="3"/>
      <c r="H44" s="3"/>
      <c r="I44" s="3"/>
      <c r="J44" s="3"/>
      <c r="K44" s="3">
        <v>1</v>
      </c>
      <c r="L44" s="3"/>
      <c r="M44" s="3">
        <v>1</v>
      </c>
      <c r="P44">
        <f t="shared" si="0"/>
        <v>0</v>
      </c>
      <c r="Q44">
        <f t="shared" si="1"/>
        <v>0</v>
      </c>
    </row>
    <row r="45" spans="1:17" x14ac:dyDescent="0.25">
      <c r="A45" s="4" t="s">
        <v>191</v>
      </c>
      <c r="B45" s="3"/>
      <c r="C45" s="3"/>
      <c r="D45" s="3"/>
      <c r="E45" s="3"/>
      <c r="F45" s="3"/>
      <c r="G45" s="3"/>
      <c r="H45" s="3"/>
      <c r="I45" s="3"/>
      <c r="J45" s="3"/>
      <c r="K45" s="3">
        <v>1</v>
      </c>
      <c r="L45" s="3">
        <v>1</v>
      </c>
      <c r="M45" s="3">
        <v>2</v>
      </c>
      <c r="N45">
        <v>1</v>
      </c>
      <c r="P45" t="str">
        <f t="shared" si="0"/>
        <v>D0QTF6</v>
      </c>
      <c r="Q45">
        <f t="shared" si="1"/>
        <v>0</v>
      </c>
    </row>
    <row r="46" spans="1:17" x14ac:dyDescent="0.25">
      <c r="A46" s="5">
        <v>76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>
        <v>1</v>
      </c>
      <c r="M46" s="3">
        <v>1</v>
      </c>
      <c r="P46">
        <f t="shared" si="0"/>
        <v>0</v>
      </c>
      <c r="Q46">
        <f t="shared" si="1"/>
        <v>0</v>
      </c>
    </row>
    <row r="47" spans="1:17" x14ac:dyDescent="0.25">
      <c r="A47" s="5">
        <v>123</v>
      </c>
      <c r="B47" s="3"/>
      <c r="C47" s="3"/>
      <c r="D47" s="3"/>
      <c r="E47" s="3"/>
      <c r="F47" s="3"/>
      <c r="G47" s="3"/>
      <c r="H47" s="3"/>
      <c r="I47" s="3"/>
      <c r="J47" s="3"/>
      <c r="K47" s="3">
        <v>1</v>
      </c>
      <c r="L47" s="3"/>
      <c r="M47" s="3">
        <v>1</v>
      </c>
      <c r="P47">
        <f t="shared" si="0"/>
        <v>0</v>
      </c>
      <c r="Q47">
        <f t="shared" si="1"/>
        <v>0</v>
      </c>
    </row>
    <row r="48" spans="1:17" x14ac:dyDescent="0.25">
      <c r="A48" s="4" t="s">
        <v>243</v>
      </c>
      <c r="B48" s="3"/>
      <c r="C48" s="3">
        <v>1</v>
      </c>
      <c r="D48" s="3"/>
      <c r="E48" s="3"/>
      <c r="F48" s="3"/>
      <c r="G48" s="3"/>
      <c r="H48" s="3"/>
      <c r="I48" s="3"/>
      <c r="J48" s="3"/>
      <c r="K48" s="3">
        <v>1</v>
      </c>
      <c r="L48" s="3"/>
      <c r="M48" s="3">
        <v>2</v>
      </c>
      <c r="P48">
        <f t="shared" si="0"/>
        <v>0</v>
      </c>
      <c r="Q48">
        <f t="shared" si="1"/>
        <v>0</v>
      </c>
    </row>
    <row r="49" spans="1:17" x14ac:dyDescent="0.25">
      <c r="A49" s="5">
        <v>34</v>
      </c>
      <c r="B49" s="3"/>
      <c r="C49" s="3">
        <v>1</v>
      </c>
      <c r="D49" s="3"/>
      <c r="E49" s="3"/>
      <c r="F49" s="3"/>
      <c r="G49" s="3"/>
      <c r="H49" s="3"/>
      <c r="I49" s="3"/>
      <c r="J49" s="3"/>
      <c r="K49" s="3"/>
      <c r="L49" s="3"/>
      <c r="M49" s="3">
        <v>1</v>
      </c>
      <c r="P49">
        <f t="shared" si="0"/>
        <v>0</v>
      </c>
      <c r="Q49">
        <f t="shared" si="1"/>
        <v>0</v>
      </c>
    </row>
    <row r="50" spans="1:17" x14ac:dyDescent="0.25">
      <c r="A50" s="5">
        <v>124</v>
      </c>
      <c r="B50" s="3"/>
      <c r="C50" s="3"/>
      <c r="D50" s="3"/>
      <c r="E50" s="3"/>
      <c r="F50" s="3"/>
      <c r="G50" s="3"/>
      <c r="H50" s="3"/>
      <c r="I50" s="3"/>
      <c r="J50" s="3"/>
      <c r="K50" s="3">
        <v>1</v>
      </c>
      <c r="L50" s="3"/>
      <c r="M50" s="3">
        <v>1</v>
      </c>
      <c r="P50">
        <f t="shared" si="0"/>
        <v>0</v>
      </c>
      <c r="Q50">
        <f t="shared" si="1"/>
        <v>0</v>
      </c>
    </row>
    <row r="51" spans="1:17" x14ac:dyDescent="0.25">
      <c r="A51" s="4" t="s">
        <v>252</v>
      </c>
      <c r="B51" s="3">
        <v>1</v>
      </c>
      <c r="C51" s="3"/>
      <c r="D51" s="3"/>
      <c r="E51" s="3"/>
      <c r="F51" s="3"/>
      <c r="G51" s="3"/>
      <c r="H51" s="3"/>
      <c r="I51" s="3"/>
      <c r="J51" s="3"/>
      <c r="K51" s="3">
        <v>1</v>
      </c>
      <c r="L51" s="3"/>
      <c r="M51" s="3">
        <v>2</v>
      </c>
      <c r="P51">
        <f t="shared" si="0"/>
        <v>0</v>
      </c>
      <c r="Q51">
        <f t="shared" si="1"/>
        <v>0</v>
      </c>
    </row>
    <row r="52" spans="1:17" x14ac:dyDescent="0.25">
      <c r="A52" s="5">
        <v>109</v>
      </c>
      <c r="B52" s="3">
        <v>1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>
        <v>1</v>
      </c>
      <c r="P52">
        <f t="shared" si="0"/>
        <v>0</v>
      </c>
      <c r="Q52">
        <f t="shared" si="1"/>
        <v>0</v>
      </c>
    </row>
    <row r="53" spans="1:17" x14ac:dyDescent="0.25">
      <c r="A53" s="5">
        <v>122</v>
      </c>
      <c r="B53" s="3"/>
      <c r="C53" s="3"/>
      <c r="D53" s="3"/>
      <c r="E53" s="3"/>
      <c r="F53" s="3"/>
      <c r="G53" s="3"/>
      <c r="H53" s="3"/>
      <c r="I53" s="3"/>
      <c r="J53" s="3"/>
      <c r="K53" s="3">
        <v>1</v>
      </c>
      <c r="L53" s="3"/>
      <c r="M53" s="3">
        <v>1</v>
      </c>
      <c r="P53">
        <f t="shared" si="0"/>
        <v>0</v>
      </c>
      <c r="Q53">
        <f t="shared" si="1"/>
        <v>0</v>
      </c>
    </row>
    <row r="54" spans="1:17" x14ac:dyDescent="0.25">
      <c r="A54" s="4" t="s">
        <v>263</v>
      </c>
      <c r="B54" s="3"/>
      <c r="C54" s="3">
        <v>1</v>
      </c>
      <c r="D54" s="3"/>
      <c r="E54" s="3"/>
      <c r="F54" s="3"/>
      <c r="G54" s="3"/>
      <c r="H54" s="3"/>
      <c r="I54" s="3"/>
      <c r="J54" s="3"/>
      <c r="K54" s="3">
        <v>1</v>
      </c>
      <c r="L54" s="3"/>
      <c r="M54" s="3">
        <v>2</v>
      </c>
      <c r="P54">
        <f t="shared" si="0"/>
        <v>0</v>
      </c>
      <c r="Q54">
        <f t="shared" si="1"/>
        <v>0</v>
      </c>
    </row>
    <row r="55" spans="1:17" x14ac:dyDescent="0.25">
      <c r="A55" s="5">
        <v>34</v>
      </c>
      <c r="B55" s="3"/>
      <c r="C55" s="3">
        <v>1</v>
      </c>
      <c r="D55" s="3"/>
      <c r="E55" s="3"/>
      <c r="F55" s="3"/>
      <c r="G55" s="3"/>
      <c r="H55" s="3"/>
      <c r="I55" s="3"/>
      <c r="J55" s="3"/>
      <c r="K55" s="3"/>
      <c r="L55" s="3"/>
      <c r="M55" s="3">
        <v>1</v>
      </c>
      <c r="P55">
        <f t="shared" si="0"/>
        <v>0</v>
      </c>
      <c r="Q55">
        <f t="shared" si="1"/>
        <v>0</v>
      </c>
    </row>
    <row r="56" spans="1:17" x14ac:dyDescent="0.25">
      <c r="A56" s="5">
        <v>124</v>
      </c>
      <c r="B56" s="3"/>
      <c r="C56" s="3"/>
      <c r="D56" s="3"/>
      <c r="E56" s="3"/>
      <c r="F56" s="3"/>
      <c r="G56" s="3"/>
      <c r="H56" s="3"/>
      <c r="I56" s="3"/>
      <c r="J56" s="3"/>
      <c r="K56" s="3">
        <v>1</v>
      </c>
      <c r="L56" s="3"/>
      <c r="M56" s="3">
        <v>1</v>
      </c>
      <c r="P56">
        <f t="shared" si="0"/>
        <v>0</v>
      </c>
      <c r="Q56">
        <f t="shared" si="1"/>
        <v>0</v>
      </c>
    </row>
    <row r="57" spans="1:17" x14ac:dyDescent="0.25">
      <c r="A57" s="4" t="s">
        <v>265</v>
      </c>
      <c r="B57" s="3">
        <v>1</v>
      </c>
      <c r="C57" s="3"/>
      <c r="D57" s="3"/>
      <c r="E57" s="3"/>
      <c r="F57" s="3"/>
      <c r="G57" s="3"/>
      <c r="H57" s="3"/>
      <c r="I57" s="3"/>
      <c r="J57" s="3"/>
      <c r="K57" s="3">
        <v>1</v>
      </c>
      <c r="L57" s="3"/>
      <c r="M57" s="3">
        <v>2</v>
      </c>
      <c r="P57">
        <f t="shared" si="0"/>
        <v>0</v>
      </c>
      <c r="Q57">
        <f t="shared" si="1"/>
        <v>0</v>
      </c>
    </row>
    <row r="58" spans="1:17" x14ac:dyDescent="0.25">
      <c r="A58" s="5">
        <v>109</v>
      </c>
      <c r="B58" s="3">
        <v>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>
        <v>1</v>
      </c>
      <c r="P58">
        <f t="shared" si="0"/>
        <v>0</v>
      </c>
      <c r="Q58">
        <f t="shared" si="1"/>
        <v>0</v>
      </c>
    </row>
    <row r="59" spans="1:17" x14ac:dyDescent="0.25">
      <c r="A59" s="5">
        <v>124</v>
      </c>
      <c r="B59" s="3"/>
      <c r="C59" s="3"/>
      <c r="D59" s="3"/>
      <c r="E59" s="3"/>
      <c r="F59" s="3"/>
      <c r="G59" s="3"/>
      <c r="H59" s="3"/>
      <c r="I59" s="3"/>
      <c r="J59" s="3"/>
      <c r="K59" s="3">
        <v>1</v>
      </c>
      <c r="L59" s="3"/>
      <c r="M59" s="3">
        <v>1</v>
      </c>
      <c r="P59">
        <f t="shared" si="0"/>
        <v>0</v>
      </c>
      <c r="Q59">
        <f t="shared" si="1"/>
        <v>0</v>
      </c>
    </row>
    <row r="60" spans="1:17" x14ac:dyDescent="0.25">
      <c r="A60" s="4" t="s">
        <v>293</v>
      </c>
      <c r="B60" s="3"/>
      <c r="C60" s="3">
        <v>1</v>
      </c>
      <c r="D60" s="3"/>
      <c r="E60" s="3"/>
      <c r="F60" s="3"/>
      <c r="G60" s="3"/>
      <c r="H60" s="3"/>
      <c r="I60" s="3"/>
      <c r="J60" s="3"/>
      <c r="K60" s="3">
        <v>1</v>
      </c>
      <c r="L60" s="3"/>
      <c r="M60" s="3">
        <v>2</v>
      </c>
      <c r="P60">
        <f t="shared" si="0"/>
        <v>0</v>
      </c>
      <c r="Q60">
        <f t="shared" si="1"/>
        <v>0</v>
      </c>
    </row>
    <row r="61" spans="1:17" x14ac:dyDescent="0.25">
      <c r="A61" s="5">
        <v>34</v>
      </c>
      <c r="B61" s="3"/>
      <c r="C61" s="3">
        <v>1</v>
      </c>
      <c r="D61" s="3"/>
      <c r="E61" s="3"/>
      <c r="F61" s="3"/>
      <c r="G61" s="3"/>
      <c r="H61" s="3"/>
      <c r="I61" s="3"/>
      <c r="J61" s="3"/>
      <c r="K61" s="3"/>
      <c r="L61" s="3"/>
      <c r="M61" s="3">
        <v>1</v>
      </c>
      <c r="P61">
        <f t="shared" si="0"/>
        <v>0</v>
      </c>
      <c r="Q61">
        <f t="shared" si="1"/>
        <v>0</v>
      </c>
    </row>
    <row r="62" spans="1:17" x14ac:dyDescent="0.25">
      <c r="A62" s="5">
        <v>124</v>
      </c>
      <c r="B62" s="3"/>
      <c r="C62" s="3"/>
      <c r="D62" s="3"/>
      <c r="E62" s="3"/>
      <c r="F62" s="3"/>
      <c r="G62" s="3"/>
      <c r="H62" s="3"/>
      <c r="I62" s="3"/>
      <c r="J62" s="3"/>
      <c r="K62" s="3">
        <v>1</v>
      </c>
      <c r="L62" s="3"/>
      <c r="M62" s="3">
        <v>1</v>
      </c>
      <c r="P62">
        <f t="shared" si="0"/>
        <v>0</v>
      </c>
      <c r="Q62">
        <f t="shared" si="1"/>
        <v>0</v>
      </c>
    </row>
    <row r="63" spans="1:17" x14ac:dyDescent="0.25">
      <c r="A63" s="4" t="s">
        <v>297</v>
      </c>
      <c r="B63" s="3"/>
      <c r="C63" s="3"/>
      <c r="D63" s="3"/>
      <c r="E63" s="3"/>
      <c r="F63" s="3"/>
      <c r="G63" s="3"/>
      <c r="H63" s="3"/>
      <c r="I63" s="3"/>
      <c r="J63" s="3"/>
      <c r="K63" s="3">
        <v>1</v>
      </c>
      <c r="L63" s="3"/>
      <c r="M63" s="3">
        <v>1</v>
      </c>
      <c r="P63">
        <f t="shared" si="0"/>
        <v>0</v>
      </c>
      <c r="Q63">
        <f t="shared" si="1"/>
        <v>0</v>
      </c>
    </row>
    <row r="64" spans="1:17" x14ac:dyDescent="0.25">
      <c r="A64" s="5">
        <v>118</v>
      </c>
      <c r="B64" s="3"/>
      <c r="C64" s="3"/>
      <c r="D64" s="3"/>
      <c r="E64" s="3"/>
      <c r="F64" s="3"/>
      <c r="G64" s="3"/>
      <c r="H64" s="3"/>
      <c r="I64" s="3"/>
      <c r="J64" s="3"/>
      <c r="K64" s="3">
        <v>1</v>
      </c>
      <c r="L64" s="3"/>
      <c r="M64" s="3">
        <v>1</v>
      </c>
      <c r="P64">
        <f t="shared" si="0"/>
        <v>0</v>
      </c>
      <c r="Q64">
        <f t="shared" si="1"/>
        <v>0</v>
      </c>
    </row>
    <row r="65" spans="1:17" x14ac:dyDescent="0.25">
      <c r="A65" s="4" t="s">
        <v>429</v>
      </c>
      <c r="B65" s="3"/>
      <c r="C65" s="3"/>
      <c r="D65" s="3"/>
      <c r="E65" s="3"/>
      <c r="F65" s="3"/>
      <c r="G65" s="3"/>
      <c r="H65" s="3"/>
      <c r="I65" s="3"/>
      <c r="J65" s="3"/>
      <c r="K65" s="3">
        <v>1</v>
      </c>
      <c r="L65" s="3"/>
      <c r="M65" s="3">
        <v>1</v>
      </c>
      <c r="P65">
        <f t="shared" si="0"/>
        <v>0</v>
      </c>
      <c r="Q65">
        <f t="shared" si="1"/>
        <v>0</v>
      </c>
    </row>
    <row r="66" spans="1:17" x14ac:dyDescent="0.25">
      <c r="A66" s="5">
        <v>115</v>
      </c>
      <c r="B66" s="3"/>
      <c r="C66" s="3"/>
      <c r="D66" s="3"/>
      <c r="E66" s="3"/>
      <c r="F66" s="3"/>
      <c r="G66" s="3"/>
      <c r="H66" s="3"/>
      <c r="I66" s="3"/>
      <c r="J66" s="3"/>
      <c r="K66" s="3">
        <v>1</v>
      </c>
      <c r="L66" s="3"/>
      <c r="M66" s="3">
        <v>1</v>
      </c>
      <c r="P66">
        <f t="shared" si="0"/>
        <v>0</v>
      </c>
      <c r="Q66">
        <f t="shared" si="1"/>
        <v>0</v>
      </c>
    </row>
    <row r="67" spans="1:17" x14ac:dyDescent="0.25">
      <c r="A67" s="4" t="s">
        <v>435</v>
      </c>
      <c r="B67" s="3"/>
      <c r="C67" s="3"/>
      <c r="D67" s="3"/>
      <c r="E67" s="3"/>
      <c r="F67" s="3"/>
      <c r="G67" s="3"/>
      <c r="H67" s="3"/>
      <c r="I67" s="3"/>
      <c r="J67" s="3"/>
      <c r="K67" s="3">
        <v>1</v>
      </c>
      <c r="L67" s="3"/>
      <c r="M67" s="3">
        <v>1</v>
      </c>
      <c r="P67">
        <f t="shared" si="0"/>
        <v>0</v>
      </c>
      <c r="Q67">
        <f t="shared" si="1"/>
        <v>0</v>
      </c>
    </row>
    <row r="68" spans="1:17" x14ac:dyDescent="0.25">
      <c r="A68" s="5">
        <v>77</v>
      </c>
      <c r="B68" s="3"/>
      <c r="C68" s="3"/>
      <c r="D68" s="3"/>
      <c r="E68" s="3"/>
      <c r="F68" s="3"/>
      <c r="G68" s="3"/>
      <c r="H68" s="3"/>
      <c r="I68" s="3"/>
      <c r="J68" s="3"/>
      <c r="K68" s="3">
        <v>1</v>
      </c>
      <c r="L68" s="3"/>
      <c r="M68" s="3">
        <v>1</v>
      </c>
      <c r="P68">
        <f t="shared" si="0"/>
        <v>0</v>
      </c>
      <c r="Q68">
        <f t="shared" si="1"/>
        <v>0</v>
      </c>
    </row>
    <row r="69" spans="1:17" x14ac:dyDescent="0.25">
      <c r="A69" s="4" t="s">
        <v>509</v>
      </c>
      <c r="B69" s="3"/>
      <c r="C69" s="3"/>
      <c r="D69" s="3"/>
      <c r="E69" s="3"/>
      <c r="F69" s="3"/>
      <c r="G69" s="3"/>
      <c r="H69" s="3"/>
      <c r="I69" s="3"/>
      <c r="J69" s="3"/>
      <c r="K69" s="3">
        <v>1</v>
      </c>
      <c r="L69" s="3"/>
      <c r="M69" s="3">
        <v>1</v>
      </c>
      <c r="P69">
        <f t="shared" si="0"/>
        <v>0</v>
      </c>
      <c r="Q69">
        <f t="shared" si="1"/>
        <v>0</v>
      </c>
    </row>
    <row r="70" spans="1:17" x14ac:dyDescent="0.25">
      <c r="A70" s="5">
        <v>79</v>
      </c>
      <c r="B70" s="3"/>
      <c r="C70" s="3"/>
      <c r="D70" s="3"/>
      <c r="E70" s="3"/>
      <c r="F70" s="3"/>
      <c r="G70" s="3"/>
      <c r="H70" s="3"/>
      <c r="I70" s="3"/>
      <c r="J70" s="3"/>
      <c r="K70" s="3">
        <v>1</v>
      </c>
      <c r="L70" s="3"/>
      <c r="M70" s="3">
        <v>1</v>
      </c>
      <c r="P70">
        <f t="shared" si="0"/>
        <v>0</v>
      </c>
      <c r="Q70">
        <f t="shared" si="1"/>
        <v>0</v>
      </c>
    </row>
    <row r="71" spans="1:17" x14ac:dyDescent="0.25">
      <c r="A71" s="4" t="s">
        <v>529</v>
      </c>
      <c r="B71" s="3"/>
      <c r="C71" s="3"/>
      <c r="D71" s="3"/>
      <c r="E71" s="3"/>
      <c r="F71" s="3"/>
      <c r="G71" s="3"/>
      <c r="H71" s="3"/>
      <c r="I71" s="3"/>
      <c r="J71" s="3"/>
      <c r="K71" s="3">
        <v>1</v>
      </c>
      <c r="L71" s="3"/>
      <c r="M71" s="3">
        <v>1</v>
      </c>
      <c r="P71">
        <f t="shared" ref="P71:P134" si="2">IF(N71=1,A71,0)</f>
        <v>0</v>
      </c>
      <c r="Q71">
        <f t="shared" ref="Q71:Q134" si="3">IF(O71=1,A71,0)</f>
        <v>0</v>
      </c>
    </row>
    <row r="72" spans="1:17" x14ac:dyDescent="0.25">
      <c r="A72" s="5">
        <v>127</v>
      </c>
      <c r="B72" s="3"/>
      <c r="C72" s="3"/>
      <c r="D72" s="3"/>
      <c r="E72" s="3"/>
      <c r="F72" s="3"/>
      <c r="G72" s="3"/>
      <c r="H72" s="3"/>
      <c r="I72" s="3"/>
      <c r="J72" s="3"/>
      <c r="K72" s="3">
        <v>1</v>
      </c>
      <c r="L72" s="3"/>
      <c r="M72" s="3">
        <v>1</v>
      </c>
      <c r="P72">
        <f t="shared" si="2"/>
        <v>0</v>
      </c>
      <c r="Q72">
        <f t="shared" si="3"/>
        <v>0</v>
      </c>
    </row>
    <row r="73" spans="1:17" x14ac:dyDescent="0.25">
      <c r="A73" s="4" t="s">
        <v>531</v>
      </c>
      <c r="B73" s="3"/>
      <c r="C73" s="3"/>
      <c r="D73" s="3"/>
      <c r="E73" s="3"/>
      <c r="F73" s="3"/>
      <c r="G73" s="3"/>
      <c r="H73" s="3"/>
      <c r="I73" s="3"/>
      <c r="J73" s="3"/>
      <c r="K73" s="3">
        <v>1</v>
      </c>
      <c r="L73" s="3"/>
      <c r="M73" s="3">
        <v>1</v>
      </c>
      <c r="P73">
        <f t="shared" si="2"/>
        <v>0</v>
      </c>
      <c r="Q73">
        <f t="shared" si="3"/>
        <v>0</v>
      </c>
    </row>
    <row r="74" spans="1:17" x14ac:dyDescent="0.25">
      <c r="A74" s="5">
        <v>116</v>
      </c>
      <c r="B74" s="3"/>
      <c r="C74" s="3"/>
      <c r="D74" s="3"/>
      <c r="E74" s="3"/>
      <c r="F74" s="3"/>
      <c r="G74" s="3"/>
      <c r="H74" s="3"/>
      <c r="I74" s="3"/>
      <c r="J74" s="3"/>
      <c r="K74" s="3">
        <v>1</v>
      </c>
      <c r="L74" s="3"/>
      <c r="M74" s="3">
        <v>1</v>
      </c>
      <c r="P74">
        <f t="shared" si="2"/>
        <v>0</v>
      </c>
      <c r="Q74">
        <f t="shared" si="3"/>
        <v>0</v>
      </c>
    </row>
    <row r="75" spans="1:17" x14ac:dyDescent="0.25">
      <c r="A75" s="4" t="s">
        <v>599</v>
      </c>
      <c r="B75" s="3"/>
      <c r="C75" s="3"/>
      <c r="D75" s="3"/>
      <c r="E75" s="3"/>
      <c r="F75" s="3"/>
      <c r="G75" s="3"/>
      <c r="H75" s="3"/>
      <c r="I75" s="3"/>
      <c r="J75" s="3"/>
      <c r="K75" s="3">
        <v>1</v>
      </c>
      <c r="L75" s="3">
        <v>1</v>
      </c>
      <c r="M75" s="3">
        <v>2</v>
      </c>
      <c r="P75">
        <f t="shared" si="2"/>
        <v>0</v>
      </c>
      <c r="Q75">
        <f t="shared" si="3"/>
        <v>0</v>
      </c>
    </row>
    <row r="76" spans="1:17" x14ac:dyDescent="0.25">
      <c r="A76" s="5">
        <v>69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>
        <v>1</v>
      </c>
      <c r="M76" s="3">
        <v>1</v>
      </c>
      <c r="P76">
        <f t="shared" si="2"/>
        <v>0</v>
      </c>
      <c r="Q76">
        <f t="shared" si="3"/>
        <v>0</v>
      </c>
    </row>
    <row r="77" spans="1:17" x14ac:dyDescent="0.25">
      <c r="A77" s="5">
        <v>118</v>
      </c>
      <c r="B77" s="3"/>
      <c r="C77" s="3"/>
      <c r="D77" s="3"/>
      <c r="E77" s="3"/>
      <c r="F77" s="3"/>
      <c r="G77" s="3"/>
      <c r="H77" s="3"/>
      <c r="I77" s="3"/>
      <c r="J77" s="3"/>
      <c r="K77" s="3">
        <v>1</v>
      </c>
      <c r="L77" s="3"/>
      <c r="M77" s="3">
        <v>1</v>
      </c>
      <c r="P77">
        <f t="shared" si="2"/>
        <v>0</v>
      </c>
      <c r="Q77">
        <f t="shared" si="3"/>
        <v>0</v>
      </c>
    </row>
    <row r="78" spans="1:17" x14ac:dyDescent="0.25">
      <c r="A78" s="4" t="s">
        <v>601</v>
      </c>
      <c r="B78" s="3"/>
      <c r="C78" s="3"/>
      <c r="D78" s="3"/>
      <c r="E78" s="3"/>
      <c r="F78" s="3"/>
      <c r="G78" s="3"/>
      <c r="H78" s="3"/>
      <c r="I78" s="3"/>
      <c r="J78" s="3"/>
      <c r="K78" s="3">
        <v>1</v>
      </c>
      <c r="L78" s="3"/>
      <c r="M78" s="3">
        <v>1</v>
      </c>
      <c r="P78">
        <f t="shared" si="2"/>
        <v>0</v>
      </c>
      <c r="Q78">
        <f t="shared" si="3"/>
        <v>0</v>
      </c>
    </row>
    <row r="79" spans="1:17" x14ac:dyDescent="0.25">
      <c r="A79" s="5">
        <v>94</v>
      </c>
      <c r="B79" s="3"/>
      <c r="C79" s="3"/>
      <c r="D79" s="3"/>
      <c r="E79" s="3"/>
      <c r="F79" s="3"/>
      <c r="G79" s="3"/>
      <c r="H79" s="3"/>
      <c r="I79" s="3"/>
      <c r="J79" s="3"/>
      <c r="K79" s="3">
        <v>1</v>
      </c>
      <c r="L79" s="3"/>
      <c r="M79" s="3">
        <v>1</v>
      </c>
      <c r="P79">
        <f t="shared" si="2"/>
        <v>0</v>
      </c>
      <c r="Q79">
        <f t="shared" si="3"/>
        <v>0</v>
      </c>
    </row>
    <row r="80" spans="1:17" x14ac:dyDescent="0.25">
      <c r="A80" s="4" t="s">
        <v>651</v>
      </c>
      <c r="B80" s="3"/>
      <c r="C80" s="3">
        <v>1</v>
      </c>
      <c r="D80" s="3"/>
      <c r="E80" s="3"/>
      <c r="F80" s="3"/>
      <c r="G80" s="3"/>
      <c r="H80" s="3">
        <v>1</v>
      </c>
      <c r="I80" s="3"/>
      <c r="J80" s="3"/>
      <c r="K80" s="3">
        <v>1</v>
      </c>
      <c r="L80" s="3"/>
      <c r="M80" s="3">
        <v>3</v>
      </c>
      <c r="P80">
        <f t="shared" si="2"/>
        <v>0</v>
      </c>
      <c r="Q80">
        <f t="shared" si="3"/>
        <v>0</v>
      </c>
    </row>
    <row r="81" spans="1:17" x14ac:dyDescent="0.25">
      <c r="A81" s="5">
        <v>31</v>
      </c>
      <c r="B81" s="3"/>
      <c r="C81" s="3"/>
      <c r="D81" s="3"/>
      <c r="E81" s="3"/>
      <c r="F81" s="3"/>
      <c r="G81" s="3"/>
      <c r="H81" s="3">
        <v>1</v>
      </c>
      <c r="I81" s="3"/>
      <c r="J81" s="3"/>
      <c r="K81" s="3"/>
      <c r="L81" s="3"/>
      <c r="M81" s="3">
        <v>1</v>
      </c>
      <c r="P81">
        <f t="shared" si="2"/>
        <v>0</v>
      </c>
      <c r="Q81">
        <f t="shared" si="3"/>
        <v>0</v>
      </c>
    </row>
    <row r="82" spans="1:17" x14ac:dyDescent="0.25">
      <c r="A82" s="5">
        <v>49</v>
      </c>
      <c r="B82" s="3"/>
      <c r="C82" s="3">
        <v>1</v>
      </c>
      <c r="D82" s="3"/>
      <c r="E82" s="3"/>
      <c r="F82" s="3"/>
      <c r="G82" s="3"/>
      <c r="H82" s="3"/>
      <c r="I82" s="3"/>
      <c r="J82" s="3"/>
      <c r="K82" s="3"/>
      <c r="L82" s="3"/>
      <c r="M82" s="3">
        <v>1</v>
      </c>
      <c r="P82">
        <f t="shared" si="2"/>
        <v>0</v>
      </c>
      <c r="Q82">
        <f t="shared" si="3"/>
        <v>0</v>
      </c>
    </row>
    <row r="83" spans="1:17" x14ac:dyDescent="0.25">
      <c r="A83" s="5">
        <v>123</v>
      </c>
      <c r="B83" s="3"/>
      <c r="C83" s="3"/>
      <c r="D83" s="3"/>
      <c r="E83" s="3"/>
      <c r="F83" s="3"/>
      <c r="G83" s="3"/>
      <c r="H83" s="3"/>
      <c r="I83" s="3"/>
      <c r="J83" s="3"/>
      <c r="K83" s="3">
        <v>1</v>
      </c>
      <c r="L83" s="3"/>
      <c r="M83" s="3">
        <v>1</v>
      </c>
      <c r="P83">
        <f t="shared" si="2"/>
        <v>0</v>
      </c>
      <c r="Q83">
        <f t="shared" si="3"/>
        <v>0</v>
      </c>
    </row>
    <row r="84" spans="1:17" x14ac:dyDescent="0.25">
      <c r="A84" s="4" t="s">
        <v>726</v>
      </c>
      <c r="B84" s="3"/>
      <c r="C84" s="3"/>
      <c r="D84" s="3"/>
      <c r="E84" s="3"/>
      <c r="F84" s="3"/>
      <c r="G84" s="3"/>
      <c r="H84" s="3"/>
      <c r="I84" s="3"/>
      <c r="J84" s="3"/>
      <c r="K84" s="3">
        <v>1</v>
      </c>
      <c r="L84" s="3"/>
      <c r="M84" s="3">
        <v>1</v>
      </c>
      <c r="O84">
        <v>1</v>
      </c>
      <c r="P84">
        <f t="shared" si="2"/>
        <v>0</v>
      </c>
      <c r="Q84" t="str">
        <f t="shared" si="3"/>
        <v>H2L3F1</v>
      </c>
    </row>
    <row r="85" spans="1:17" x14ac:dyDescent="0.25">
      <c r="A85" s="5">
        <v>121</v>
      </c>
      <c r="B85" s="3"/>
      <c r="C85" s="3"/>
      <c r="D85" s="3"/>
      <c r="E85" s="3"/>
      <c r="F85" s="3"/>
      <c r="G85" s="3"/>
      <c r="H85" s="3"/>
      <c r="I85" s="3"/>
      <c r="J85" s="3"/>
      <c r="K85" s="3">
        <v>1</v>
      </c>
      <c r="L85" s="3"/>
      <c r="M85" s="3">
        <v>1</v>
      </c>
      <c r="P85">
        <f t="shared" si="2"/>
        <v>0</v>
      </c>
      <c r="Q85">
        <f t="shared" si="3"/>
        <v>0</v>
      </c>
    </row>
    <row r="86" spans="1:17" x14ac:dyDescent="0.25">
      <c r="A86" s="4" t="s">
        <v>728</v>
      </c>
      <c r="B86" s="3"/>
      <c r="C86" s="3"/>
      <c r="D86" s="3"/>
      <c r="E86" s="3"/>
      <c r="F86" s="3"/>
      <c r="G86" s="3"/>
      <c r="H86" s="3"/>
      <c r="I86" s="3"/>
      <c r="J86" s="3"/>
      <c r="K86" s="3">
        <v>1</v>
      </c>
      <c r="L86" s="3"/>
      <c r="M86" s="3">
        <v>1</v>
      </c>
      <c r="P86">
        <f t="shared" si="2"/>
        <v>0</v>
      </c>
      <c r="Q86">
        <f t="shared" si="3"/>
        <v>0</v>
      </c>
    </row>
    <row r="87" spans="1:17" x14ac:dyDescent="0.25">
      <c r="A87" s="5">
        <v>120</v>
      </c>
      <c r="B87" s="3"/>
      <c r="C87" s="3"/>
      <c r="D87" s="3"/>
      <c r="E87" s="3"/>
      <c r="F87" s="3"/>
      <c r="G87" s="3"/>
      <c r="H87" s="3"/>
      <c r="I87" s="3"/>
      <c r="J87" s="3"/>
      <c r="K87" s="3">
        <v>1</v>
      </c>
      <c r="L87" s="3"/>
      <c r="M87" s="3">
        <v>1</v>
      </c>
      <c r="P87">
        <f t="shared" si="2"/>
        <v>0</v>
      </c>
      <c r="Q87">
        <f t="shared" si="3"/>
        <v>0</v>
      </c>
    </row>
    <row r="88" spans="1:17" x14ac:dyDescent="0.25">
      <c r="A88" s="4" t="s">
        <v>766</v>
      </c>
      <c r="B88" s="3"/>
      <c r="C88" s="3"/>
      <c r="D88" s="3"/>
      <c r="E88" s="3"/>
      <c r="F88" s="3">
        <v>1</v>
      </c>
      <c r="G88" s="3"/>
      <c r="H88" s="3"/>
      <c r="I88" s="3"/>
      <c r="J88" s="3"/>
      <c r="K88" s="3">
        <v>1</v>
      </c>
      <c r="L88" s="3"/>
      <c r="M88" s="3">
        <v>2</v>
      </c>
      <c r="P88">
        <f t="shared" si="2"/>
        <v>0</v>
      </c>
      <c r="Q88">
        <f t="shared" si="3"/>
        <v>0</v>
      </c>
    </row>
    <row r="89" spans="1:17" x14ac:dyDescent="0.25">
      <c r="A89" s="5">
        <v>58</v>
      </c>
      <c r="B89" s="3"/>
      <c r="C89" s="3"/>
      <c r="D89" s="3"/>
      <c r="E89" s="3"/>
      <c r="F89" s="3">
        <v>1</v>
      </c>
      <c r="G89" s="3"/>
      <c r="H89" s="3"/>
      <c r="I89" s="3"/>
      <c r="J89" s="3"/>
      <c r="K89" s="3"/>
      <c r="L89" s="3"/>
      <c r="M89" s="3">
        <v>1</v>
      </c>
      <c r="P89">
        <f t="shared" si="2"/>
        <v>0</v>
      </c>
      <c r="Q89">
        <f t="shared" si="3"/>
        <v>0</v>
      </c>
    </row>
    <row r="90" spans="1:17" x14ac:dyDescent="0.25">
      <c r="A90" s="5">
        <v>119</v>
      </c>
      <c r="B90" s="3"/>
      <c r="C90" s="3"/>
      <c r="D90" s="3"/>
      <c r="E90" s="3"/>
      <c r="F90" s="3"/>
      <c r="G90" s="3"/>
      <c r="H90" s="3"/>
      <c r="I90" s="3"/>
      <c r="J90" s="3"/>
      <c r="K90" s="3">
        <v>1</v>
      </c>
      <c r="L90" s="3"/>
      <c r="M90" s="3">
        <v>1</v>
      </c>
      <c r="P90">
        <f t="shared" si="2"/>
        <v>0</v>
      </c>
      <c r="Q90">
        <f t="shared" si="3"/>
        <v>0</v>
      </c>
    </row>
    <row r="91" spans="1:17" x14ac:dyDescent="0.25">
      <c r="A91" s="4" t="s">
        <v>769</v>
      </c>
      <c r="B91" s="3"/>
      <c r="C91" s="3"/>
      <c r="D91" s="3"/>
      <c r="E91" s="3"/>
      <c r="F91" s="3"/>
      <c r="G91" s="3"/>
      <c r="H91" s="3"/>
      <c r="I91" s="3"/>
      <c r="J91" s="3"/>
      <c r="K91" s="3">
        <v>1</v>
      </c>
      <c r="L91" s="3">
        <v>1</v>
      </c>
      <c r="M91" s="3">
        <v>2</v>
      </c>
      <c r="N91">
        <v>1</v>
      </c>
      <c r="P91" t="str">
        <f t="shared" si="2"/>
        <v>H2UVE2</v>
      </c>
      <c r="Q91">
        <f t="shared" si="3"/>
        <v>0</v>
      </c>
    </row>
    <row r="92" spans="1:17" x14ac:dyDescent="0.25">
      <c r="A92" s="5">
        <v>76</v>
      </c>
      <c r="B92" s="3"/>
      <c r="C92" s="3"/>
      <c r="D92" s="3"/>
      <c r="E92" s="3"/>
      <c r="F92" s="3"/>
      <c r="G92" s="3"/>
      <c r="H92" s="3"/>
      <c r="I92" s="3"/>
      <c r="J92" s="3"/>
      <c r="K92" s="3"/>
      <c r="L92" s="3">
        <v>1</v>
      </c>
      <c r="M92" s="3">
        <v>1</v>
      </c>
      <c r="P92">
        <f t="shared" si="2"/>
        <v>0</v>
      </c>
      <c r="Q92">
        <f t="shared" si="3"/>
        <v>0</v>
      </c>
    </row>
    <row r="93" spans="1:17" x14ac:dyDescent="0.25">
      <c r="A93" s="5">
        <v>122</v>
      </c>
      <c r="B93" s="3"/>
      <c r="C93" s="3"/>
      <c r="D93" s="3"/>
      <c r="E93" s="3"/>
      <c r="F93" s="3"/>
      <c r="G93" s="3"/>
      <c r="H93" s="3"/>
      <c r="I93" s="3"/>
      <c r="J93" s="3"/>
      <c r="K93" s="3">
        <v>1</v>
      </c>
      <c r="L93" s="3"/>
      <c r="M93" s="3">
        <v>1</v>
      </c>
      <c r="P93">
        <f t="shared" si="2"/>
        <v>0</v>
      </c>
      <c r="Q93">
        <f t="shared" si="3"/>
        <v>0</v>
      </c>
    </row>
    <row r="94" spans="1:17" x14ac:dyDescent="0.25">
      <c r="A94" s="4" t="s">
        <v>771</v>
      </c>
      <c r="B94" s="3"/>
      <c r="C94" s="3"/>
      <c r="D94" s="3"/>
      <c r="E94" s="3"/>
      <c r="F94" s="3"/>
      <c r="G94" s="3"/>
      <c r="H94" s="3"/>
      <c r="I94" s="3"/>
      <c r="J94" s="3"/>
      <c r="K94" s="3">
        <v>1</v>
      </c>
      <c r="L94" s="3">
        <v>1</v>
      </c>
      <c r="M94" s="3">
        <v>2</v>
      </c>
      <c r="N94">
        <v>1</v>
      </c>
      <c r="P94" t="str">
        <f t="shared" si="2"/>
        <v>H2UVE3</v>
      </c>
      <c r="Q94">
        <f t="shared" si="3"/>
        <v>0</v>
      </c>
    </row>
    <row r="95" spans="1:17" x14ac:dyDescent="0.25">
      <c r="A95" s="5">
        <v>76</v>
      </c>
      <c r="B95" s="3"/>
      <c r="C95" s="3"/>
      <c r="D95" s="3"/>
      <c r="E95" s="3"/>
      <c r="F95" s="3"/>
      <c r="G95" s="3"/>
      <c r="H95" s="3"/>
      <c r="I95" s="3"/>
      <c r="J95" s="3"/>
      <c r="K95" s="3"/>
      <c r="L95" s="3">
        <v>1</v>
      </c>
      <c r="M95" s="3">
        <v>1</v>
      </c>
      <c r="P95">
        <f t="shared" si="2"/>
        <v>0</v>
      </c>
      <c r="Q95">
        <f t="shared" si="3"/>
        <v>0</v>
      </c>
    </row>
    <row r="96" spans="1:17" x14ac:dyDescent="0.25">
      <c r="A96" s="5">
        <v>122</v>
      </c>
      <c r="B96" s="3"/>
      <c r="C96" s="3"/>
      <c r="D96" s="3"/>
      <c r="E96" s="3"/>
      <c r="F96" s="3"/>
      <c r="G96" s="3"/>
      <c r="H96" s="3"/>
      <c r="I96" s="3"/>
      <c r="J96" s="3"/>
      <c r="K96" s="3">
        <v>1</v>
      </c>
      <c r="L96" s="3"/>
      <c r="M96" s="3">
        <v>1</v>
      </c>
      <c r="P96">
        <f t="shared" si="2"/>
        <v>0</v>
      </c>
      <c r="Q96">
        <f t="shared" si="3"/>
        <v>0</v>
      </c>
    </row>
    <row r="97" spans="1:17" x14ac:dyDescent="0.25">
      <c r="A97" s="4" t="s">
        <v>773</v>
      </c>
      <c r="B97" s="3"/>
      <c r="C97" s="3"/>
      <c r="D97" s="3"/>
      <c r="E97" s="3"/>
      <c r="F97" s="3"/>
      <c r="G97" s="3"/>
      <c r="H97" s="3"/>
      <c r="I97" s="3"/>
      <c r="J97" s="3"/>
      <c r="K97" s="3">
        <v>1</v>
      </c>
      <c r="L97" s="3"/>
      <c r="M97" s="3">
        <v>1</v>
      </c>
      <c r="O97">
        <v>1</v>
      </c>
      <c r="P97">
        <f t="shared" si="2"/>
        <v>0</v>
      </c>
      <c r="Q97" t="str">
        <f t="shared" si="3"/>
        <v>H2V377</v>
      </c>
    </row>
    <row r="98" spans="1:17" x14ac:dyDescent="0.25">
      <c r="A98" s="5">
        <v>120</v>
      </c>
      <c r="B98" s="3"/>
      <c r="C98" s="3"/>
      <c r="D98" s="3"/>
      <c r="E98" s="3"/>
      <c r="F98" s="3"/>
      <c r="G98" s="3"/>
      <c r="H98" s="3"/>
      <c r="I98" s="3"/>
      <c r="J98" s="3"/>
      <c r="K98" s="3">
        <v>1</v>
      </c>
      <c r="L98" s="3"/>
      <c r="M98" s="3">
        <v>1</v>
      </c>
      <c r="P98">
        <f t="shared" si="2"/>
        <v>0</v>
      </c>
      <c r="Q98">
        <f t="shared" si="3"/>
        <v>0</v>
      </c>
    </row>
    <row r="99" spans="1:17" x14ac:dyDescent="0.25">
      <c r="A99" s="4" t="s">
        <v>777</v>
      </c>
      <c r="B99" s="3"/>
      <c r="C99" s="3"/>
      <c r="D99" s="3"/>
      <c r="E99" s="3">
        <v>1</v>
      </c>
      <c r="F99" s="3"/>
      <c r="G99" s="3"/>
      <c r="H99" s="3"/>
      <c r="I99" s="3"/>
      <c r="J99" s="3"/>
      <c r="K99" s="3">
        <v>1</v>
      </c>
      <c r="L99" s="3"/>
      <c r="M99" s="3">
        <v>2</v>
      </c>
      <c r="P99">
        <f t="shared" si="2"/>
        <v>0</v>
      </c>
      <c r="Q99">
        <f t="shared" si="3"/>
        <v>0</v>
      </c>
    </row>
    <row r="100" spans="1:17" x14ac:dyDescent="0.25">
      <c r="A100" s="5">
        <v>59</v>
      </c>
      <c r="B100" s="3"/>
      <c r="C100" s="3"/>
      <c r="D100" s="3"/>
      <c r="E100" s="3">
        <v>1</v>
      </c>
      <c r="F100" s="3"/>
      <c r="G100" s="3"/>
      <c r="H100" s="3"/>
      <c r="I100" s="3"/>
      <c r="J100" s="3"/>
      <c r="K100" s="3"/>
      <c r="L100" s="3"/>
      <c r="M100" s="3">
        <v>1</v>
      </c>
      <c r="P100">
        <f t="shared" si="2"/>
        <v>0</v>
      </c>
      <c r="Q100">
        <f t="shared" si="3"/>
        <v>0</v>
      </c>
    </row>
    <row r="101" spans="1:17" x14ac:dyDescent="0.25">
      <c r="A101" s="5">
        <v>123</v>
      </c>
      <c r="B101" s="3"/>
      <c r="C101" s="3"/>
      <c r="D101" s="3"/>
      <c r="E101" s="3"/>
      <c r="F101" s="3"/>
      <c r="G101" s="3"/>
      <c r="H101" s="3"/>
      <c r="I101" s="3"/>
      <c r="J101" s="3"/>
      <c r="K101" s="3">
        <v>1</v>
      </c>
      <c r="L101" s="3"/>
      <c r="M101" s="3">
        <v>1</v>
      </c>
      <c r="P101">
        <f t="shared" si="2"/>
        <v>0</v>
      </c>
      <c r="Q101">
        <f t="shared" si="3"/>
        <v>0</v>
      </c>
    </row>
    <row r="102" spans="1:17" x14ac:dyDescent="0.25">
      <c r="A102" s="4" t="s">
        <v>779</v>
      </c>
      <c r="B102" s="3"/>
      <c r="C102" s="3"/>
      <c r="D102" s="3"/>
      <c r="E102" s="3"/>
      <c r="F102" s="3"/>
      <c r="G102" s="3"/>
      <c r="H102" s="3"/>
      <c r="I102" s="3"/>
      <c r="J102" s="3"/>
      <c r="K102" s="3">
        <v>1</v>
      </c>
      <c r="L102" s="3"/>
      <c r="M102" s="3">
        <v>1</v>
      </c>
      <c r="P102">
        <f t="shared" si="2"/>
        <v>0</v>
      </c>
      <c r="Q102">
        <f t="shared" si="3"/>
        <v>0</v>
      </c>
    </row>
    <row r="103" spans="1:17" x14ac:dyDescent="0.25">
      <c r="A103" s="5">
        <v>118</v>
      </c>
      <c r="B103" s="3"/>
      <c r="C103" s="3"/>
      <c r="D103" s="3"/>
      <c r="E103" s="3"/>
      <c r="F103" s="3"/>
      <c r="G103" s="3"/>
      <c r="H103" s="3"/>
      <c r="I103" s="3"/>
      <c r="J103" s="3"/>
      <c r="K103" s="3">
        <v>1</v>
      </c>
      <c r="L103" s="3"/>
      <c r="M103" s="3">
        <v>1</v>
      </c>
      <c r="P103">
        <f t="shared" si="2"/>
        <v>0</v>
      </c>
      <c r="Q103">
        <f t="shared" si="3"/>
        <v>0</v>
      </c>
    </row>
    <row r="104" spans="1:17" x14ac:dyDescent="0.25">
      <c r="A104" s="4" t="s">
        <v>781</v>
      </c>
      <c r="B104" s="3"/>
      <c r="C104" s="3"/>
      <c r="D104" s="3"/>
      <c r="E104" s="3"/>
      <c r="F104" s="3"/>
      <c r="G104" s="3"/>
      <c r="H104" s="3"/>
      <c r="I104" s="3"/>
      <c r="J104" s="3"/>
      <c r="K104" s="3">
        <v>1</v>
      </c>
      <c r="L104" s="3"/>
      <c r="M104" s="3">
        <v>1</v>
      </c>
      <c r="P104">
        <f t="shared" si="2"/>
        <v>0</v>
      </c>
      <c r="Q104">
        <f t="shared" si="3"/>
        <v>0</v>
      </c>
    </row>
    <row r="105" spans="1:17" x14ac:dyDescent="0.25">
      <c r="A105" s="5">
        <v>123</v>
      </c>
      <c r="B105" s="3"/>
      <c r="C105" s="3"/>
      <c r="D105" s="3"/>
      <c r="E105" s="3"/>
      <c r="F105" s="3"/>
      <c r="G105" s="3"/>
      <c r="H105" s="3"/>
      <c r="I105" s="3"/>
      <c r="J105" s="3"/>
      <c r="K105" s="3">
        <v>1</v>
      </c>
      <c r="L105" s="3"/>
      <c r="M105" s="3">
        <v>1</v>
      </c>
      <c r="P105">
        <f t="shared" si="2"/>
        <v>0</v>
      </c>
      <c r="Q105">
        <f t="shared" si="3"/>
        <v>0</v>
      </c>
    </row>
    <row r="106" spans="1:17" x14ac:dyDescent="0.25">
      <c r="A106" s="4" t="s">
        <v>801</v>
      </c>
      <c r="B106" s="3"/>
      <c r="C106" s="3"/>
      <c r="D106" s="3"/>
      <c r="E106" s="3"/>
      <c r="F106" s="3"/>
      <c r="G106" s="3"/>
      <c r="H106" s="3"/>
      <c r="I106" s="3"/>
      <c r="J106" s="3"/>
      <c r="K106" s="3">
        <v>1</v>
      </c>
      <c r="L106" s="3">
        <v>1</v>
      </c>
      <c r="M106" s="3">
        <v>2</v>
      </c>
      <c r="N106">
        <v>1</v>
      </c>
      <c r="P106" t="str">
        <f t="shared" si="2"/>
        <v>I0DFY0</v>
      </c>
      <c r="Q106">
        <f t="shared" si="3"/>
        <v>0</v>
      </c>
    </row>
    <row r="107" spans="1:17" x14ac:dyDescent="0.25">
      <c r="A107" s="5">
        <v>73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>
        <v>1</v>
      </c>
      <c r="M107" s="3">
        <v>1</v>
      </c>
      <c r="P107">
        <f t="shared" si="2"/>
        <v>0</v>
      </c>
      <c r="Q107">
        <f t="shared" si="3"/>
        <v>0</v>
      </c>
    </row>
    <row r="108" spans="1:17" x14ac:dyDescent="0.25">
      <c r="A108" s="5">
        <v>122</v>
      </c>
      <c r="B108" s="3"/>
      <c r="C108" s="3"/>
      <c r="D108" s="3"/>
      <c r="E108" s="3"/>
      <c r="F108" s="3"/>
      <c r="G108" s="3"/>
      <c r="H108" s="3"/>
      <c r="I108" s="3"/>
      <c r="J108" s="3"/>
      <c r="K108" s="3">
        <v>1</v>
      </c>
      <c r="L108" s="3"/>
      <c r="M108" s="3">
        <v>1</v>
      </c>
      <c r="P108">
        <f t="shared" si="2"/>
        <v>0</v>
      </c>
      <c r="Q108">
        <f t="shared" si="3"/>
        <v>0</v>
      </c>
    </row>
    <row r="109" spans="1:17" x14ac:dyDescent="0.25">
      <c r="A109" s="4" t="s">
        <v>955</v>
      </c>
      <c r="B109" s="3"/>
      <c r="C109" s="3"/>
      <c r="D109" s="3"/>
      <c r="E109" s="3"/>
      <c r="F109" s="3"/>
      <c r="G109" s="3"/>
      <c r="H109" s="3"/>
      <c r="I109" s="3"/>
      <c r="J109" s="3"/>
      <c r="K109" s="3">
        <v>1</v>
      </c>
      <c r="L109" s="3">
        <v>1</v>
      </c>
      <c r="M109" s="3">
        <v>2</v>
      </c>
      <c r="P109">
        <f t="shared" si="2"/>
        <v>0</v>
      </c>
      <c r="Q109">
        <f t="shared" si="3"/>
        <v>0</v>
      </c>
    </row>
    <row r="110" spans="1:17" x14ac:dyDescent="0.25">
      <c r="A110" s="5">
        <v>93</v>
      </c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>
        <v>1</v>
      </c>
      <c r="M110" s="3">
        <v>1</v>
      </c>
      <c r="P110">
        <f t="shared" si="2"/>
        <v>0</v>
      </c>
      <c r="Q110">
        <f t="shared" si="3"/>
        <v>0</v>
      </c>
    </row>
    <row r="111" spans="1:17" x14ac:dyDescent="0.25">
      <c r="A111" s="5">
        <v>122</v>
      </c>
      <c r="B111" s="3"/>
      <c r="C111" s="3"/>
      <c r="D111" s="3"/>
      <c r="E111" s="3"/>
      <c r="F111" s="3"/>
      <c r="G111" s="3"/>
      <c r="H111" s="3"/>
      <c r="I111" s="3"/>
      <c r="J111" s="3"/>
      <c r="K111" s="3">
        <v>1</v>
      </c>
      <c r="L111" s="3"/>
      <c r="M111" s="3">
        <v>1</v>
      </c>
      <c r="P111">
        <f t="shared" si="2"/>
        <v>0</v>
      </c>
      <c r="Q111">
        <f t="shared" si="3"/>
        <v>0</v>
      </c>
    </row>
    <row r="112" spans="1:17" x14ac:dyDescent="0.25">
      <c r="A112" s="4" t="s">
        <v>981</v>
      </c>
      <c r="B112" s="3"/>
      <c r="C112" s="3"/>
      <c r="D112" s="3"/>
      <c r="E112" s="3"/>
      <c r="F112" s="3"/>
      <c r="G112" s="3"/>
      <c r="H112" s="3"/>
      <c r="I112" s="3"/>
      <c r="J112" s="3"/>
      <c r="K112" s="3">
        <v>1</v>
      </c>
      <c r="L112" s="3"/>
      <c r="M112" s="3">
        <v>1</v>
      </c>
      <c r="P112">
        <f t="shared" si="2"/>
        <v>0</v>
      </c>
      <c r="Q112">
        <f t="shared" si="3"/>
        <v>0</v>
      </c>
    </row>
    <row r="113" spans="1:17" x14ac:dyDescent="0.25">
      <c r="A113" s="5">
        <v>124</v>
      </c>
      <c r="B113" s="3"/>
      <c r="C113" s="3"/>
      <c r="D113" s="3"/>
      <c r="E113" s="3"/>
      <c r="F113" s="3"/>
      <c r="G113" s="3"/>
      <c r="H113" s="3"/>
      <c r="I113" s="3"/>
      <c r="J113" s="3"/>
      <c r="K113" s="3">
        <v>1</v>
      </c>
      <c r="L113" s="3"/>
      <c r="M113" s="3">
        <v>1</v>
      </c>
      <c r="P113">
        <f t="shared" si="2"/>
        <v>0</v>
      </c>
      <c r="Q113">
        <f t="shared" si="3"/>
        <v>0</v>
      </c>
    </row>
    <row r="114" spans="1:17" x14ac:dyDescent="0.25">
      <c r="A114" s="4" t="s">
        <v>983</v>
      </c>
      <c r="B114" s="3"/>
      <c r="C114" s="3"/>
      <c r="D114" s="3"/>
      <c r="E114" s="3"/>
      <c r="F114" s="3"/>
      <c r="G114" s="3"/>
      <c r="H114" s="3"/>
      <c r="I114" s="3"/>
      <c r="J114" s="3"/>
      <c r="K114" s="3">
        <v>1</v>
      </c>
      <c r="L114" s="3"/>
      <c r="M114" s="3">
        <v>1</v>
      </c>
      <c r="P114">
        <f t="shared" si="2"/>
        <v>0</v>
      </c>
      <c r="Q114">
        <f t="shared" si="3"/>
        <v>0</v>
      </c>
    </row>
    <row r="115" spans="1:17" x14ac:dyDescent="0.25">
      <c r="A115" s="5">
        <v>124</v>
      </c>
      <c r="B115" s="3"/>
      <c r="C115" s="3"/>
      <c r="D115" s="3"/>
      <c r="E115" s="3"/>
      <c r="F115" s="3"/>
      <c r="G115" s="3"/>
      <c r="H115" s="3"/>
      <c r="I115" s="3"/>
      <c r="J115" s="3"/>
      <c r="K115" s="3">
        <v>1</v>
      </c>
      <c r="L115" s="3"/>
      <c r="M115" s="3">
        <v>1</v>
      </c>
      <c r="P115">
        <f t="shared" si="2"/>
        <v>0</v>
      </c>
      <c r="Q115">
        <f t="shared" si="3"/>
        <v>0</v>
      </c>
    </row>
    <row r="116" spans="1:17" x14ac:dyDescent="0.25">
      <c r="A116" s="4" t="s">
        <v>985</v>
      </c>
      <c r="B116" s="3"/>
      <c r="C116" s="3"/>
      <c r="D116" s="3"/>
      <c r="E116" s="3"/>
      <c r="F116" s="3"/>
      <c r="G116" s="3"/>
      <c r="H116" s="3"/>
      <c r="I116" s="3"/>
      <c r="J116" s="3"/>
      <c r="K116" s="3">
        <v>1</v>
      </c>
      <c r="L116" s="3"/>
      <c r="M116" s="3">
        <v>1</v>
      </c>
      <c r="O116">
        <v>1</v>
      </c>
      <c r="P116">
        <f t="shared" si="2"/>
        <v>0</v>
      </c>
      <c r="Q116" t="str">
        <f t="shared" si="3"/>
        <v>Q285M2</v>
      </c>
    </row>
    <row r="117" spans="1:17" x14ac:dyDescent="0.25">
      <c r="A117" s="5">
        <v>124</v>
      </c>
      <c r="B117" s="3"/>
      <c r="C117" s="3"/>
      <c r="D117" s="3"/>
      <c r="E117" s="3"/>
      <c r="F117" s="3"/>
      <c r="G117" s="3"/>
      <c r="H117" s="3"/>
      <c r="I117" s="3"/>
      <c r="J117" s="3"/>
      <c r="K117" s="3">
        <v>1</v>
      </c>
      <c r="L117" s="3"/>
      <c r="M117" s="3">
        <v>1</v>
      </c>
      <c r="P117">
        <f t="shared" si="2"/>
        <v>0</v>
      </c>
      <c r="Q117">
        <f t="shared" si="3"/>
        <v>0</v>
      </c>
    </row>
    <row r="118" spans="1:17" x14ac:dyDescent="0.25">
      <c r="A118" s="4" t="s">
        <v>1015</v>
      </c>
      <c r="B118" s="3"/>
      <c r="C118" s="3">
        <v>1</v>
      </c>
      <c r="D118" s="3"/>
      <c r="E118" s="3"/>
      <c r="F118" s="3"/>
      <c r="G118" s="3"/>
      <c r="H118" s="3"/>
      <c r="I118" s="3"/>
      <c r="J118" s="3"/>
      <c r="K118" s="3">
        <v>1</v>
      </c>
      <c r="L118" s="3"/>
      <c r="M118" s="3">
        <v>2</v>
      </c>
      <c r="P118">
        <f t="shared" si="2"/>
        <v>0</v>
      </c>
      <c r="Q118">
        <f t="shared" si="3"/>
        <v>0</v>
      </c>
    </row>
    <row r="119" spans="1:17" x14ac:dyDescent="0.25">
      <c r="A119" s="5">
        <v>34</v>
      </c>
      <c r="B119" s="3"/>
      <c r="C119" s="3">
        <v>1</v>
      </c>
      <c r="D119" s="3"/>
      <c r="E119" s="3"/>
      <c r="F119" s="3"/>
      <c r="G119" s="3"/>
      <c r="H119" s="3"/>
      <c r="I119" s="3"/>
      <c r="J119" s="3"/>
      <c r="K119" s="3"/>
      <c r="L119" s="3"/>
      <c r="M119" s="3">
        <v>1</v>
      </c>
      <c r="P119">
        <f t="shared" si="2"/>
        <v>0</v>
      </c>
      <c r="Q119">
        <f t="shared" si="3"/>
        <v>0</v>
      </c>
    </row>
    <row r="120" spans="1:17" x14ac:dyDescent="0.25">
      <c r="A120" s="5">
        <v>124</v>
      </c>
      <c r="B120" s="3"/>
      <c r="C120" s="3"/>
      <c r="D120" s="3"/>
      <c r="E120" s="3"/>
      <c r="F120" s="3"/>
      <c r="G120" s="3"/>
      <c r="H120" s="3"/>
      <c r="I120" s="3"/>
      <c r="J120" s="3"/>
      <c r="K120" s="3">
        <v>1</v>
      </c>
      <c r="L120" s="3"/>
      <c r="M120" s="3">
        <v>1</v>
      </c>
      <c r="P120">
        <f t="shared" si="2"/>
        <v>0</v>
      </c>
      <c r="Q120">
        <f t="shared" si="3"/>
        <v>0</v>
      </c>
    </row>
    <row r="121" spans="1:17" x14ac:dyDescent="0.25">
      <c r="A121" s="4" t="s">
        <v>1021</v>
      </c>
      <c r="B121" s="3"/>
      <c r="C121" s="3"/>
      <c r="D121" s="3"/>
      <c r="E121" s="3"/>
      <c r="F121" s="3"/>
      <c r="G121" s="3"/>
      <c r="H121" s="3"/>
      <c r="I121" s="3"/>
      <c r="J121" s="3"/>
      <c r="K121" s="3">
        <v>1</v>
      </c>
      <c r="L121" s="3"/>
      <c r="M121" s="3">
        <v>1</v>
      </c>
      <c r="P121">
        <f t="shared" si="2"/>
        <v>0</v>
      </c>
      <c r="Q121">
        <f t="shared" si="3"/>
        <v>0</v>
      </c>
    </row>
    <row r="122" spans="1:17" x14ac:dyDescent="0.25">
      <c r="A122" s="5">
        <v>113</v>
      </c>
      <c r="B122" s="3"/>
      <c r="C122" s="3"/>
      <c r="D122" s="3"/>
      <c r="E122" s="3"/>
      <c r="F122" s="3"/>
      <c r="G122" s="3"/>
      <c r="H122" s="3"/>
      <c r="I122" s="3"/>
      <c r="J122" s="3"/>
      <c r="K122" s="3">
        <v>1</v>
      </c>
      <c r="L122" s="3"/>
      <c r="M122" s="3">
        <v>1</v>
      </c>
      <c r="P122">
        <f t="shared" si="2"/>
        <v>0</v>
      </c>
      <c r="Q122">
        <f t="shared" si="3"/>
        <v>0</v>
      </c>
    </row>
    <row r="123" spans="1:17" x14ac:dyDescent="0.25">
      <c r="A123" s="4" t="s">
        <v>1035</v>
      </c>
      <c r="B123" s="3"/>
      <c r="C123" s="3"/>
      <c r="D123" s="3"/>
      <c r="E123" s="3"/>
      <c r="F123" s="3"/>
      <c r="G123" s="3"/>
      <c r="H123" s="3"/>
      <c r="I123" s="3"/>
      <c r="J123" s="3"/>
      <c r="K123" s="3">
        <v>1</v>
      </c>
      <c r="L123" s="3"/>
      <c r="M123" s="3">
        <v>1</v>
      </c>
      <c r="P123">
        <f t="shared" si="2"/>
        <v>0</v>
      </c>
      <c r="Q123">
        <f t="shared" si="3"/>
        <v>0</v>
      </c>
    </row>
    <row r="124" spans="1:17" x14ac:dyDescent="0.25">
      <c r="A124" s="5">
        <v>118</v>
      </c>
      <c r="B124" s="3"/>
      <c r="C124" s="3"/>
      <c r="D124" s="3"/>
      <c r="E124" s="3"/>
      <c r="F124" s="3"/>
      <c r="G124" s="3"/>
      <c r="H124" s="3"/>
      <c r="I124" s="3"/>
      <c r="J124" s="3"/>
      <c r="K124" s="3">
        <v>1</v>
      </c>
      <c r="L124" s="3"/>
      <c r="M124" s="3">
        <v>1</v>
      </c>
      <c r="P124">
        <f t="shared" si="2"/>
        <v>0</v>
      </c>
      <c r="Q124">
        <f t="shared" si="3"/>
        <v>0</v>
      </c>
    </row>
    <row r="125" spans="1:17" x14ac:dyDescent="0.25">
      <c r="A125" s="4" t="s">
        <v>1041</v>
      </c>
      <c r="B125" s="3"/>
      <c r="C125" s="3"/>
      <c r="D125" s="3"/>
      <c r="E125" s="3"/>
      <c r="F125" s="3"/>
      <c r="G125" s="3"/>
      <c r="H125" s="3"/>
      <c r="I125" s="3">
        <v>1</v>
      </c>
      <c r="J125" s="3"/>
      <c r="K125" s="3">
        <v>1</v>
      </c>
      <c r="L125" s="3"/>
      <c r="M125" s="3">
        <v>2</v>
      </c>
      <c r="P125">
        <f t="shared" si="2"/>
        <v>0</v>
      </c>
      <c r="Q125">
        <f t="shared" si="3"/>
        <v>0</v>
      </c>
    </row>
    <row r="126" spans="1:17" x14ac:dyDescent="0.25">
      <c r="A126" s="5">
        <v>59</v>
      </c>
      <c r="B126" s="3"/>
      <c r="C126" s="3"/>
      <c r="D126" s="3"/>
      <c r="E126" s="3"/>
      <c r="F126" s="3"/>
      <c r="G126" s="3"/>
      <c r="H126" s="3"/>
      <c r="I126" s="3">
        <v>1</v>
      </c>
      <c r="J126" s="3"/>
      <c r="K126" s="3"/>
      <c r="L126" s="3"/>
      <c r="M126" s="3">
        <v>1</v>
      </c>
      <c r="P126">
        <f t="shared" si="2"/>
        <v>0</v>
      </c>
      <c r="Q126">
        <f t="shared" si="3"/>
        <v>0</v>
      </c>
    </row>
    <row r="127" spans="1:17" x14ac:dyDescent="0.25">
      <c r="A127" s="5">
        <v>123</v>
      </c>
      <c r="B127" s="3"/>
      <c r="C127" s="3"/>
      <c r="D127" s="3"/>
      <c r="E127" s="3"/>
      <c r="F127" s="3"/>
      <c r="G127" s="3"/>
      <c r="H127" s="3"/>
      <c r="I127" s="3"/>
      <c r="J127" s="3"/>
      <c r="K127" s="3">
        <v>1</v>
      </c>
      <c r="L127" s="3"/>
      <c r="M127" s="3">
        <v>1</v>
      </c>
      <c r="P127">
        <f t="shared" si="2"/>
        <v>0</v>
      </c>
      <c r="Q127">
        <f t="shared" si="3"/>
        <v>0</v>
      </c>
    </row>
    <row r="128" spans="1:17" x14ac:dyDescent="0.25">
      <c r="A128" s="4" t="s">
        <v>1045</v>
      </c>
      <c r="B128" s="3"/>
      <c r="C128" s="3"/>
      <c r="D128" s="3"/>
      <c r="E128" s="3"/>
      <c r="F128" s="3"/>
      <c r="G128" s="3"/>
      <c r="H128" s="3"/>
      <c r="I128" s="3"/>
      <c r="J128" s="3"/>
      <c r="K128" s="3">
        <v>1</v>
      </c>
      <c r="L128" s="3"/>
      <c r="M128" s="3">
        <v>1</v>
      </c>
      <c r="O128">
        <v>1</v>
      </c>
      <c r="P128">
        <f t="shared" si="2"/>
        <v>0</v>
      </c>
      <c r="Q128" t="str">
        <f t="shared" si="3"/>
        <v>Q5QE68</v>
      </c>
    </row>
    <row r="129" spans="1:17" x14ac:dyDescent="0.25">
      <c r="A129" s="5">
        <v>124</v>
      </c>
      <c r="B129" s="3"/>
      <c r="C129" s="3"/>
      <c r="D129" s="3"/>
      <c r="E129" s="3"/>
      <c r="F129" s="3"/>
      <c r="G129" s="3"/>
      <c r="H129" s="3"/>
      <c r="I129" s="3"/>
      <c r="J129" s="3"/>
      <c r="K129" s="3">
        <v>1</v>
      </c>
      <c r="L129" s="3"/>
      <c r="M129" s="3">
        <v>1</v>
      </c>
      <c r="P129">
        <f t="shared" si="2"/>
        <v>0</v>
      </c>
      <c r="Q129">
        <f t="shared" si="3"/>
        <v>0</v>
      </c>
    </row>
    <row r="130" spans="1:17" x14ac:dyDescent="0.25">
      <c r="A130" s="4" t="s">
        <v>1047</v>
      </c>
      <c r="B130" s="3"/>
      <c r="C130" s="3"/>
      <c r="D130" s="3"/>
      <c r="E130" s="3"/>
      <c r="F130" s="3"/>
      <c r="G130" s="3"/>
      <c r="H130" s="3"/>
      <c r="I130" s="3"/>
      <c r="J130" s="3"/>
      <c r="K130" s="3">
        <v>1</v>
      </c>
      <c r="L130" s="3">
        <v>1</v>
      </c>
      <c r="M130" s="3">
        <v>2</v>
      </c>
      <c r="N130">
        <v>1</v>
      </c>
      <c r="P130" t="str">
        <f t="shared" si="2"/>
        <v>Q5QEJ2</v>
      </c>
      <c r="Q130">
        <f t="shared" si="3"/>
        <v>0</v>
      </c>
    </row>
    <row r="131" spans="1:17" x14ac:dyDescent="0.25">
      <c r="A131" s="5">
        <v>74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>
        <v>1</v>
      </c>
      <c r="M131" s="3">
        <v>1</v>
      </c>
      <c r="P131">
        <f t="shared" si="2"/>
        <v>0</v>
      </c>
      <c r="Q131">
        <f t="shared" si="3"/>
        <v>0</v>
      </c>
    </row>
    <row r="132" spans="1:17" x14ac:dyDescent="0.25">
      <c r="A132" s="5">
        <v>123</v>
      </c>
      <c r="B132" s="3"/>
      <c r="C132" s="3"/>
      <c r="D132" s="3"/>
      <c r="E132" s="3"/>
      <c r="F132" s="3"/>
      <c r="G132" s="3"/>
      <c r="H132" s="3"/>
      <c r="I132" s="3"/>
      <c r="J132" s="3"/>
      <c r="K132" s="3">
        <v>1</v>
      </c>
      <c r="L132" s="3"/>
      <c r="M132" s="3">
        <v>1</v>
      </c>
      <c r="P132">
        <f t="shared" si="2"/>
        <v>0</v>
      </c>
      <c r="Q132">
        <f t="shared" si="3"/>
        <v>0</v>
      </c>
    </row>
    <row r="133" spans="1:17" x14ac:dyDescent="0.25">
      <c r="A133" s="4" t="s">
        <v>1057</v>
      </c>
      <c r="B133" s="3"/>
      <c r="C133" s="3"/>
      <c r="D133" s="3"/>
      <c r="E133" s="3">
        <v>1</v>
      </c>
      <c r="F133" s="3"/>
      <c r="G133" s="3"/>
      <c r="H133" s="3"/>
      <c r="I133" s="3"/>
      <c r="J133" s="3"/>
      <c r="K133" s="3">
        <v>1</v>
      </c>
      <c r="L133" s="3"/>
      <c r="M133" s="3">
        <v>2</v>
      </c>
      <c r="P133">
        <f t="shared" si="2"/>
        <v>0</v>
      </c>
      <c r="Q133">
        <f t="shared" si="3"/>
        <v>0</v>
      </c>
    </row>
    <row r="134" spans="1:17" x14ac:dyDescent="0.25">
      <c r="A134" s="5">
        <v>59</v>
      </c>
      <c r="B134" s="3"/>
      <c r="C134" s="3"/>
      <c r="D134" s="3"/>
      <c r="E134" s="3">
        <v>1</v>
      </c>
      <c r="F134" s="3"/>
      <c r="G134" s="3"/>
      <c r="H134" s="3"/>
      <c r="I134" s="3"/>
      <c r="J134" s="3"/>
      <c r="K134" s="3"/>
      <c r="L134" s="3"/>
      <c r="M134" s="3">
        <v>1</v>
      </c>
      <c r="P134">
        <f t="shared" si="2"/>
        <v>0</v>
      </c>
      <c r="Q134">
        <f t="shared" si="3"/>
        <v>0</v>
      </c>
    </row>
    <row r="135" spans="1:17" x14ac:dyDescent="0.25">
      <c r="A135" s="5">
        <v>122</v>
      </c>
      <c r="B135" s="3"/>
      <c r="C135" s="3"/>
      <c r="D135" s="3"/>
      <c r="E135" s="3"/>
      <c r="F135" s="3"/>
      <c r="G135" s="3"/>
      <c r="H135" s="3"/>
      <c r="I135" s="3"/>
      <c r="J135" s="3"/>
      <c r="K135" s="3">
        <v>1</v>
      </c>
      <c r="L135" s="3"/>
      <c r="M135" s="3">
        <v>1</v>
      </c>
      <c r="P135">
        <f t="shared" ref="P135:P198" si="4">IF(N135=1,A135,0)</f>
        <v>0</v>
      </c>
      <c r="Q135">
        <f t="shared" ref="Q135:Q198" si="5">IF(O135=1,A135,0)</f>
        <v>0</v>
      </c>
    </row>
    <row r="136" spans="1:17" x14ac:dyDescent="0.25">
      <c r="A136" s="4" t="s">
        <v>1059</v>
      </c>
      <c r="B136" s="3"/>
      <c r="C136" s="3"/>
      <c r="D136" s="3"/>
      <c r="E136" s="3"/>
      <c r="F136" s="3"/>
      <c r="G136" s="3"/>
      <c r="H136" s="3"/>
      <c r="I136" s="3"/>
      <c r="J136" s="3"/>
      <c r="K136" s="3">
        <v>1</v>
      </c>
      <c r="L136" s="3"/>
      <c r="M136" s="3">
        <v>1</v>
      </c>
      <c r="P136">
        <f t="shared" si="4"/>
        <v>0</v>
      </c>
      <c r="Q136">
        <f t="shared" si="5"/>
        <v>0</v>
      </c>
    </row>
    <row r="137" spans="1:17" x14ac:dyDescent="0.25">
      <c r="A137" s="5">
        <v>126</v>
      </c>
      <c r="B137" s="3"/>
      <c r="C137" s="3"/>
      <c r="D137" s="3"/>
      <c r="E137" s="3"/>
      <c r="F137" s="3"/>
      <c r="G137" s="3"/>
      <c r="H137" s="3"/>
      <c r="I137" s="3"/>
      <c r="J137" s="3"/>
      <c r="K137" s="3">
        <v>1</v>
      </c>
      <c r="L137" s="3"/>
      <c r="M137" s="3">
        <v>1</v>
      </c>
      <c r="P137">
        <f t="shared" si="4"/>
        <v>0</v>
      </c>
      <c r="Q137">
        <f t="shared" si="5"/>
        <v>0</v>
      </c>
    </row>
    <row r="138" spans="1:17" x14ac:dyDescent="0.25">
      <c r="A138" s="4" t="s">
        <v>1061</v>
      </c>
      <c r="B138" s="3"/>
      <c r="C138" s="3"/>
      <c r="D138" s="3"/>
      <c r="E138" s="3"/>
      <c r="F138" s="3"/>
      <c r="G138" s="3"/>
      <c r="H138" s="3"/>
      <c r="I138" s="3"/>
      <c r="J138" s="3">
        <v>1</v>
      </c>
      <c r="K138" s="3">
        <v>1</v>
      </c>
      <c r="L138" s="3"/>
      <c r="M138" s="3">
        <v>2</v>
      </c>
      <c r="P138">
        <f t="shared" si="4"/>
        <v>0</v>
      </c>
      <c r="Q138">
        <f t="shared" si="5"/>
        <v>0</v>
      </c>
    </row>
    <row r="139" spans="1:17" x14ac:dyDescent="0.25">
      <c r="A139" s="5">
        <v>49</v>
      </c>
      <c r="B139" s="3"/>
      <c r="C139" s="3"/>
      <c r="D139" s="3"/>
      <c r="E139" s="3"/>
      <c r="F139" s="3"/>
      <c r="G139" s="3"/>
      <c r="H139" s="3"/>
      <c r="I139" s="3"/>
      <c r="J139" s="3">
        <v>1</v>
      </c>
      <c r="K139" s="3"/>
      <c r="L139" s="3"/>
      <c r="M139" s="3">
        <v>1</v>
      </c>
      <c r="P139">
        <f t="shared" si="4"/>
        <v>0</v>
      </c>
      <c r="Q139">
        <f t="shared" si="5"/>
        <v>0</v>
      </c>
    </row>
    <row r="140" spans="1:17" x14ac:dyDescent="0.25">
      <c r="A140" s="5">
        <v>127</v>
      </c>
      <c r="B140" s="3"/>
      <c r="C140" s="3"/>
      <c r="D140" s="3"/>
      <c r="E140" s="3"/>
      <c r="F140" s="3"/>
      <c r="G140" s="3"/>
      <c r="H140" s="3"/>
      <c r="I140" s="3"/>
      <c r="J140" s="3"/>
      <c r="K140" s="3">
        <v>1</v>
      </c>
      <c r="L140" s="3"/>
      <c r="M140" s="3">
        <v>1</v>
      </c>
      <c r="P140">
        <f t="shared" si="4"/>
        <v>0</v>
      </c>
      <c r="Q140">
        <f t="shared" si="5"/>
        <v>0</v>
      </c>
    </row>
    <row r="141" spans="1:17" x14ac:dyDescent="0.25">
      <c r="A141" s="4" t="s">
        <v>1064</v>
      </c>
      <c r="B141" s="3"/>
      <c r="C141" s="3"/>
      <c r="D141" s="3"/>
      <c r="E141" s="3"/>
      <c r="F141" s="3">
        <v>1</v>
      </c>
      <c r="G141" s="3"/>
      <c r="H141" s="3"/>
      <c r="I141" s="3"/>
      <c r="J141" s="3"/>
      <c r="K141" s="3">
        <v>1</v>
      </c>
      <c r="L141" s="3"/>
      <c r="M141" s="3">
        <v>2</v>
      </c>
      <c r="P141">
        <f t="shared" si="4"/>
        <v>0</v>
      </c>
      <c r="Q141">
        <f t="shared" si="5"/>
        <v>0</v>
      </c>
    </row>
    <row r="142" spans="1:17" x14ac:dyDescent="0.25">
      <c r="A142" s="5">
        <v>58</v>
      </c>
      <c r="B142" s="3"/>
      <c r="C142" s="3"/>
      <c r="D142" s="3"/>
      <c r="E142" s="3"/>
      <c r="F142" s="3">
        <v>1</v>
      </c>
      <c r="G142" s="3"/>
      <c r="H142" s="3"/>
      <c r="I142" s="3"/>
      <c r="J142" s="3"/>
      <c r="K142" s="3"/>
      <c r="L142" s="3"/>
      <c r="M142" s="3">
        <v>1</v>
      </c>
      <c r="P142">
        <f t="shared" si="4"/>
        <v>0</v>
      </c>
      <c r="Q142">
        <f t="shared" si="5"/>
        <v>0</v>
      </c>
    </row>
    <row r="143" spans="1:17" x14ac:dyDescent="0.25">
      <c r="A143" s="5">
        <v>119</v>
      </c>
      <c r="B143" s="3"/>
      <c r="C143" s="3"/>
      <c r="D143" s="3"/>
      <c r="E143" s="3"/>
      <c r="F143" s="3"/>
      <c r="G143" s="3"/>
      <c r="H143" s="3"/>
      <c r="I143" s="3"/>
      <c r="J143" s="3"/>
      <c r="K143" s="3">
        <v>1</v>
      </c>
      <c r="L143" s="3"/>
      <c r="M143" s="3">
        <v>1</v>
      </c>
      <c r="P143">
        <f t="shared" si="4"/>
        <v>0</v>
      </c>
      <c r="Q143">
        <f t="shared" si="5"/>
        <v>0</v>
      </c>
    </row>
    <row r="144" spans="1:17" x14ac:dyDescent="0.25">
      <c r="A144" s="4" t="s">
        <v>1068</v>
      </c>
      <c r="B144" s="3"/>
      <c r="C144" s="3"/>
      <c r="D144" s="3"/>
      <c r="E144" s="3"/>
      <c r="F144" s="3"/>
      <c r="G144" s="3"/>
      <c r="H144" s="3"/>
      <c r="I144" s="3"/>
      <c r="J144" s="3"/>
      <c r="K144" s="3">
        <v>1</v>
      </c>
      <c r="L144" s="3"/>
      <c r="M144" s="3">
        <v>1</v>
      </c>
      <c r="O144">
        <v>1</v>
      </c>
      <c r="P144">
        <f t="shared" si="4"/>
        <v>0</v>
      </c>
      <c r="Q144" t="str">
        <f t="shared" si="5"/>
        <v>Q6IWH5</v>
      </c>
    </row>
    <row r="145" spans="1:17" x14ac:dyDescent="0.25">
      <c r="A145" s="5">
        <v>123</v>
      </c>
      <c r="B145" s="3"/>
      <c r="C145" s="3"/>
      <c r="D145" s="3"/>
      <c r="E145" s="3"/>
      <c r="F145" s="3"/>
      <c r="G145" s="3"/>
      <c r="H145" s="3"/>
      <c r="I145" s="3"/>
      <c r="J145" s="3"/>
      <c r="K145" s="3">
        <v>1</v>
      </c>
      <c r="L145" s="3"/>
      <c r="M145" s="3">
        <v>1</v>
      </c>
      <c r="P145">
        <f t="shared" si="4"/>
        <v>0</v>
      </c>
      <c r="Q145">
        <f t="shared" si="5"/>
        <v>0</v>
      </c>
    </row>
    <row r="146" spans="1:17" x14ac:dyDescent="0.25">
      <c r="A146" s="4" t="s">
        <v>1090</v>
      </c>
      <c r="B146" s="3"/>
      <c r="C146" s="3"/>
      <c r="D146" s="3"/>
      <c r="E146" s="3"/>
      <c r="F146" s="3"/>
      <c r="G146" s="3"/>
      <c r="H146" s="3"/>
      <c r="I146" s="3"/>
      <c r="J146" s="3"/>
      <c r="K146" s="3">
        <v>1</v>
      </c>
      <c r="L146" s="3">
        <v>1</v>
      </c>
      <c r="M146" s="3">
        <v>2</v>
      </c>
      <c r="N146">
        <v>1</v>
      </c>
      <c r="P146" t="str">
        <f t="shared" si="4"/>
        <v>Q6TXV5</v>
      </c>
      <c r="Q146">
        <f t="shared" si="5"/>
        <v>0</v>
      </c>
    </row>
    <row r="147" spans="1:17" x14ac:dyDescent="0.25">
      <c r="A147" s="5">
        <v>78</v>
      </c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>
        <v>1</v>
      </c>
      <c r="M147" s="3">
        <v>1</v>
      </c>
      <c r="P147">
        <f t="shared" si="4"/>
        <v>0</v>
      </c>
      <c r="Q147">
        <f t="shared" si="5"/>
        <v>0</v>
      </c>
    </row>
    <row r="148" spans="1:17" x14ac:dyDescent="0.25">
      <c r="A148" s="5">
        <v>122</v>
      </c>
      <c r="B148" s="3"/>
      <c r="C148" s="3"/>
      <c r="D148" s="3"/>
      <c r="E148" s="3"/>
      <c r="F148" s="3"/>
      <c r="G148" s="3"/>
      <c r="H148" s="3"/>
      <c r="I148" s="3"/>
      <c r="J148" s="3"/>
      <c r="K148" s="3">
        <v>1</v>
      </c>
      <c r="L148" s="3"/>
      <c r="M148" s="3">
        <v>1</v>
      </c>
      <c r="P148">
        <f t="shared" si="4"/>
        <v>0</v>
      </c>
      <c r="Q148">
        <f t="shared" si="5"/>
        <v>0</v>
      </c>
    </row>
    <row r="149" spans="1:17" x14ac:dyDescent="0.25">
      <c r="A149" s="4" t="s">
        <v>1096</v>
      </c>
      <c r="B149" s="3"/>
      <c r="C149" s="3"/>
      <c r="D149" s="3"/>
      <c r="E149" s="3"/>
      <c r="F149" s="3"/>
      <c r="G149" s="3"/>
      <c r="H149" s="3"/>
      <c r="I149" s="3"/>
      <c r="J149" s="3">
        <v>1</v>
      </c>
      <c r="K149" s="3">
        <v>1</v>
      </c>
      <c r="L149" s="3"/>
      <c r="M149" s="3">
        <v>2</v>
      </c>
      <c r="P149">
        <f t="shared" si="4"/>
        <v>0</v>
      </c>
      <c r="Q149">
        <f t="shared" si="5"/>
        <v>0</v>
      </c>
    </row>
    <row r="150" spans="1:17" x14ac:dyDescent="0.25">
      <c r="A150" s="5">
        <v>49</v>
      </c>
      <c r="B150" s="3"/>
      <c r="C150" s="3"/>
      <c r="D150" s="3"/>
      <c r="E150" s="3"/>
      <c r="F150" s="3"/>
      <c r="G150" s="3"/>
      <c r="H150" s="3"/>
      <c r="I150" s="3"/>
      <c r="J150" s="3">
        <v>1</v>
      </c>
      <c r="K150" s="3"/>
      <c r="L150" s="3"/>
      <c r="M150" s="3">
        <v>1</v>
      </c>
      <c r="P150">
        <f t="shared" si="4"/>
        <v>0</v>
      </c>
      <c r="Q150">
        <f t="shared" si="5"/>
        <v>0</v>
      </c>
    </row>
    <row r="151" spans="1:17" x14ac:dyDescent="0.25">
      <c r="A151" s="5">
        <v>127</v>
      </c>
      <c r="B151" s="3"/>
      <c r="C151" s="3"/>
      <c r="D151" s="3"/>
      <c r="E151" s="3"/>
      <c r="F151" s="3"/>
      <c r="G151" s="3"/>
      <c r="H151" s="3"/>
      <c r="I151" s="3"/>
      <c r="J151" s="3"/>
      <c r="K151" s="3">
        <v>1</v>
      </c>
      <c r="L151" s="3"/>
      <c r="M151" s="3">
        <v>1</v>
      </c>
      <c r="P151">
        <f t="shared" si="4"/>
        <v>0</v>
      </c>
      <c r="Q151">
        <f t="shared" si="5"/>
        <v>0</v>
      </c>
    </row>
    <row r="152" spans="1:17" x14ac:dyDescent="0.25">
      <c r="A152" s="4" t="s">
        <v>1098</v>
      </c>
      <c r="B152" s="3"/>
      <c r="C152" s="3"/>
      <c r="D152" s="3"/>
      <c r="E152" s="3"/>
      <c r="F152" s="3">
        <v>1</v>
      </c>
      <c r="G152" s="3"/>
      <c r="H152" s="3"/>
      <c r="I152" s="3"/>
      <c r="J152" s="3"/>
      <c r="K152" s="3">
        <v>1</v>
      </c>
      <c r="L152" s="3"/>
      <c r="M152" s="3">
        <v>2</v>
      </c>
      <c r="P152">
        <f t="shared" si="4"/>
        <v>0</v>
      </c>
      <c r="Q152">
        <f t="shared" si="5"/>
        <v>0</v>
      </c>
    </row>
    <row r="153" spans="1:17" x14ac:dyDescent="0.25">
      <c r="A153" s="5">
        <v>58</v>
      </c>
      <c r="B153" s="3"/>
      <c r="C153" s="3"/>
      <c r="D153" s="3"/>
      <c r="E153" s="3"/>
      <c r="F153" s="3">
        <v>1</v>
      </c>
      <c r="G153" s="3"/>
      <c r="H153" s="3"/>
      <c r="I153" s="3"/>
      <c r="J153" s="3"/>
      <c r="K153" s="3"/>
      <c r="L153" s="3"/>
      <c r="M153" s="3">
        <v>1</v>
      </c>
      <c r="P153">
        <f t="shared" si="4"/>
        <v>0</v>
      </c>
      <c r="Q153">
        <f t="shared" si="5"/>
        <v>0</v>
      </c>
    </row>
    <row r="154" spans="1:17" x14ac:dyDescent="0.25">
      <c r="A154" s="5">
        <v>119</v>
      </c>
      <c r="B154" s="3"/>
      <c r="C154" s="3"/>
      <c r="D154" s="3"/>
      <c r="E154" s="3"/>
      <c r="F154" s="3"/>
      <c r="G154" s="3"/>
      <c r="H154" s="3"/>
      <c r="I154" s="3"/>
      <c r="J154" s="3"/>
      <c r="K154" s="3">
        <v>1</v>
      </c>
      <c r="L154" s="3"/>
      <c r="M154" s="3">
        <v>1</v>
      </c>
      <c r="P154">
        <f t="shared" si="4"/>
        <v>0</v>
      </c>
      <c r="Q154">
        <f t="shared" si="5"/>
        <v>0</v>
      </c>
    </row>
    <row r="155" spans="1:17" x14ac:dyDescent="0.25">
      <c r="A155" s="4" t="s">
        <v>1102</v>
      </c>
      <c r="B155" s="3"/>
      <c r="C155" s="3"/>
      <c r="D155" s="3"/>
      <c r="E155" s="3"/>
      <c r="F155" s="3"/>
      <c r="G155" s="3"/>
      <c r="H155" s="3"/>
      <c r="I155" s="3"/>
      <c r="J155" s="3"/>
      <c r="K155" s="3">
        <v>1</v>
      </c>
      <c r="L155" s="3">
        <v>1</v>
      </c>
      <c r="M155" s="3">
        <v>2</v>
      </c>
      <c r="N155">
        <v>1</v>
      </c>
      <c r="P155" t="str">
        <f t="shared" si="4"/>
        <v>Q712J8</v>
      </c>
      <c r="Q155">
        <f t="shared" si="5"/>
        <v>0</v>
      </c>
    </row>
    <row r="156" spans="1:17" x14ac:dyDescent="0.25">
      <c r="A156" s="5">
        <v>78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>
        <v>1</v>
      </c>
      <c r="M156" s="3">
        <v>1</v>
      </c>
      <c r="P156">
        <f t="shared" si="4"/>
        <v>0</v>
      </c>
      <c r="Q156">
        <f t="shared" si="5"/>
        <v>0</v>
      </c>
    </row>
    <row r="157" spans="1:17" x14ac:dyDescent="0.25">
      <c r="A157" s="5">
        <v>124</v>
      </c>
      <c r="B157" s="3"/>
      <c r="C157" s="3"/>
      <c r="D157" s="3"/>
      <c r="E157" s="3"/>
      <c r="F157" s="3"/>
      <c r="G157" s="3"/>
      <c r="H157" s="3"/>
      <c r="I157" s="3"/>
      <c r="J157" s="3"/>
      <c r="K157" s="3">
        <v>1</v>
      </c>
      <c r="L157" s="3"/>
      <c r="M157" s="3">
        <v>1</v>
      </c>
      <c r="P157">
        <f t="shared" si="4"/>
        <v>0</v>
      </c>
      <c r="Q157">
        <f t="shared" si="5"/>
        <v>0</v>
      </c>
    </row>
    <row r="158" spans="1:17" x14ac:dyDescent="0.25">
      <c r="A158" s="4" t="s">
        <v>1106</v>
      </c>
      <c r="B158" s="3"/>
      <c r="C158" s="3"/>
      <c r="D158" s="3"/>
      <c r="E158" s="3"/>
      <c r="F158" s="3"/>
      <c r="G158" s="3"/>
      <c r="H158" s="3"/>
      <c r="I158" s="3"/>
      <c r="J158" s="3"/>
      <c r="K158" s="3">
        <v>1</v>
      </c>
      <c r="L158" s="3"/>
      <c r="M158" s="3">
        <v>1</v>
      </c>
      <c r="P158">
        <f t="shared" si="4"/>
        <v>0</v>
      </c>
      <c r="Q158">
        <f t="shared" si="5"/>
        <v>0</v>
      </c>
    </row>
    <row r="159" spans="1:17" x14ac:dyDescent="0.25">
      <c r="A159" s="5">
        <v>75</v>
      </c>
      <c r="B159" s="3"/>
      <c r="C159" s="3"/>
      <c r="D159" s="3"/>
      <c r="E159" s="3"/>
      <c r="F159" s="3"/>
      <c r="G159" s="3"/>
      <c r="H159" s="3"/>
      <c r="I159" s="3"/>
      <c r="J159" s="3"/>
      <c r="K159" s="3">
        <v>1</v>
      </c>
      <c r="L159" s="3"/>
      <c r="M159" s="3">
        <v>1</v>
      </c>
      <c r="P159">
        <f t="shared" si="4"/>
        <v>0</v>
      </c>
      <c r="Q159">
        <f t="shared" si="5"/>
        <v>0</v>
      </c>
    </row>
    <row r="160" spans="1:17" x14ac:dyDescent="0.25">
      <c r="A160" s="4" t="s">
        <v>1110</v>
      </c>
      <c r="B160" s="3"/>
      <c r="C160" s="3">
        <v>1</v>
      </c>
      <c r="D160" s="3"/>
      <c r="E160" s="3"/>
      <c r="F160" s="3"/>
      <c r="G160" s="3"/>
      <c r="H160" s="3"/>
      <c r="I160" s="3"/>
      <c r="J160" s="3"/>
      <c r="K160" s="3">
        <v>1</v>
      </c>
      <c r="L160" s="3"/>
      <c r="M160" s="3">
        <v>2</v>
      </c>
      <c r="P160">
        <f t="shared" si="4"/>
        <v>0</v>
      </c>
      <c r="Q160">
        <f t="shared" si="5"/>
        <v>0</v>
      </c>
    </row>
    <row r="161" spans="1:17" x14ac:dyDescent="0.25">
      <c r="A161" s="5">
        <v>34</v>
      </c>
      <c r="B161" s="3"/>
      <c r="C161" s="3">
        <v>1</v>
      </c>
      <c r="D161" s="3"/>
      <c r="E161" s="3"/>
      <c r="F161" s="3"/>
      <c r="G161" s="3"/>
      <c r="H161" s="3"/>
      <c r="I161" s="3"/>
      <c r="J161" s="3"/>
      <c r="K161" s="3"/>
      <c r="L161" s="3"/>
      <c r="M161" s="3">
        <v>1</v>
      </c>
      <c r="P161">
        <f t="shared" si="4"/>
        <v>0</v>
      </c>
      <c r="Q161">
        <f t="shared" si="5"/>
        <v>0</v>
      </c>
    </row>
    <row r="162" spans="1:17" x14ac:dyDescent="0.25">
      <c r="A162" s="5">
        <v>125</v>
      </c>
      <c r="B162" s="3"/>
      <c r="C162" s="3"/>
      <c r="D162" s="3"/>
      <c r="E162" s="3"/>
      <c r="F162" s="3"/>
      <c r="G162" s="3"/>
      <c r="H162" s="3"/>
      <c r="I162" s="3"/>
      <c r="J162" s="3"/>
      <c r="K162" s="3">
        <v>1</v>
      </c>
      <c r="L162" s="3"/>
      <c r="M162" s="3">
        <v>1</v>
      </c>
      <c r="P162">
        <f t="shared" si="4"/>
        <v>0</v>
      </c>
      <c r="Q162">
        <f t="shared" si="5"/>
        <v>0</v>
      </c>
    </row>
    <row r="163" spans="1:17" x14ac:dyDescent="0.25">
      <c r="A163" s="4" t="s">
        <v>1114</v>
      </c>
      <c r="B163" s="3"/>
      <c r="C163" s="3"/>
      <c r="D163" s="3"/>
      <c r="E163" s="3">
        <v>1</v>
      </c>
      <c r="F163" s="3"/>
      <c r="G163" s="3"/>
      <c r="H163" s="3"/>
      <c r="I163" s="3"/>
      <c r="J163" s="3"/>
      <c r="K163" s="3">
        <v>1</v>
      </c>
      <c r="L163" s="3"/>
      <c r="M163" s="3">
        <v>2</v>
      </c>
      <c r="P163">
        <f t="shared" si="4"/>
        <v>0</v>
      </c>
      <c r="Q163">
        <f t="shared" si="5"/>
        <v>0</v>
      </c>
    </row>
    <row r="164" spans="1:17" x14ac:dyDescent="0.25">
      <c r="A164" s="5">
        <v>43</v>
      </c>
      <c r="B164" s="3"/>
      <c r="C164" s="3"/>
      <c r="D164" s="3"/>
      <c r="E164" s="3">
        <v>1</v>
      </c>
      <c r="F164" s="3"/>
      <c r="G164" s="3"/>
      <c r="H164" s="3"/>
      <c r="I164" s="3"/>
      <c r="J164" s="3"/>
      <c r="K164" s="3"/>
      <c r="L164" s="3"/>
      <c r="M164" s="3">
        <v>1</v>
      </c>
      <c r="P164">
        <f t="shared" si="4"/>
        <v>0</v>
      </c>
      <c r="Q164">
        <f t="shared" si="5"/>
        <v>0</v>
      </c>
    </row>
    <row r="165" spans="1:17" x14ac:dyDescent="0.25">
      <c r="A165" s="5">
        <v>124</v>
      </c>
      <c r="B165" s="3"/>
      <c r="C165" s="3"/>
      <c r="D165" s="3"/>
      <c r="E165" s="3"/>
      <c r="F165" s="3"/>
      <c r="G165" s="3"/>
      <c r="H165" s="3"/>
      <c r="I165" s="3"/>
      <c r="J165" s="3"/>
      <c r="K165" s="3">
        <v>1</v>
      </c>
      <c r="L165" s="3"/>
      <c r="M165" s="3">
        <v>1</v>
      </c>
      <c r="P165">
        <f t="shared" si="4"/>
        <v>0</v>
      </c>
      <c r="Q165">
        <f t="shared" si="5"/>
        <v>0</v>
      </c>
    </row>
    <row r="166" spans="1:17" x14ac:dyDescent="0.25">
      <c r="A166" s="4" t="s">
        <v>1119</v>
      </c>
      <c r="B166" s="3"/>
      <c r="C166" s="3"/>
      <c r="D166" s="3"/>
      <c r="E166" s="3"/>
      <c r="F166" s="3"/>
      <c r="G166" s="3"/>
      <c r="H166" s="3"/>
      <c r="I166" s="3"/>
      <c r="J166" s="3"/>
      <c r="K166" s="3">
        <v>1</v>
      </c>
      <c r="L166" s="3"/>
      <c r="M166" s="3">
        <v>1</v>
      </c>
      <c r="P166">
        <f t="shared" si="4"/>
        <v>0</v>
      </c>
      <c r="Q166">
        <f t="shared" si="5"/>
        <v>0</v>
      </c>
    </row>
    <row r="167" spans="1:17" x14ac:dyDescent="0.25">
      <c r="A167" s="5">
        <v>66</v>
      </c>
      <c r="B167" s="3"/>
      <c r="C167" s="3"/>
      <c r="D167" s="3"/>
      <c r="E167" s="3"/>
      <c r="F167" s="3"/>
      <c r="G167" s="3"/>
      <c r="H167" s="3"/>
      <c r="I167" s="3"/>
      <c r="J167" s="3"/>
      <c r="K167" s="3">
        <v>1</v>
      </c>
      <c r="L167" s="3"/>
      <c r="M167" s="3">
        <v>1</v>
      </c>
      <c r="P167">
        <f t="shared" si="4"/>
        <v>0</v>
      </c>
      <c r="Q167">
        <f t="shared" si="5"/>
        <v>0</v>
      </c>
    </row>
    <row r="168" spans="1:17" x14ac:dyDescent="0.25">
      <c r="A168" s="4" t="s">
        <v>1129</v>
      </c>
      <c r="B168" s="3"/>
      <c r="C168" s="3"/>
      <c r="D168" s="3"/>
      <c r="E168" s="3"/>
      <c r="F168" s="3"/>
      <c r="G168" s="3"/>
      <c r="H168" s="3">
        <v>1</v>
      </c>
      <c r="I168" s="3"/>
      <c r="J168" s="3"/>
      <c r="K168" s="3">
        <v>1</v>
      </c>
      <c r="L168" s="3"/>
      <c r="M168" s="3">
        <v>2</v>
      </c>
      <c r="P168">
        <f t="shared" si="4"/>
        <v>0</v>
      </c>
      <c r="Q168">
        <f t="shared" si="5"/>
        <v>0</v>
      </c>
    </row>
    <row r="169" spans="1:17" x14ac:dyDescent="0.25">
      <c r="A169" s="5">
        <v>29</v>
      </c>
      <c r="B169" s="3"/>
      <c r="C169" s="3"/>
      <c r="D169" s="3"/>
      <c r="E169" s="3"/>
      <c r="F169" s="3"/>
      <c r="G169" s="3"/>
      <c r="H169" s="3">
        <v>1</v>
      </c>
      <c r="I169" s="3"/>
      <c r="J169" s="3"/>
      <c r="K169" s="3"/>
      <c r="L169" s="3"/>
      <c r="M169" s="3">
        <v>1</v>
      </c>
      <c r="P169">
        <f t="shared" si="4"/>
        <v>0</v>
      </c>
      <c r="Q169">
        <f t="shared" si="5"/>
        <v>0</v>
      </c>
    </row>
    <row r="170" spans="1:17" x14ac:dyDescent="0.25">
      <c r="A170" s="5">
        <v>124</v>
      </c>
      <c r="B170" s="3"/>
      <c r="C170" s="3"/>
      <c r="D170" s="3"/>
      <c r="E170" s="3"/>
      <c r="F170" s="3"/>
      <c r="G170" s="3"/>
      <c r="H170" s="3"/>
      <c r="I170" s="3"/>
      <c r="J170" s="3"/>
      <c r="K170" s="3">
        <v>1</v>
      </c>
      <c r="L170" s="3"/>
      <c r="M170" s="3">
        <v>1</v>
      </c>
      <c r="P170">
        <f t="shared" si="4"/>
        <v>0</v>
      </c>
      <c r="Q170">
        <f t="shared" si="5"/>
        <v>0</v>
      </c>
    </row>
    <row r="171" spans="1:17" x14ac:dyDescent="0.25">
      <c r="A171" s="4" t="s">
        <v>1131</v>
      </c>
      <c r="B171" s="3"/>
      <c r="C171" s="3"/>
      <c r="D171" s="3"/>
      <c r="E171" s="3"/>
      <c r="F171" s="3"/>
      <c r="G171" s="3"/>
      <c r="H171" s="3"/>
      <c r="I171" s="3"/>
      <c r="J171" s="3"/>
      <c r="K171" s="3">
        <v>1</v>
      </c>
      <c r="L171" s="3">
        <v>1</v>
      </c>
      <c r="M171" s="3">
        <v>2</v>
      </c>
      <c r="N171">
        <v>1</v>
      </c>
      <c r="P171" t="str">
        <f t="shared" si="4"/>
        <v>Q8AXV9</v>
      </c>
      <c r="Q171">
        <f t="shared" si="5"/>
        <v>0</v>
      </c>
    </row>
    <row r="172" spans="1:17" x14ac:dyDescent="0.25">
      <c r="A172" s="5">
        <v>78</v>
      </c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>
        <v>1</v>
      </c>
      <c r="M172" s="3">
        <v>1</v>
      </c>
      <c r="P172">
        <f t="shared" si="4"/>
        <v>0</v>
      </c>
      <c r="Q172">
        <f t="shared" si="5"/>
        <v>0</v>
      </c>
    </row>
    <row r="173" spans="1:17" x14ac:dyDescent="0.25">
      <c r="A173" s="5">
        <v>124</v>
      </c>
      <c r="B173" s="3"/>
      <c r="C173" s="3"/>
      <c r="D173" s="3"/>
      <c r="E173" s="3"/>
      <c r="F173" s="3"/>
      <c r="G173" s="3"/>
      <c r="H173" s="3"/>
      <c r="I173" s="3"/>
      <c r="J173" s="3"/>
      <c r="K173" s="3">
        <v>1</v>
      </c>
      <c r="L173" s="3"/>
      <c r="M173" s="3">
        <v>1</v>
      </c>
      <c r="P173">
        <f t="shared" si="4"/>
        <v>0</v>
      </c>
      <c r="Q173">
        <f t="shared" si="5"/>
        <v>0</v>
      </c>
    </row>
    <row r="174" spans="1:17" x14ac:dyDescent="0.25">
      <c r="A174" s="4" t="s">
        <v>1139</v>
      </c>
      <c r="B174" s="3"/>
      <c r="C174" s="3"/>
      <c r="D174" s="3"/>
      <c r="E174" s="3"/>
      <c r="F174" s="3"/>
      <c r="G174" s="3"/>
      <c r="H174" s="3"/>
      <c r="I174" s="3"/>
      <c r="J174" s="3"/>
      <c r="K174" s="3">
        <v>1</v>
      </c>
      <c r="L174" s="3"/>
      <c r="M174" s="3">
        <v>1</v>
      </c>
      <c r="P174">
        <f t="shared" si="4"/>
        <v>0</v>
      </c>
      <c r="Q174">
        <f t="shared" si="5"/>
        <v>0</v>
      </c>
    </row>
    <row r="175" spans="1:17" x14ac:dyDescent="0.25">
      <c r="A175" s="5">
        <v>90</v>
      </c>
      <c r="B175" s="3"/>
      <c r="C175" s="3"/>
      <c r="D175" s="3"/>
      <c r="E175" s="3"/>
      <c r="F175" s="3"/>
      <c r="G175" s="3"/>
      <c r="H175" s="3"/>
      <c r="I175" s="3"/>
      <c r="J175" s="3"/>
      <c r="K175" s="3">
        <v>1</v>
      </c>
      <c r="L175" s="3"/>
      <c r="M175" s="3">
        <v>1</v>
      </c>
      <c r="P175">
        <f t="shared" si="4"/>
        <v>0</v>
      </c>
      <c r="Q175">
        <f t="shared" si="5"/>
        <v>0</v>
      </c>
    </row>
    <row r="176" spans="1:17" x14ac:dyDescent="0.25">
      <c r="A176" s="4" t="s">
        <v>1141</v>
      </c>
      <c r="B176" s="3"/>
      <c r="C176" s="3"/>
      <c r="D176" s="3"/>
      <c r="E176" s="3"/>
      <c r="F176" s="3"/>
      <c r="G176" s="3"/>
      <c r="H176" s="3"/>
      <c r="I176" s="3"/>
      <c r="J176" s="3"/>
      <c r="K176" s="3">
        <v>1</v>
      </c>
      <c r="L176" s="3"/>
      <c r="M176" s="3">
        <v>1</v>
      </c>
      <c r="P176">
        <f t="shared" si="4"/>
        <v>0</v>
      </c>
      <c r="Q176">
        <f t="shared" si="5"/>
        <v>0</v>
      </c>
    </row>
    <row r="177" spans="1:17" x14ac:dyDescent="0.25">
      <c r="A177" s="5">
        <v>91</v>
      </c>
      <c r="B177" s="3"/>
      <c r="C177" s="3"/>
      <c r="D177" s="3"/>
      <c r="E177" s="3"/>
      <c r="F177" s="3"/>
      <c r="G177" s="3"/>
      <c r="H177" s="3"/>
      <c r="I177" s="3"/>
      <c r="J177" s="3"/>
      <c r="K177" s="3">
        <v>1</v>
      </c>
      <c r="L177" s="3"/>
      <c r="M177" s="3">
        <v>1</v>
      </c>
      <c r="P177">
        <f t="shared" si="4"/>
        <v>0</v>
      </c>
      <c r="Q177">
        <f t="shared" si="5"/>
        <v>0</v>
      </c>
    </row>
    <row r="178" spans="1:17" x14ac:dyDescent="0.25">
      <c r="A178" s="4" t="s">
        <v>1147</v>
      </c>
      <c r="B178" s="3"/>
      <c r="C178" s="3"/>
      <c r="D178" s="3"/>
      <c r="E178" s="3"/>
      <c r="F178" s="3"/>
      <c r="G178" s="3"/>
      <c r="H178" s="3"/>
      <c r="I178" s="3"/>
      <c r="J178" s="3"/>
      <c r="K178" s="3">
        <v>1</v>
      </c>
      <c r="L178" s="3">
        <v>1</v>
      </c>
      <c r="M178" s="3">
        <v>2</v>
      </c>
      <c r="N178">
        <v>1</v>
      </c>
      <c r="P178" t="str">
        <f t="shared" si="4"/>
        <v>Q8QGW0</v>
      </c>
      <c r="Q178">
        <f t="shared" si="5"/>
        <v>0</v>
      </c>
    </row>
    <row r="179" spans="1:17" x14ac:dyDescent="0.25">
      <c r="A179" s="5">
        <v>76</v>
      </c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>
        <v>1</v>
      </c>
      <c r="M179" s="3">
        <v>1</v>
      </c>
      <c r="P179">
        <f t="shared" si="4"/>
        <v>0</v>
      </c>
      <c r="Q179">
        <f t="shared" si="5"/>
        <v>0</v>
      </c>
    </row>
    <row r="180" spans="1:17" x14ac:dyDescent="0.25">
      <c r="A180" s="5">
        <v>124</v>
      </c>
      <c r="B180" s="3"/>
      <c r="C180" s="3"/>
      <c r="D180" s="3"/>
      <c r="E180" s="3"/>
      <c r="F180" s="3"/>
      <c r="G180" s="3"/>
      <c r="H180" s="3"/>
      <c r="I180" s="3"/>
      <c r="J180" s="3"/>
      <c r="K180" s="3">
        <v>1</v>
      </c>
      <c r="L180" s="3"/>
      <c r="M180" s="3">
        <v>1</v>
      </c>
      <c r="P180">
        <f t="shared" si="4"/>
        <v>0</v>
      </c>
      <c r="Q180">
        <f t="shared" si="5"/>
        <v>0</v>
      </c>
    </row>
    <row r="181" spans="1:17" x14ac:dyDescent="0.25">
      <c r="A181" s="4" t="s">
        <v>1149</v>
      </c>
      <c r="B181" s="3"/>
      <c r="C181" s="3"/>
      <c r="D181" s="3"/>
      <c r="E181" s="3"/>
      <c r="F181" s="3"/>
      <c r="G181" s="3"/>
      <c r="H181" s="3"/>
      <c r="I181" s="3"/>
      <c r="J181" s="3"/>
      <c r="K181" s="3">
        <v>1</v>
      </c>
      <c r="L181" s="3"/>
      <c r="M181" s="3">
        <v>1</v>
      </c>
      <c r="O181">
        <v>1</v>
      </c>
      <c r="P181">
        <f t="shared" si="4"/>
        <v>0</v>
      </c>
      <c r="Q181" t="str">
        <f t="shared" si="5"/>
        <v>Q8UUQ3</v>
      </c>
    </row>
    <row r="182" spans="1:17" x14ac:dyDescent="0.25">
      <c r="A182" s="5">
        <v>126</v>
      </c>
      <c r="B182" s="3"/>
      <c r="C182" s="3"/>
      <c r="D182" s="3"/>
      <c r="E182" s="3"/>
      <c r="F182" s="3"/>
      <c r="G182" s="3"/>
      <c r="H182" s="3"/>
      <c r="I182" s="3"/>
      <c r="J182" s="3"/>
      <c r="K182" s="3">
        <v>1</v>
      </c>
      <c r="L182" s="3"/>
      <c r="M182" s="3">
        <v>1</v>
      </c>
      <c r="P182">
        <f t="shared" si="4"/>
        <v>0</v>
      </c>
      <c r="Q182">
        <f t="shared" si="5"/>
        <v>0</v>
      </c>
    </row>
    <row r="183" spans="1:17" x14ac:dyDescent="0.25">
      <c r="A183" s="4" t="s">
        <v>1151</v>
      </c>
      <c r="B183" s="3"/>
      <c r="C183" s="3"/>
      <c r="D183" s="3"/>
      <c r="E183" s="3">
        <v>1</v>
      </c>
      <c r="F183" s="3"/>
      <c r="G183" s="3"/>
      <c r="H183" s="3"/>
      <c r="I183" s="3"/>
      <c r="J183" s="3"/>
      <c r="K183" s="3">
        <v>1</v>
      </c>
      <c r="L183" s="3"/>
      <c r="M183" s="3">
        <v>2</v>
      </c>
      <c r="P183">
        <f t="shared" si="4"/>
        <v>0</v>
      </c>
      <c r="Q183">
        <f t="shared" si="5"/>
        <v>0</v>
      </c>
    </row>
    <row r="184" spans="1:17" x14ac:dyDescent="0.25">
      <c r="A184" s="5">
        <v>45</v>
      </c>
      <c r="B184" s="3"/>
      <c r="C184" s="3"/>
      <c r="D184" s="3"/>
      <c r="E184" s="3">
        <v>1</v>
      </c>
      <c r="F184" s="3"/>
      <c r="G184" s="3"/>
      <c r="H184" s="3"/>
      <c r="I184" s="3"/>
      <c r="J184" s="3"/>
      <c r="K184" s="3"/>
      <c r="L184" s="3"/>
      <c r="M184" s="3">
        <v>1</v>
      </c>
      <c r="P184">
        <f t="shared" si="4"/>
        <v>0</v>
      </c>
      <c r="Q184">
        <f t="shared" si="5"/>
        <v>0</v>
      </c>
    </row>
    <row r="185" spans="1:17" x14ac:dyDescent="0.25">
      <c r="A185" s="5">
        <v>124</v>
      </c>
      <c r="B185" s="3"/>
      <c r="C185" s="3"/>
      <c r="D185" s="3"/>
      <c r="E185" s="3"/>
      <c r="F185" s="3"/>
      <c r="G185" s="3"/>
      <c r="H185" s="3"/>
      <c r="I185" s="3"/>
      <c r="J185" s="3"/>
      <c r="K185" s="3">
        <v>1</v>
      </c>
      <c r="L185" s="3"/>
      <c r="M185" s="3">
        <v>1</v>
      </c>
      <c r="P185">
        <f t="shared" si="4"/>
        <v>0</v>
      </c>
      <c r="Q185">
        <f t="shared" si="5"/>
        <v>0</v>
      </c>
    </row>
    <row r="186" spans="1:17" x14ac:dyDescent="0.25">
      <c r="A186" s="4" t="s">
        <v>1153</v>
      </c>
      <c r="B186" s="3"/>
      <c r="C186" s="3"/>
      <c r="D186" s="3"/>
      <c r="E186" s="3"/>
      <c r="F186" s="3"/>
      <c r="G186" s="3"/>
      <c r="H186" s="3"/>
      <c r="I186" s="3"/>
      <c r="J186" s="3"/>
      <c r="K186" s="3">
        <v>1</v>
      </c>
      <c r="L186" s="3">
        <v>1</v>
      </c>
      <c r="M186" s="3">
        <v>2</v>
      </c>
      <c r="P186">
        <f t="shared" si="4"/>
        <v>0</v>
      </c>
      <c r="Q186">
        <f t="shared" si="5"/>
        <v>0</v>
      </c>
    </row>
    <row r="187" spans="1:17" x14ac:dyDescent="0.25">
      <c r="A187" s="5">
        <v>76</v>
      </c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>
        <v>1</v>
      </c>
      <c r="M187" s="3">
        <v>1</v>
      </c>
      <c r="P187">
        <f t="shared" si="4"/>
        <v>0</v>
      </c>
      <c r="Q187">
        <f t="shared" si="5"/>
        <v>0</v>
      </c>
    </row>
    <row r="188" spans="1:17" x14ac:dyDescent="0.25">
      <c r="A188" s="5">
        <v>122</v>
      </c>
      <c r="B188" s="3"/>
      <c r="C188" s="3"/>
      <c r="D188" s="3"/>
      <c r="E188" s="3"/>
      <c r="F188" s="3"/>
      <c r="G188" s="3"/>
      <c r="H188" s="3"/>
      <c r="I188" s="3"/>
      <c r="J188" s="3"/>
      <c r="K188" s="3">
        <v>1</v>
      </c>
      <c r="L188" s="3"/>
      <c r="M188" s="3">
        <v>1</v>
      </c>
      <c r="P188">
        <f t="shared" si="4"/>
        <v>0</v>
      </c>
      <c r="Q188">
        <f t="shared" si="5"/>
        <v>0</v>
      </c>
    </row>
    <row r="189" spans="1:17" x14ac:dyDescent="0.25">
      <c r="A189" s="4" t="s">
        <v>1165</v>
      </c>
      <c r="B189" s="3"/>
      <c r="C189" s="3"/>
      <c r="D189" s="3"/>
      <c r="E189" s="3">
        <v>1</v>
      </c>
      <c r="F189" s="3"/>
      <c r="G189" s="3"/>
      <c r="H189" s="3"/>
      <c r="I189" s="3"/>
      <c r="J189" s="3"/>
      <c r="K189" s="3">
        <v>1</v>
      </c>
      <c r="L189" s="3"/>
      <c r="M189" s="3">
        <v>2</v>
      </c>
      <c r="P189">
        <f t="shared" si="4"/>
        <v>0</v>
      </c>
      <c r="Q189">
        <f t="shared" si="5"/>
        <v>0</v>
      </c>
    </row>
    <row r="190" spans="1:17" x14ac:dyDescent="0.25">
      <c r="A190" s="5">
        <v>43</v>
      </c>
      <c r="B190" s="3"/>
      <c r="C190" s="3"/>
      <c r="D190" s="3"/>
      <c r="E190" s="3">
        <v>1</v>
      </c>
      <c r="F190" s="3"/>
      <c r="G190" s="3"/>
      <c r="H190" s="3"/>
      <c r="I190" s="3"/>
      <c r="J190" s="3"/>
      <c r="K190" s="3"/>
      <c r="L190" s="3"/>
      <c r="M190" s="3">
        <v>1</v>
      </c>
      <c r="P190">
        <f t="shared" si="4"/>
        <v>0</v>
      </c>
      <c r="Q190">
        <f t="shared" si="5"/>
        <v>0</v>
      </c>
    </row>
    <row r="191" spans="1:17" x14ac:dyDescent="0.25">
      <c r="A191" s="5">
        <v>123</v>
      </c>
      <c r="B191" s="3"/>
      <c r="C191" s="3"/>
      <c r="D191" s="3"/>
      <c r="E191" s="3"/>
      <c r="F191" s="3"/>
      <c r="G191" s="3"/>
      <c r="H191" s="3"/>
      <c r="I191" s="3"/>
      <c r="J191" s="3"/>
      <c r="K191" s="3">
        <v>1</v>
      </c>
      <c r="L191" s="3"/>
      <c r="M191" s="3">
        <v>1</v>
      </c>
      <c r="P191">
        <f t="shared" si="4"/>
        <v>0</v>
      </c>
      <c r="Q191">
        <f t="shared" si="5"/>
        <v>0</v>
      </c>
    </row>
    <row r="192" spans="1:17" x14ac:dyDescent="0.25">
      <c r="A192" s="4" t="s">
        <v>1171</v>
      </c>
      <c r="B192" s="3"/>
      <c r="C192" s="3"/>
      <c r="D192" s="3"/>
      <c r="E192" s="3"/>
      <c r="F192" s="3"/>
      <c r="G192" s="3"/>
      <c r="H192" s="3"/>
      <c r="I192" s="3"/>
      <c r="J192" s="3"/>
      <c r="K192" s="3">
        <v>1</v>
      </c>
      <c r="L192" s="3">
        <v>1</v>
      </c>
      <c r="M192" s="3">
        <v>2</v>
      </c>
      <c r="P192">
        <f t="shared" si="4"/>
        <v>0</v>
      </c>
      <c r="Q192">
        <f t="shared" si="5"/>
        <v>0</v>
      </c>
    </row>
    <row r="193" spans="1:17" x14ac:dyDescent="0.25">
      <c r="A193" s="5">
        <v>77</v>
      </c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>
        <v>1</v>
      </c>
      <c r="M193" s="3">
        <v>1</v>
      </c>
      <c r="P193">
        <f t="shared" si="4"/>
        <v>0</v>
      </c>
      <c r="Q193">
        <f t="shared" si="5"/>
        <v>0</v>
      </c>
    </row>
    <row r="194" spans="1:17" x14ac:dyDescent="0.25">
      <c r="A194" s="5">
        <v>124</v>
      </c>
      <c r="B194" s="3"/>
      <c r="C194" s="3"/>
      <c r="D194" s="3"/>
      <c r="E194" s="3"/>
      <c r="F194" s="3"/>
      <c r="G194" s="3"/>
      <c r="H194" s="3"/>
      <c r="I194" s="3"/>
      <c r="J194" s="3"/>
      <c r="K194" s="3">
        <v>1</v>
      </c>
      <c r="L194" s="3"/>
      <c r="M194" s="3">
        <v>1</v>
      </c>
      <c r="P194">
        <f t="shared" si="4"/>
        <v>0</v>
      </c>
      <c r="Q194">
        <f t="shared" si="5"/>
        <v>0</v>
      </c>
    </row>
    <row r="195" spans="1:17" x14ac:dyDescent="0.25">
      <c r="A195" s="4" t="s">
        <v>1173</v>
      </c>
      <c r="B195" s="3"/>
      <c r="C195" s="3"/>
      <c r="D195" s="3"/>
      <c r="E195" s="3"/>
      <c r="F195" s="3"/>
      <c r="G195" s="3"/>
      <c r="H195" s="3"/>
      <c r="I195" s="3"/>
      <c r="J195" s="3"/>
      <c r="K195" s="3">
        <v>1</v>
      </c>
      <c r="L195" s="3">
        <v>1</v>
      </c>
      <c r="M195" s="3">
        <v>2</v>
      </c>
      <c r="P195">
        <f t="shared" si="4"/>
        <v>0</v>
      </c>
      <c r="Q195">
        <f t="shared" si="5"/>
        <v>0</v>
      </c>
    </row>
    <row r="196" spans="1:17" x14ac:dyDescent="0.25">
      <c r="A196" s="5">
        <v>76</v>
      </c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>
        <v>1</v>
      </c>
      <c r="M196" s="3">
        <v>1</v>
      </c>
      <c r="P196">
        <f t="shared" si="4"/>
        <v>0</v>
      </c>
      <c r="Q196">
        <f t="shared" si="5"/>
        <v>0</v>
      </c>
    </row>
    <row r="197" spans="1:17" x14ac:dyDescent="0.25">
      <c r="A197" s="5">
        <v>124</v>
      </c>
      <c r="B197" s="3"/>
      <c r="C197" s="3"/>
      <c r="D197" s="3"/>
      <c r="E197" s="3"/>
      <c r="F197" s="3"/>
      <c r="G197" s="3"/>
      <c r="H197" s="3"/>
      <c r="I197" s="3"/>
      <c r="J197" s="3"/>
      <c r="K197" s="3">
        <v>1</v>
      </c>
      <c r="L197" s="3"/>
      <c r="M197" s="3">
        <v>1</v>
      </c>
      <c r="P197">
        <f t="shared" si="4"/>
        <v>0</v>
      </c>
      <c r="Q197">
        <f t="shared" si="5"/>
        <v>0</v>
      </c>
    </row>
    <row r="198" spans="1:17" x14ac:dyDescent="0.25">
      <c r="A198" s="4" t="s">
        <v>1185</v>
      </c>
      <c r="B198" s="3"/>
      <c r="C198" s="3"/>
      <c r="D198" s="3"/>
      <c r="E198" s="3"/>
      <c r="F198" s="3"/>
      <c r="G198" s="3"/>
      <c r="H198" s="3"/>
      <c r="I198" s="3"/>
      <c r="J198" s="3"/>
      <c r="K198" s="3">
        <v>1</v>
      </c>
      <c r="L198" s="3"/>
      <c r="M198" s="3">
        <v>1</v>
      </c>
      <c r="O198">
        <v>1</v>
      </c>
      <c r="P198">
        <f t="shared" si="4"/>
        <v>0</v>
      </c>
      <c r="Q198" t="str">
        <f t="shared" si="5"/>
        <v>Q9PT12</v>
      </c>
    </row>
    <row r="199" spans="1:17" x14ac:dyDescent="0.25">
      <c r="A199" s="5">
        <v>126</v>
      </c>
      <c r="B199" s="3"/>
      <c r="C199" s="3"/>
      <c r="D199" s="3"/>
      <c r="E199" s="3"/>
      <c r="F199" s="3"/>
      <c r="G199" s="3"/>
      <c r="H199" s="3"/>
      <c r="I199" s="3"/>
      <c r="J199" s="3"/>
      <c r="K199" s="3">
        <v>1</v>
      </c>
      <c r="L199" s="3"/>
      <c r="M199" s="3">
        <v>1</v>
      </c>
      <c r="P199">
        <f t="shared" ref="P199:P262" si="6">IF(N199=1,A199,0)</f>
        <v>0</v>
      </c>
      <c r="Q199">
        <f t="shared" ref="Q199:Q262" si="7">IF(O199=1,A199,0)</f>
        <v>0</v>
      </c>
    </row>
    <row r="200" spans="1:17" x14ac:dyDescent="0.25">
      <c r="A200" s="4" t="s">
        <v>1189</v>
      </c>
      <c r="B200" s="3"/>
      <c r="C200" s="3"/>
      <c r="D200" s="3"/>
      <c r="E200" s="3"/>
      <c r="F200" s="3"/>
      <c r="G200" s="3"/>
      <c r="H200" s="3"/>
      <c r="I200" s="3"/>
      <c r="J200" s="3"/>
      <c r="K200" s="3">
        <v>1</v>
      </c>
      <c r="L200" s="3">
        <v>1</v>
      </c>
      <c r="M200" s="3">
        <v>2</v>
      </c>
      <c r="P200">
        <f t="shared" si="6"/>
        <v>0</v>
      </c>
      <c r="Q200">
        <f t="shared" si="7"/>
        <v>0</v>
      </c>
    </row>
    <row r="201" spans="1:17" x14ac:dyDescent="0.25">
      <c r="A201" s="5">
        <v>92</v>
      </c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>
        <v>1</v>
      </c>
      <c r="M201" s="3">
        <v>1</v>
      </c>
      <c r="P201">
        <f t="shared" si="6"/>
        <v>0</v>
      </c>
      <c r="Q201">
        <f t="shared" si="7"/>
        <v>0</v>
      </c>
    </row>
    <row r="202" spans="1:17" x14ac:dyDescent="0.25">
      <c r="A202" s="5">
        <v>122</v>
      </c>
      <c r="B202" s="3"/>
      <c r="C202" s="3"/>
      <c r="D202" s="3"/>
      <c r="E202" s="3"/>
      <c r="F202" s="3"/>
      <c r="G202" s="3"/>
      <c r="H202" s="3"/>
      <c r="I202" s="3"/>
      <c r="J202" s="3"/>
      <c r="K202" s="3">
        <v>1</v>
      </c>
      <c r="L202" s="3"/>
      <c r="M202" s="3">
        <v>1</v>
      </c>
      <c r="P202">
        <f t="shared" si="6"/>
        <v>0</v>
      </c>
      <c r="Q202">
        <f t="shared" si="7"/>
        <v>0</v>
      </c>
    </row>
    <row r="203" spans="1:17" x14ac:dyDescent="0.25">
      <c r="A203" s="4" t="s">
        <v>901</v>
      </c>
      <c r="B203" s="3"/>
      <c r="C203" s="3"/>
      <c r="D203" s="3"/>
      <c r="E203" s="3"/>
      <c r="F203" s="3"/>
      <c r="G203" s="3"/>
      <c r="H203" s="3"/>
      <c r="I203" s="3"/>
      <c r="J203" s="3"/>
      <c r="K203" s="3">
        <v>1</v>
      </c>
      <c r="L203" s="3"/>
      <c r="M203" s="3">
        <v>1</v>
      </c>
      <c r="O203">
        <v>1</v>
      </c>
      <c r="P203">
        <f t="shared" si="6"/>
        <v>0</v>
      </c>
      <c r="Q203" t="str">
        <f t="shared" si="7"/>
        <v>Q9YGD3</v>
      </c>
    </row>
    <row r="204" spans="1:17" x14ac:dyDescent="0.25">
      <c r="A204" s="5">
        <v>126</v>
      </c>
      <c r="B204" s="3"/>
      <c r="C204" s="3"/>
      <c r="D204" s="3"/>
      <c r="E204" s="3"/>
      <c r="F204" s="3"/>
      <c r="G204" s="3"/>
      <c r="H204" s="3"/>
      <c r="I204" s="3"/>
      <c r="J204" s="3"/>
      <c r="K204" s="3">
        <v>1</v>
      </c>
      <c r="L204" s="3"/>
      <c r="M204" s="3">
        <v>1</v>
      </c>
      <c r="P204">
        <f t="shared" si="6"/>
        <v>0</v>
      </c>
      <c r="Q204">
        <f t="shared" si="7"/>
        <v>0</v>
      </c>
    </row>
    <row r="205" spans="1:17" x14ac:dyDescent="0.25">
      <c r="A205" s="2" t="s">
        <v>1207</v>
      </c>
      <c r="B205" s="3"/>
      <c r="C205" s="3"/>
      <c r="D205" s="3">
        <v>39</v>
      </c>
      <c r="E205" s="3"/>
      <c r="F205" s="3"/>
      <c r="G205" s="3">
        <v>3</v>
      </c>
      <c r="H205" s="3"/>
      <c r="I205" s="3"/>
      <c r="J205" s="3"/>
      <c r="K205" s="3">
        <v>402</v>
      </c>
      <c r="L205" s="3">
        <v>123</v>
      </c>
      <c r="M205" s="3">
        <v>567</v>
      </c>
      <c r="P205">
        <f t="shared" si="6"/>
        <v>0</v>
      </c>
      <c r="Q205">
        <f t="shared" si="7"/>
        <v>0</v>
      </c>
    </row>
    <row r="206" spans="1:17" x14ac:dyDescent="0.25">
      <c r="A206" s="4" t="s">
        <v>15</v>
      </c>
      <c r="B206" s="3"/>
      <c r="C206" s="3"/>
      <c r="D206" s="3"/>
      <c r="E206" s="3"/>
      <c r="F206" s="3"/>
      <c r="G206" s="3"/>
      <c r="H206" s="3"/>
      <c r="I206" s="3"/>
      <c r="J206" s="3"/>
      <c r="K206" s="3">
        <v>2</v>
      </c>
      <c r="L206" s="3"/>
      <c r="M206" s="3">
        <v>2</v>
      </c>
      <c r="P206">
        <f t="shared" si="6"/>
        <v>0</v>
      </c>
      <c r="Q206">
        <f t="shared" si="7"/>
        <v>0</v>
      </c>
    </row>
    <row r="207" spans="1:17" x14ac:dyDescent="0.25">
      <c r="A207" s="5">
        <v>51</v>
      </c>
      <c r="B207" s="3"/>
      <c r="C207" s="3"/>
      <c r="D207" s="3"/>
      <c r="E207" s="3"/>
      <c r="F207" s="3"/>
      <c r="G207" s="3"/>
      <c r="H207" s="3"/>
      <c r="I207" s="3"/>
      <c r="J207" s="3"/>
      <c r="K207" s="3">
        <v>1</v>
      </c>
      <c r="L207" s="3"/>
      <c r="M207" s="3">
        <v>1</v>
      </c>
      <c r="P207">
        <f t="shared" si="6"/>
        <v>0</v>
      </c>
      <c r="Q207">
        <f t="shared" si="7"/>
        <v>0</v>
      </c>
    </row>
    <row r="208" spans="1:17" x14ac:dyDescent="0.25">
      <c r="A208" s="5">
        <v>53</v>
      </c>
      <c r="B208" s="3"/>
      <c r="C208" s="3"/>
      <c r="D208" s="3"/>
      <c r="E208" s="3"/>
      <c r="F208" s="3"/>
      <c r="G208" s="3"/>
      <c r="H208" s="3"/>
      <c r="I208" s="3"/>
      <c r="J208" s="3"/>
      <c r="K208" s="3">
        <v>1</v>
      </c>
      <c r="L208" s="3"/>
      <c r="M208" s="3">
        <v>1</v>
      </c>
      <c r="P208">
        <f t="shared" si="6"/>
        <v>0</v>
      </c>
      <c r="Q208">
        <f t="shared" si="7"/>
        <v>0</v>
      </c>
    </row>
    <row r="209" spans="1:17" x14ac:dyDescent="0.25">
      <c r="A209" s="4" t="s">
        <v>17</v>
      </c>
      <c r="B209" s="3"/>
      <c r="C209" s="3"/>
      <c r="D209" s="3"/>
      <c r="E209" s="3"/>
      <c r="F209" s="3"/>
      <c r="G209" s="3"/>
      <c r="H209" s="3"/>
      <c r="I209" s="3"/>
      <c r="J209" s="3"/>
      <c r="K209" s="3">
        <v>1</v>
      </c>
      <c r="L209" s="3">
        <v>1</v>
      </c>
      <c r="M209" s="3">
        <v>2</v>
      </c>
      <c r="P209">
        <f t="shared" si="6"/>
        <v>0</v>
      </c>
      <c r="Q209">
        <f t="shared" si="7"/>
        <v>0</v>
      </c>
    </row>
    <row r="210" spans="1:17" x14ac:dyDescent="0.25">
      <c r="A210" s="5">
        <v>100</v>
      </c>
      <c r="B210" s="3"/>
      <c r="C210" s="3"/>
      <c r="D210" s="3"/>
      <c r="E210" s="3"/>
      <c r="F210" s="3"/>
      <c r="G210" s="3"/>
      <c r="H210" s="3"/>
      <c r="I210" s="3"/>
      <c r="J210" s="3"/>
      <c r="K210" s="3">
        <v>1</v>
      </c>
      <c r="L210" s="3"/>
      <c r="M210" s="3">
        <v>1</v>
      </c>
      <c r="P210">
        <f t="shared" si="6"/>
        <v>0</v>
      </c>
      <c r="Q210">
        <f t="shared" si="7"/>
        <v>0</v>
      </c>
    </row>
    <row r="211" spans="1:17" x14ac:dyDescent="0.25">
      <c r="A211" s="5">
        <v>105</v>
      </c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>
        <v>1</v>
      </c>
      <c r="M211" s="3">
        <v>1</v>
      </c>
      <c r="P211">
        <f t="shared" si="6"/>
        <v>0</v>
      </c>
      <c r="Q211">
        <f t="shared" si="7"/>
        <v>0</v>
      </c>
    </row>
    <row r="212" spans="1:17" x14ac:dyDescent="0.25">
      <c r="A212" s="4" t="s">
        <v>21</v>
      </c>
      <c r="B212" s="3"/>
      <c r="C212" s="3"/>
      <c r="D212" s="3"/>
      <c r="E212" s="3"/>
      <c r="F212" s="3"/>
      <c r="G212" s="3"/>
      <c r="H212" s="3"/>
      <c r="I212" s="3"/>
      <c r="J212" s="3"/>
      <c r="K212" s="3">
        <v>1</v>
      </c>
      <c r="L212" s="3"/>
      <c r="M212" s="3">
        <v>1</v>
      </c>
      <c r="P212">
        <f t="shared" si="6"/>
        <v>0</v>
      </c>
      <c r="Q212">
        <f t="shared" si="7"/>
        <v>0</v>
      </c>
    </row>
    <row r="213" spans="1:17" x14ac:dyDescent="0.25">
      <c r="A213" s="5">
        <v>114</v>
      </c>
      <c r="B213" s="3"/>
      <c r="C213" s="3"/>
      <c r="D213" s="3"/>
      <c r="E213" s="3"/>
      <c r="F213" s="3"/>
      <c r="G213" s="3"/>
      <c r="H213" s="3"/>
      <c r="I213" s="3"/>
      <c r="J213" s="3"/>
      <c r="K213" s="3">
        <v>1</v>
      </c>
      <c r="L213" s="3"/>
      <c r="M213" s="3">
        <v>1</v>
      </c>
      <c r="P213">
        <f t="shared" si="6"/>
        <v>0</v>
      </c>
      <c r="Q213">
        <f t="shared" si="7"/>
        <v>0</v>
      </c>
    </row>
    <row r="214" spans="1:17" x14ac:dyDescent="0.25">
      <c r="A214" s="4" t="s">
        <v>26</v>
      </c>
      <c r="B214" s="3"/>
      <c r="C214" s="3"/>
      <c r="D214" s="3">
        <v>1</v>
      </c>
      <c r="E214" s="3"/>
      <c r="F214" s="3"/>
      <c r="G214" s="3"/>
      <c r="H214" s="3"/>
      <c r="I214" s="3"/>
      <c r="J214" s="3"/>
      <c r="K214" s="3">
        <v>1</v>
      </c>
      <c r="L214" s="3"/>
      <c r="M214" s="3">
        <v>2</v>
      </c>
      <c r="P214">
        <f t="shared" si="6"/>
        <v>0</v>
      </c>
      <c r="Q214">
        <f t="shared" si="7"/>
        <v>0</v>
      </c>
    </row>
    <row r="215" spans="1:17" x14ac:dyDescent="0.25">
      <c r="A215" s="5">
        <v>68</v>
      </c>
      <c r="B215" s="3"/>
      <c r="C215" s="3"/>
      <c r="D215" s="3">
        <v>1</v>
      </c>
      <c r="E215" s="3"/>
      <c r="F215" s="3"/>
      <c r="G215" s="3"/>
      <c r="H215" s="3"/>
      <c r="I215" s="3"/>
      <c r="J215" s="3"/>
      <c r="K215" s="3"/>
      <c r="L215" s="3"/>
      <c r="M215" s="3">
        <v>1</v>
      </c>
      <c r="P215">
        <f t="shared" si="6"/>
        <v>0</v>
      </c>
      <c r="Q215">
        <f t="shared" si="7"/>
        <v>0</v>
      </c>
    </row>
    <row r="216" spans="1:17" x14ac:dyDescent="0.25">
      <c r="A216" s="5">
        <v>114</v>
      </c>
      <c r="B216" s="3"/>
      <c r="C216" s="3"/>
      <c r="D216" s="3"/>
      <c r="E216" s="3"/>
      <c r="F216" s="3"/>
      <c r="G216" s="3"/>
      <c r="H216" s="3"/>
      <c r="I216" s="3"/>
      <c r="J216" s="3"/>
      <c r="K216" s="3">
        <v>1</v>
      </c>
      <c r="L216" s="3"/>
      <c r="M216" s="3">
        <v>1</v>
      </c>
      <c r="P216">
        <f t="shared" si="6"/>
        <v>0</v>
      </c>
      <c r="Q216">
        <f t="shared" si="7"/>
        <v>0</v>
      </c>
    </row>
    <row r="217" spans="1:17" x14ac:dyDescent="0.25">
      <c r="A217" s="4" t="s">
        <v>29</v>
      </c>
      <c r="B217" s="3"/>
      <c r="C217" s="3"/>
      <c r="D217" s="3">
        <v>1</v>
      </c>
      <c r="E217" s="3"/>
      <c r="F217" s="3"/>
      <c r="G217" s="3"/>
      <c r="H217" s="3"/>
      <c r="I217" s="3"/>
      <c r="J217" s="3"/>
      <c r="K217" s="3">
        <v>1</v>
      </c>
      <c r="L217" s="3"/>
      <c r="M217" s="3">
        <v>2</v>
      </c>
      <c r="P217">
        <f t="shared" si="6"/>
        <v>0</v>
      </c>
      <c r="Q217">
        <f t="shared" si="7"/>
        <v>0</v>
      </c>
    </row>
    <row r="218" spans="1:17" x14ac:dyDescent="0.25">
      <c r="A218" s="5">
        <v>62</v>
      </c>
      <c r="B218" s="3"/>
      <c r="C218" s="3"/>
      <c r="D218" s="3">
        <v>1</v>
      </c>
      <c r="E218" s="3"/>
      <c r="F218" s="3"/>
      <c r="G218" s="3"/>
      <c r="H218" s="3"/>
      <c r="I218" s="3"/>
      <c r="J218" s="3"/>
      <c r="K218" s="3"/>
      <c r="L218" s="3"/>
      <c r="M218" s="3">
        <v>1</v>
      </c>
      <c r="P218">
        <f t="shared" si="6"/>
        <v>0</v>
      </c>
      <c r="Q218">
        <f t="shared" si="7"/>
        <v>0</v>
      </c>
    </row>
    <row r="219" spans="1:17" x14ac:dyDescent="0.25">
      <c r="A219" s="5">
        <v>114</v>
      </c>
      <c r="B219" s="3"/>
      <c r="C219" s="3"/>
      <c r="D219" s="3"/>
      <c r="E219" s="3"/>
      <c r="F219" s="3"/>
      <c r="G219" s="3"/>
      <c r="H219" s="3"/>
      <c r="I219" s="3"/>
      <c r="J219" s="3"/>
      <c r="K219" s="3">
        <v>1</v>
      </c>
      <c r="L219" s="3"/>
      <c r="M219" s="3">
        <v>1</v>
      </c>
      <c r="P219">
        <f t="shared" si="6"/>
        <v>0</v>
      </c>
      <c r="Q219">
        <f t="shared" si="7"/>
        <v>0</v>
      </c>
    </row>
    <row r="220" spans="1:17" x14ac:dyDescent="0.25">
      <c r="A220" s="4" t="s">
        <v>31</v>
      </c>
      <c r="B220" s="3"/>
      <c r="C220" s="3"/>
      <c r="D220" s="3"/>
      <c r="E220" s="3"/>
      <c r="F220" s="3"/>
      <c r="G220" s="3"/>
      <c r="H220" s="3"/>
      <c r="I220" s="3"/>
      <c r="J220" s="3"/>
      <c r="K220" s="3">
        <v>1</v>
      </c>
      <c r="L220" s="3"/>
      <c r="M220" s="3">
        <v>1</v>
      </c>
      <c r="P220">
        <f t="shared" si="6"/>
        <v>0</v>
      </c>
      <c r="Q220">
        <f t="shared" si="7"/>
        <v>0</v>
      </c>
    </row>
    <row r="221" spans="1:17" x14ac:dyDescent="0.25">
      <c r="A221" s="5">
        <v>118</v>
      </c>
      <c r="B221" s="3"/>
      <c r="C221" s="3"/>
      <c r="D221" s="3"/>
      <c r="E221" s="3"/>
      <c r="F221" s="3"/>
      <c r="G221" s="3"/>
      <c r="H221" s="3"/>
      <c r="I221" s="3"/>
      <c r="J221" s="3"/>
      <c r="K221" s="3">
        <v>1</v>
      </c>
      <c r="L221" s="3"/>
      <c r="M221" s="3">
        <v>1</v>
      </c>
      <c r="P221">
        <f t="shared" si="6"/>
        <v>0</v>
      </c>
      <c r="Q221">
        <f t="shared" si="7"/>
        <v>0</v>
      </c>
    </row>
    <row r="222" spans="1:17" x14ac:dyDescent="0.25">
      <c r="A222" s="4" t="s">
        <v>41</v>
      </c>
      <c r="B222" s="3"/>
      <c r="C222" s="3"/>
      <c r="D222" s="3"/>
      <c r="E222" s="3"/>
      <c r="F222" s="3"/>
      <c r="G222" s="3"/>
      <c r="H222" s="3"/>
      <c r="I222" s="3"/>
      <c r="J222" s="3"/>
      <c r="K222" s="3">
        <v>1</v>
      </c>
      <c r="L222" s="3"/>
      <c r="M222" s="3">
        <v>1</v>
      </c>
      <c r="P222">
        <f t="shared" si="6"/>
        <v>0</v>
      </c>
      <c r="Q222">
        <f t="shared" si="7"/>
        <v>0</v>
      </c>
    </row>
    <row r="223" spans="1:17" x14ac:dyDescent="0.25">
      <c r="A223" s="5">
        <v>114</v>
      </c>
      <c r="B223" s="3"/>
      <c r="C223" s="3"/>
      <c r="D223" s="3"/>
      <c r="E223" s="3"/>
      <c r="F223" s="3"/>
      <c r="G223" s="3"/>
      <c r="H223" s="3"/>
      <c r="I223" s="3"/>
      <c r="J223" s="3"/>
      <c r="K223" s="3">
        <v>1</v>
      </c>
      <c r="L223" s="3"/>
      <c r="M223" s="3">
        <v>1</v>
      </c>
      <c r="P223">
        <f t="shared" si="6"/>
        <v>0</v>
      </c>
      <c r="Q223">
        <f t="shared" si="7"/>
        <v>0</v>
      </c>
    </row>
    <row r="224" spans="1:17" x14ac:dyDescent="0.25">
      <c r="A224" s="4" t="s">
        <v>899</v>
      </c>
      <c r="B224" s="3"/>
      <c r="C224" s="3"/>
      <c r="D224" s="3"/>
      <c r="E224" s="3"/>
      <c r="F224" s="3"/>
      <c r="G224" s="3"/>
      <c r="H224" s="3"/>
      <c r="I224" s="3"/>
      <c r="J224" s="3"/>
      <c r="K224" s="3">
        <v>1</v>
      </c>
      <c r="L224" s="3">
        <v>1</v>
      </c>
      <c r="M224" s="3">
        <v>2</v>
      </c>
      <c r="P224">
        <f t="shared" si="6"/>
        <v>0</v>
      </c>
      <c r="Q224">
        <f t="shared" si="7"/>
        <v>0</v>
      </c>
    </row>
    <row r="225" spans="1:17" x14ac:dyDescent="0.25">
      <c r="A225" s="5">
        <v>105</v>
      </c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>
        <v>1</v>
      </c>
      <c r="M225" s="3">
        <v>1</v>
      </c>
      <c r="P225">
        <f t="shared" si="6"/>
        <v>0</v>
      </c>
      <c r="Q225">
        <f t="shared" si="7"/>
        <v>0</v>
      </c>
    </row>
    <row r="226" spans="1:17" x14ac:dyDescent="0.25">
      <c r="A226" s="5">
        <v>118</v>
      </c>
      <c r="B226" s="3"/>
      <c r="C226" s="3"/>
      <c r="D226" s="3"/>
      <c r="E226" s="3"/>
      <c r="F226" s="3"/>
      <c r="G226" s="3"/>
      <c r="H226" s="3"/>
      <c r="I226" s="3"/>
      <c r="J226" s="3"/>
      <c r="K226" s="3">
        <v>1</v>
      </c>
      <c r="L226" s="3"/>
      <c r="M226" s="3">
        <v>1</v>
      </c>
      <c r="P226">
        <f t="shared" si="6"/>
        <v>0</v>
      </c>
      <c r="Q226">
        <f t="shared" si="7"/>
        <v>0</v>
      </c>
    </row>
    <row r="227" spans="1:17" x14ac:dyDescent="0.25">
      <c r="A227" s="4" t="s">
        <v>48</v>
      </c>
      <c r="B227" s="3"/>
      <c r="C227" s="3"/>
      <c r="D227" s="3">
        <v>1</v>
      </c>
      <c r="E227" s="3"/>
      <c r="F227" s="3"/>
      <c r="G227" s="3"/>
      <c r="H227" s="3"/>
      <c r="I227" s="3"/>
      <c r="J227" s="3"/>
      <c r="K227" s="3">
        <v>1</v>
      </c>
      <c r="L227" s="3"/>
      <c r="M227" s="3">
        <v>2</v>
      </c>
      <c r="P227">
        <f t="shared" si="6"/>
        <v>0</v>
      </c>
      <c r="Q227">
        <f t="shared" si="7"/>
        <v>0</v>
      </c>
    </row>
    <row r="228" spans="1:17" x14ac:dyDescent="0.25">
      <c r="A228" s="5">
        <v>68</v>
      </c>
      <c r="B228" s="3"/>
      <c r="C228" s="3"/>
      <c r="D228" s="3">
        <v>1</v>
      </c>
      <c r="E228" s="3"/>
      <c r="F228" s="3"/>
      <c r="G228" s="3"/>
      <c r="H228" s="3"/>
      <c r="I228" s="3"/>
      <c r="J228" s="3"/>
      <c r="K228" s="3"/>
      <c r="L228" s="3"/>
      <c r="M228" s="3">
        <v>1</v>
      </c>
      <c r="P228">
        <f t="shared" si="6"/>
        <v>0</v>
      </c>
      <c r="Q228">
        <f t="shared" si="7"/>
        <v>0</v>
      </c>
    </row>
    <row r="229" spans="1:17" x14ac:dyDescent="0.25">
      <c r="A229" s="5">
        <v>114</v>
      </c>
      <c r="B229" s="3"/>
      <c r="C229" s="3"/>
      <c r="D229" s="3"/>
      <c r="E229" s="3"/>
      <c r="F229" s="3"/>
      <c r="G229" s="3"/>
      <c r="H229" s="3"/>
      <c r="I229" s="3"/>
      <c r="J229" s="3"/>
      <c r="K229" s="3">
        <v>1</v>
      </c>
      <c r="L229" s="3"/>
      <c r="M229" s="3">
        <v>1</v>
      </c>
      <c r="P229">
        <f t="shared" si="6"/>
        <v>0</v>
      </c>
      <c r="Q229">
        <f t="shared" si="7"/>
        <v>0</v>
      </c>
    </row>
    <row r="230" spans="1:17" x14ac:dyDescent="0.25">
      <c r="A230" s="4" t="s">
        <v>50</v>
      </c>
      <c r="B230" s="3"/>
      <c r="C230" s="3"/>
      <c r="D230" s="3">
        <v>1</v>
      </c>
      <c r="E230" s="3"/>
      <c r="F230" s="3"/>
      <c r="G230" s="3"/>
      <c r="H230" s="3"/>
      <c r="I230" s="3"/>
      <c r="J230" s="3"/>
      <c r="K230" s="3">
        <v>1</v>
      </c>
      <c r="L230" s="3"/>
      <c r="M230" s="3">
        <v>2</v>
      </c>
      <c r="P230">
        <f t="shared" si="6"/>
        <v>0</v>
      </c>
      <c r="Q230">
        <f t="shared" si="7"/>
        <v>0</v>
      </c>
    </row>
    <row r="231" spans="1:17" x14ac:dyDescent="0.25">
      <c r="A231" s="5">
        <v>69</v>
      </c>
      <c r="B231" s="3"/>
      <c r="C231" s="3"/>
      <c r="D231" s="3">
        <v>1</v>
      </c>
      <c r="E231" s="3"/>
      <c r="F231" s="3"/>
      <c r="G231" s="3"/>
      <c r="H231" s="3"/>
      <c r="I231" s="3"/>
      <c r="J231" s="3"/>
      <c r="K231" s="3"/>
      <c r="L231" s="3"/>
      <c r="M231" s="3">
        <v>1</v>
      </c>
      <c r="P231">
        <f t="shared" si="6"/>
        <v>0</v>
      </c>
      <c r="Q231">
        <f t="shared" si="7"/>
        <v>0</v>
      </c>
    </row>
    <row r="232" spans="1:17" x14ac:dyDescent="0.25">
      <c r="A232" s="5">
        <v>114</v>
      </c>
      <c r="B232" s="3"/>
      <c r="C232" s="3"/>
      <c r="D232" s="3"/>
      <c r="E232" s="3"/>
      <c r="F232" s="3"/>
      <c r="G232" s="3"/>
      <c r="H232" s="3"/>
      <c r="I232" s="3"/>
      <c r="J232" s="3"/>
      <c r="K232" s="3">
        <v>1</v>
      </c>
      <c r="L232" s="3"/>
      <c r="M232" s="3">
        <v>1</v>
      </c>
      <c r="P232">
        <f t="shared" si="6"/>
        <v>0</v>
      </c>
      <c r="Q232">
        <f t="shared" si="7"/>
        <v>0</v>
      </c>
    </row>
    <row r="233" spans="1:17" x14ac:dyDescent="0.25">
      <c r="A233" s="4" t="s">
        <v>57</v>
      </c>
      <c r="B233" s="3"/>
      <c r="C233" s="3"/>
      <c r="D233" s="3"/>
      <c r="E233" s="3"/>
      <c r="F233" s="3"/>
      <c r="G233" s="3"/>
      <c r="H233" s="3"/>
      <c r="I233" s="3"/>
      <c r="J233" s="3"/>
      <c r="K233" s="3">
        <v>1</v>
      </c>
      <c r="L233" s="3">
        <v>1</v>
      </c>
      <c r="M233" s="3">
        <v>2</v>
      </c>
      <c r="P233">
        <f t="shared" si="6"/>
        <v>0</v>
      </c>
      <c r="Q233">
        <f t="shared" si="7"/>
        <v>0</v>
      </c>
    </row>
    <row r="234" spans="1:17" x14ac:dyDescent="0.25">
      <c r="A234" s="5">
        <v>101</v>
      </c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>
        <v>1</v>
      </c>
      <c r="M234" s="3">
        <v>1</v>
      </c>
      <c r="P234">
        <f t="shared" si="6"/>
        <v>0</v>
      </c>
      <c r="Q234">
        <f t="shared" si="7"/>
        <v>0</v>
      </c>
    </row>
    <row r="235" spans="1:17" x14ac:dyDescent="0.25">
      <c r="A235" s="5">
        <v>118</v>
      </c>
      <c r="B235" s="3"/>
      <c r="C235" s="3"/>
      <c r="D235" s="3"/>
      <c r="E235" s="3"/>
      <c r="F235" s="3"/>
      <c r="G235" s="3"/>
      <c r="H235" s="3"/>
      <c r="I235" s="3"/>
      <c r="J235" s="3"/>
      <c r="K235" s="3">
        <v>1</v>
      </c>
      <c r="L235" s="3"/>
      <c r="M235" s="3">
        <v>1</v>
      </c>
      <c r="P235">
        <f t="shared" si="6"/>
        <v>0</v>
      </c>
      <c r="Q235">
        <f t="shared" si="7"/>
        <v>0</v>
      </c>
    </row>
    <row r="236" spans="1:17" x14ac:dyDescent="0.25">
      <c r="A236" s="4" t="s">
        <v>59</v>
      </c>
      <c r="B236" s="3"/>
      <c r="C236" s="3"/>
      <c r="D236" s="3">
        <v>1</v>
      </c>
      <c r="E236" s="3"/>
      <c r="F236" s="3"/>
      <c r="G236" s="3"/>
      <c r="H236" s="3"/>
      <c r="I236" s="3"/>
      <c r="J236" s="3"/>
      <c r="K236" s="3">
        <v>1</v>
      </c>
      <c r="L236" s="3"/>
      <c r="M236" s="3">
        <v>2</v>
      </c>
      <c r="P236">
        <f t="shared" si="6"/>
        <v>0</v>
      </c>
      <c r="Q236">
        <f t="shared" si="7"/>
        <v>0</v>
      </c>
    </row>
    <row r="237" spans="1:17" x14ac:dyDescent="0.25">
      <c r="A237" s="5">
        <v>68</v>
      </c>
      <c r="B237" s="3"/>
      <c r="C237" s="3"/>
      <c r="D237" s="3">
        <v>1</v>
      </c>
      <c r="E237" s="3"/>
      <c r="F237" s="3"/>
      <c r="G237" s="3"/>
      <c r="H237" s="3"/>
      <c r="I237" s="3"/>
      <c r="J237" s="3"/>
      <c r="K237" s="3"/>
      <c r="L237" s="3"/>
      <c r="M237" s="3">
        <v>1</v>
      </c>
      <c r="P237">
        <f t="shared" si="6"/>
        <v>0</v>
      </c>
      <c r="Q237">
        <f t="shared" si="7"/>
        <v>0</v>
      </c>
    </row>
    <row r="238" spans="1:17" x14ac:dyDescent="0.25">
      <c r="A238" s="5">
        <v>114</v>
      </c>
      <c r="B238" s="3"/>
      <c r="C238" s="3"/>
      <c r="D238" s="3"/>
      <c r="E238" s="3"/>
      <c r="F238" s="3"/>
      <c r="G238" s="3"/>
      <c r="H238" s="3"/>
      <c r="I238" s="3"/>
      <c r="J238" s="3"/>
      <c r="K238" s="3">
        <v>1</v>
      </c>
      <c r="L238" s="3"/>
      <c r="M238" s="3">
        <v>1</v>
      </c>
      <c r="P238">
        <f t="shared" si="6"/>
        <v>0</v>
      </c>
      <c r="Q238">
        <f t="shared" si="7"/>
        <v>0</v>
      </c>
    </row>
    <row r="239" spans="1:17" x14ac:dyDescent="0.25">
      <c r="A239" s="4" t="s">
        <v>61</v>
      </c>
      <c r="B239" s="3"/>
      <c r="C239" s="3"/>
      <c r="D239" s="3">
        <v>1</v>
      </c>
      <c r="E239" s="3"/>
      <c r="F239" s="3"/>
      <c r="G239" s="3"/>
      <c r="H239" s="3"/>
      <c r="I239" s="3"/>
      <c r="J239" s="3"/>
      <c r="K239" s="3">
        <v>1</v>
      </c>
      <c r="L239" s="3"/>
      <c r="M239" s="3">
        <v>2</v>
      </c>
      <c r="P239">
        <f t="shared" si="6"/>
        <v>0</v>
      </c>
      <c r="Q239">
        <f t="shared" si="7"/>
        <v>0</v>
      </c>
    </row>
    <row r="240" spans="1:17" x14ac:dyDescent="0.25">
      <c r="A240" s="5">
        <v>69</v>
      </c>
      <c r="B240" s="3"/>
      <c r="C240" s="3"/>
      <c r="D240" s="3">
        <v>1</v>
      </c>
      <c r="E240" s="3"/>
      <c r="F240" s="3"/>
      <c r="G240" s="3"/>
      <c r="H240" s="3"/>
      <c r="I240" s="3"/>
      <c r="J240" s="3"/>
      <c r="K240" s="3"/>
      <c r="L240" s="3"/>
      <c r="M240" s="3">
        <v>1</v>
      </c>
      <c r="P240">
        <f t="shared" si="6"/>
        <v>0</v>
      </c>
      <c r="Q240">
        <f t="shared" si="7"/>
        <v>0</v>
      </c>
    </row>
    <row r="241" spans="1:17" x14ac:dyDescent="0.25">
      <c r="A241" s="5">
        <v>114</v>
      </c>
      <c r="B241" s="3"/>
      <c r="C241" s="3"/>
      <c r="D241" s="3"/>
      <c r="E241" s="3"/>
      <c r="F241" s="3"/>
      <c r="G241" s="3"/>
      <c r="H241" s="3"/>
      <c r="I241" s="3"/>
      <c r="J241" s="3"/>
      <c r="K241" s="3">
        <v>1</v>
      </c>
      <c r="L241" s="3"/>
      <c r="M241" s="3">
        <v>1</v>
      </c>
      <c r="P241">
        <f t="shared" si="6"/>
        <v>0</v>
      </c>
      <c r="Q241">
        <f t="shared" si="7"/>
        <v>0</v>
      </c>
    </row>
    <row r="242" spans="1:17" x14ac:dyDescent="0.25">
      <c r="A242" s="4" t="s">
        <v>63</v>
      </c>
      <c r="B242" s="3"/>
      <c r="C242" s="3"/>
      <c r="D242" s="3"/>
      <c r="E242" s="3"/>
      <c r="F242" s="3"/>
      <c r="G242" s="3"/>
      <c r="H242" s="3"/>
      <c r="I242" s="3"/>
      <c r="J242" s="3"/>
      <c r="K242" s="3">
        <v>1</v>
      </c>
      <c r="L242" s="3">
        <v>1</v>
      </c>
      <c r="M242" s="3">
        <v>2</v>
      </c>
      <c r="P242">
        <f t="shared" si="6"/>
        <v>0</v>
      </c>
      <c r="Q242">
        <f t="shared" si="7"/>
        <v>0</v>
      </c>
    </row>
    <row r="243" spans="1:17" x14ac:dyDescent="0.25">
      <c r="A243" s="5">
        <v>101</v>
      </c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>
        <v>1</v>
      </c>
      <c r="M243" s="3">
        <v>1</v>
      </c>
      <c r="P243">
        <f t="shared" si="6"/>
        <v>0</v>
      </c>
      <c r="Q243">
        <f t="shared" si="7"/>
        <v>0</v>
      </c>
    </row>
    <row r="244" spans="1:17" x14ac:dyDescent="0.25">
      <c r="A244" s="5">
        <v>118</v>
      </c>
      <c r="B244" s="3"/>
      <c r="C244" s="3"/>
      <c r="D244" s="3"/>
      <c r="E244" s="3"/>
      <c r="F244" s="3"/>
      <c r="G244" s="3"/>
      <c r="H244" s="3"/>
      <c r="I244" s="3"/>
      <c r="J244" s="3"/>
      <c r="K244" s="3">
        <v>1</v>
      </c>
      <c r="L244" s="3"/>
      <c r="M244" s="3">
        <v>1</v>
      </c>
      <c r="P244">
        <f t="shared" si="6"/>
        <v>0</v>
      </c>
      <c r="Q244">
        <f t="shared" si="7"/>
        <v>0</v>
      </c>
    </row>
    <row r="245" spans="1:17" x14ac:dyDescent="0.25">
      <c r="A245" s="4" t="s">
        <v>67</v>
      </c>
      <c r="B245" s="3"/>
      <c r="C245" s="3"/>
      <c r="D245" s="3"/>
      <c r="E245" s="3"/>
      <c r="F245" s="3"/>
      <c r="G245" s="3"/>
      <c r="H245" s="3"/>
      <c r="I245" s="3"/>
      <c r="J245" s="3"/>
      <c r="K245" s="3">
        <v>1</v>
      </c>
      <c r="L245" s="3"/>
      <c r="M245" s="3">
        <v>1</v>
      </c>
      <c r="P245">
        <f t="shared" si="6"/>
        <v>0</v>
      </c>
      <c r="Q245">
        <f t="shared" si="7"/>
        <v>0</v>
      </c>
    </row>
    <row r="246" spans="1:17" x14ac:dyDescent="0.25">
      <c r="A246" s="5">
        <v>110</v>
      </c>
      <c r="B246" s="3"/>
      <c r="C246" s="3"/>
      <c r="D246" s="3"/>
      <c r="E246" s="3"/>
      <c r="F246" s="3"/>
      <c r="G246" s="3"/>
      <c r="H246" s="3"/>
      <c r="I246" s="3"/>
      <c r="J246" s="3"/>
      <c r="K246" s="3">
        <v>1</v>
      </c>
      <c r="L246" s="3"/>
      <c r="M246" s="3">
        <v>1</v>
      </c>
      <c r="P246">
        <f t="shared" si="6"/>
        <v>0</v>
      </c>
      <c r="Q246">
        <f t="shared" si="7"/>
        <v>0</v>
      </c>
    </row>
    <row r="247" spans="1:17" x14ac:dyDescent="0.25">
      <c r="A247" s="4" t="s">
        <v>69</v>
      </c>
      <c r="B247" s="3"/>
      <c r="C247" s="3"/>
      <c r="D247" s="3">
        <v>1</v>
      </c>
      <c r="E247" s="3"/>
      <c r="F247" s="3"/>
      <c r="G247" s="3"/>
      <c r="H247" s="3"/>
      <c r="I247" s="3"/>
      <c r="J247" s="3"/>
      <c r="K247" s="3">
        <v>1</v>
      </c>
      <c r="L247" s="3"/>
      <c r="M247" s="3">
        <v>2</v>
      </c>
      <c r="P247">
        <f t="shared" si="6"/>
        <v>0</v>
      </c>
      <c r="Q247">
        <f t="shared" si="7"/>
        <v>0</v>
      </c>
    </row>
    <row r="248" spans="1:17" x14ac:dyDescent="0.25">
      <c r="A248" s="5">
        <v>69</v>
      </c>
      <c r="B248" s="3"/>
      <c r="C248" s="3"/>
      <c r="D248" s="3">
        <v>1</v>
      </c>
      <c r="E248" s="3"/>
      <c r="F248" s="3"/>
      <c r="G248" s="3"/>
      <c r="H248" s="3"/>
      <c r="I248" s="3"/>
      <c r="J248" s="3"/>
      <c r="K248" s="3"/>
      <c r="L248" s="3"/>
      <c r="M248" s="3">
        <v>1</v>
      </c>
      <c r="P248">
        <f t="shared" si="6"/>
        <v>0</v>
      </c>
      <c r="Q248">
        <f t="shared" si="7"/>
        <v>0</v>
      </c>
    </row>
    <row r="249" spans="1:17" x14ac:dyDescent="0.25">
      <c r="A249" s="5">
        <v>114</v>
      </c>
      <c r="B249" s="3"/>
      <c r="C249" s="3"/>
      <c r="D249" s="3"/>
      <c r="E249" s="3"/>
      <c r="F249" s="3"/>
      <c r="G249" s="3"/>
      <c r="H249" s="3"/>
      <c r="I249" s="3"/>
      <c r="J249" s="3"/>
      <c r="K249" s="3">
        <v>1</v>
      </c>
      <c r="L249" s="3"/>
      <c r="M249" s="3">
        <v>1</v>
      </c>
      <c r="P249">
        <f t="shared" si="6"/>
        <v>0</v>
      </c>
      <c r="Q249">
        <f t="shared" si="7"/>
        <v>0</v>
      </c>
    </row>
    <row r="250" spans="1:17" x14ac:dyDescent="0.25">
      <c r="A250" s="4" t="s">
        <v>76</v>
      </c>
      <c r="B250" s="3"/>
      <c r="C250" s="3"/>
      <c r="D250" s="3">
        <v>1</v>
      </c>
      <c r="E250" s="3"/>
      <c r="F250" s="3"/>
      <c r="G250" s="3"/>
      <c r="H250" s="3"/>
      <c r="I250" s="3"/>
      <c r="J250" s="3"/>
      <c r="K250" s="3">
        <v>1</v>
      </c>
      <c r="L250" s="3"/>
      <c r="M250" s="3">
        <v>2</v>
      </c>
      <c r="P250">
        <f t="shared" si="6"/>
        <v>0</v>
      </c>
      <c r="Q250">
        <f t="shared" si="7"/>
        <v>0</v>
      </c>
    </row>
    <row r="251" spans="1:17" x14ac:dyDescent="0.25">
      <c r="A251" s="5">
        <v>68</v>
      </c>
      <c r="B251" s="3"/>
      <c r="C251" s="3"/>
      <c r="D251" s="3">
        <v>1</v>
      </c>
      <c r="E251" s="3"/>
      <c r="F251" s="3"/>
      <c r="G251" s="3"/>
      <c r="H251" s="3"/>
      <c r="I251" s="3"/>
      <c r="J251" s="3"/>
      <c r="K251" s="3"/>
      <c r="L251" s="3"/>
      <c r="M251" s="3">
        <v>1</v>
      </c>
      <c r="P251">
        <f t="shared" si="6"/>
        <v>0</v>
      </c>
      <c r="Q251">
        <f t="shared" si="7"/>
        <v>0</v>
      </c>
    </row>
    <row r="252" spans="1:17" x14ac:dyDescent="0.25">
      <c r="A252" s="5">
        <v>115</v>
      </c>
      <c r="B252" s="3"/>
      <c r="C252" s="3"/>
      <c r="D252" s="3"/>
      <c r="E252" s="3"/>
      <c r="F252" s="3"/>
      <c r="G252" s="3"/>
      <c r="H252" s="3"/>
      <c r="I252" s="3"/>
      <c r="J252" s="3"/>
      <c r="K252" s="3">
        <v>1</v>
      </c>
      <c r="L252" s="3"/>
      <c r="M252" s="3">
        <v>1</v>
      </c>
      <c r="P252">
        <f t="shared" si="6"/>
        <v>0</v>
      </c>
      <c r="Q252">
        <f t="shared" si="7"/>
        <v>0</v>
      </c>
    </row>
    <row r="253" spans="1:17" x14ac:dyDescent="0.25">
      <c r="A253" s="4" t="s">
        <v>78</v>
      </c>
      <c r="B253" s="3"/>
      <c r="C253" s="3"/>
      <c r="D253" s="3"/>
      <c r="E253" s="3"/>
      <c r="F253" s="3"/>
      <c r="G253" s="3"/>
      <c r="H253" s="3"/>
      <c r="I253" s="3"/>
      <c r="J253" s="3"/>
      <c r="K253" s="3">
        <v>1</v>
      </c>
      <c r="L253" s="3">
        <v>1</v>
      </c>
      <c r="M253" s="3">
        <v>2</v>
      </c>
      <c r="P253">
        <f t="shared" si="6"/>
        <v>0</v>
      </c>
      <c r="Q253">
        <f t="shared" si="7"/>
        <v>0</v>
      </c>
    </row>
    <row r="254" spans="1:17" x14ac:dyDescent="0.25">
      <c r="A254" s="5">
        <v>103</v>
      </c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>
        <v>1</v>
      </c>
      <c r="M254" s="3">
        <v>1</v>
      </c>
      <c r="P254">
        <f t="shared" si="6"/>
        <v>0</v>
      </c>
      <c r="Q254">
        <f t="shared" si="7"/>
        <v>0</v>
      </c>
    </row>
    <row r="255" spans="1:17" x14ac:dyDescent="0.25">
      <c r="A255" s="5">
        <v>118</v>
      </c>
      <c r="B255" s="3"/>
      <c r="C255" s="3"/>
      <c r="D255" s="3"/>
      <c r="E255" s="3"/>
      <c r="F255" s="3"/>
      <c r="G255" s="3"/>
      <c r="H255" s="3"/>
      <c r="I255" s="3"/>
      <c r="J255" s="3"/>
      <c r="K255" s="3">
        <v>1</v>
      </c>
      <c r="L255" s="3"/>
      <c r="M255" s="3">
        <v>1</v>
      </c>
      <c r="P255">
        <f t="shared" si="6"/>
        <v>0</v>
      </c>
      <c r="Q255">
        <f t="shared" si="7"/>
        <v>0</v>
      </c>
    </row>
    <row r="256" spans="1:17" x14ac:dyDescent="0.25">
      <c r="A256" s="4" t="s">
        <v>80</v>
      </c>
      <c r="B256" s="3"/>
      <c r="C256" s="3"/>
      <c r="D256" s="3"/>
      <c r="E256" s="3"/>
      <c r="F256" s="3"/>
      <c r="G256" s="3"/>
      <c r="H256" s="3"/>
      <c r="I256" s="3"/>
      <c r="J256" s="3"/>
      <c r="K256" s="3">
        <v>1</v>
      </c>
      <c r="L256" s="3"/>
      <c r="M256" s="3">
        <v>1</v>
      </c>
      <c r="P256">
        <f t="shared" si="6"/>
        <v>0</v>
      </c>
      <c r="Q256">
        <f t="shared" si="7"/>
        <v>0</v>
      </c>
    </row>
    <row r="257" spans="1:17" x14ac:dyDescent="0.25">
      <c r="A257" s="5">
        <v>114</v>
      </c>
      <c r="B257" s="3"/>
      <c r="C257" s="3"/>
      <c r="D257" s="3"/>
      <c r="E257" s="3"/>
      <c r="F257" s="3"/>
      <c r="G257" s="3"/>
      <c r="H257" s="3"/>
      <c r="I257" s="3"/>
      <c r="J257" s="3"/>
      <c r="K257" s="3">
        <v>1</v>
      </c>
      <c r="L257" s="3"/>
      <c r="M257" s="3">
        <v>1</v>
      </c>
      <c r="P257">
        <f t="shared" si="6"/>
        <v>0</v>
      </c>
      <c r="Q257">
        <f t="shared" si="7"/>
        <v>0</v>
      </c>
    </row>
    <row r="258" spans="1:17" x14ac:dyDescent="0.25">
      <c r="A258" s="4" t="s">
        <v>82</v>
      </c>
      <c r="B258" s="3"/>
      <c r="C258" s="3"/>
      <c r="D258" s="3"/>
      <c r="E258" s="3"/>
      <c r="F258" s="3"/>
      <c r="G258" s="3"/>
      <c r="H258" s="3"/>
      <c r="I258" s="3"/>
      <c r="J258" s="3"/>
      <c r="K258" s="3">
        <v>1</v>
      </c>
      <c r="L258" s="3">
        <v>1</v>
      </c>
      <c r="M258" s="3">
        <v>2</v>
      </c>
      <c r="P258">
        <f t="shared" si="6"/>
        <v>0</v>
      </c>
      <c r="Q258">
        <f t="shared" si="7"/>
        <v>0</v>
      </c>
    </row>
    <row r="259" spans="1:17" x14ac:dyDescent="0.25">
      <c r="A259" s="5">
        <v>101</v>
      </c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>
        <v>1</v>
      </c>
      <c r="M259" s="3">
        <v>1</v>
      </c>
      <c r="P259">
        <f t="shared" si="6"/>
        <v>0</v>
      </c>
      <c r="Q259">
        <f t="shared" si="7"/>
        <v>0</v>
      </c>
    </row>
    <row r="260" spans="1:17" x14ac:dyDescent="0.25">
      <c r="A260" s="5">
        <v>118</v>
      </c>
      <c r="B260" s="3"/>
      <c r="C260" s="3"/>
      <c r="D260" s="3"/>
      <c r="E260" s="3"/>
      <c r="F260" s="3"/>
      <c r="G260" s="3"/>
      <c r="H260" s="3"/>
      <c r="I260" s="3"/>
      <c r="J260" s="3"/>
      <c r="K260" s="3">
        <v>1</v>
      </c>
      <c r="L260" s="3"/>
      <c r="M260" s="3">
        <v>1</v>
      </c>
      <c r="P260">
        <f t="shared" si="6"/>
        <v>0</v>
      </c>
      <c r="Q260">
        <f t="shared" si="7"/>
        <v>0</v>
      </c>
    </row>
    <row r="261" spans="1:17" x14ac:dyDescent="0.25">
      <c r="A261" s="4" t="s">
        <v>84</v>
      </c>
      <c r="B261" s="3"/>
      <c r="C261" s="3"/>
      <c r="D261" s="3"/>
      <c r="E261" s="3"/>
      <c r="F261" s="3"/>
      <c r="G261" s="3"/>
      <c r="H261" s="3"/>
      <c r="I261" s="3"/>
      <c r="J261" s="3"/>
      <c r="K261" s="3">
        <v>1</v>
      </c>
      <c r="L261" s="3"/>
      <c r="M261" s="3">
        <v>1</v>
      </c>
      <c r="P261">
        <f t="shared" si="6"/>
        <v>0</v>
      </c>
      <c r="Q261">
        <f t="shared" si="7"/>
        <v>0</v>
      </c>
    </row>
    <row r="262" spans="1:17" x14ac:dyDescent="0.25">
      <c r="A262" s="5">
        <v>59</v>
      </c>
      <c r="B262" s="3"/>
      <c r="C262" s="3"/>
      <c r="D262" s="3"/>
      <c r="E262" s="3"/>
      <c r="F262" s="3"/>
      <c r="G262" s="3"/>
      <c r="H262" s="3"/>
      <c r="I262" s="3"/>
      <c r="J262" s="3"/>
      <c r="K262" s="3">
        <v>1</v>
      </c>
      <c r="L262" s="3"/>
      <c r="M262" s="3">
        <v>1</v>
      </c>
      <c r="P262">
        <f t="shared" si="6"/>
        <v>0</v>
      </c>
      <c r="Q262">
        <f t="shared" si="7"/>
        <v>0</v>
      </c>
    </row>
    <row r="263" spans="1:17" x14ac:dyDescent="0.25">
      <c r="A263" s="4" t="s">
        <v>90</v>
      </c>
      <c r="B263" s="3"/>
      <c r="C263" s="3"/>
      <c r="D263" s="3"/>
      <c r="E263" s="3"/>
      <c r="F263" s="3"/>
      <c r="G263" s="3"/>
      <c r="H263" s="3"/>
      <c r="I263" s="3"/>
      <c r="J263" s="3"/>
      <c r="K263" s="3">
        <v>1</v>
      </c>
      <c r="L263" s="3"/>
      <c r="M263" s="3">
        <v>1</v>
      </c>
      <c r="P263">
        <f t="shared" ref="P263:P326" si="8">IF(N263=1,A263,0)</f>
        <v>0</v>
      </c>
      <c r="Q263">
        <f t="shared" ref="Q263:Q326" si="9">IF(O263=1,A263,0)</f>
        <v>0</v>
      </c>
    </row>
    <row r="264" spans="1:17" x14ac:dyDescent="0.25">
      <c r="A264" s="5">
        <v>114</v>
      </c>
      <c r="B264" s="3"/>
      <c r="C264" s="3"/>
      <c r="D264" s="3"/>
      <c r="E264" s="3"/>
      <c r="F264" s="3"/>
      <c r="G264" s="3"/>
      <c r="H264" s="3"/>
      <c r="I264" s="3"/>
      <c r="J264" s="3"/>
      <c r="K264" s="3">
        <v>1</v>
      </c>
      <c r="L264" s="3"/>
      <c r="M264" s="3">
        <v>1</v>
      </c>
      <c r="P264">
        <f t="shared" si="8"/>
        <v>0</v>
      </c>
      <c r="Q264">
        <f t="shared" si="9"/>
        <v>0</v>
      </c>
    </row>
    <row r="265" spans="1:17" x14ac:dyDescent="0.25">
      <c r="A265" s="4" t="s">
        <v>94</v>
      </c>
      <c r="B265" s="3"/>
      <c r="C265" s="3"/>
      <c r="D265" s="3"/>
      <c r="E265" s="3"/>
      <c r="F265" s="3"/>
      <c r="G265" s="3"/>
      <c r="H265" s="3"/>
      <c r="I265" s="3"/>
      <c r="J265" s="3"/>
      <c r="K265" s="3">
        <v>1</v>
      </c>
      <c r="L265" s="3"/>
      <c r="M265" s="3">
        <v>1</v>
      </c>
      <c r="P265">
        <f t="shared" si="8"/>
        <v>0</v>
      </c>
      <c r="Q265">
        <f t="shared" si="9"/>
        <v>0</v>
      </c>
    </row>
    <row r="266" spans="1:17" x14ac:dyDescent="0.25">
      <c r="A266" s="5">
        <v>84</v>
      </c>
      <c r="B266" s="3"/>
      <c r="C266" s="3"/>
      <c r="D266" s="3"/>
      <c r="E266" s="3"/>
      <c r="F266" s="3"/>
      <c r="G266" s="3"/>
      <c r="H266" s="3"/>
      <c r="I266" s="3"/>
      <c r="J266" s="3"/>
      <c r="K266" s="3">
        <v>1</v>
      </c>
      <c r="L266" s="3"/>
      <c r="M266" s="3">
        <v>1</v>
      </c>
      <c r="P266">
        <f t="shared" si="8"/>
        <v>0</v>
      </c>
      <c r="Q266">
        <f t="shared" si="9"/>
        <v>0</v>
      </c>
    </row>
    <row r="267" spans="1:17" x14ac:dyDescent="0.25">
      <c r="A267" s="4" t="s">
        <v>96</v>
      </c>
      <c r="B267" s="3"/>
      <c r="C267" s="3"/>
      <c r="D267" s="3"/>
      <c r="E267" s="3"/>
      <c r="F267" s="3"/>
      <c r="G267" s="3"/>
      <c r="H267" s="3"/>
      <c r="I267" s="3"/>
      <c r="J267" s="3"/>
      <c r="K267" s="3">
        <v>1</v>
      </c>
      <c r="L267" s="3"/>
      <c r="M267" s="3">
        <v>1</v>
      </c>
      <c r="P267">
        <f t="shared" si="8"/>
        <v>0</v>
      </c>
      <c r="Q267">
        <f t="shared" si="9"/>
        <v>0</v>
      </c>
    </row>
    <row r="268" spans="1:17" x14ac:dyDescent="0.25">
      <c r="A268" s="5">
        <v>95</v>
      </c>
      <c r="B268" s="3"/>
      <c r="C268" s="3"/>
      <c r="D268" s="3"/>
      <c r="E268" s="3"/>
      <c r="F268" s="3"/>
      <c r="G268" s="3"/>
      <c r="H268" s="3"/>
      <c r="I268" s="3"/>
      <c r="J268" s="3"/>
      <c r="K268" s="3">
        <v>1</v>
      </c>
      <c r="L268" s="3"/>
      <c r="M268" s="3">
        <v>1</v>
      </c>
      <c r="P268">
        <f t="shared" si="8"/>
        <v>0</v>
      </c>
      <c r="Q268">
        <f t="shared" si="9"/>
        <v>0</v>
      </c>
    </row>
    <row r="269" spans="1:17" x14ac:dyDescent="0.25">
      <c r="A269" s="4" t="s">
        <v>100</v>
      </c>
      <c r="B269" s="3"/>
      <c r="C269" s="3"/>
      <c r="D269" s="3"/>
      <c r="E269" s="3"/>
      <c r="F269" s="3"/>
      <c r="G269" s="3"/>
      <c r="H269" s="3"/>
      <c r="I269" s="3"/>
      <c r="J269" s="3"/>
      <c r="K269" s="3">
        <v>1</v>
      </c>
      <c r="L269" s="3">
        <v>1</v>
      </c>
      <c r="M269" s="3">
        <v>2</v>
      </c>
      <c r="P269">
        <f t="shared" si="8"/>
        <v>0</v>
      </c>
      <c r="Q269">
        <f t="shared" si="9"/>
        <v>0</v>
      </c>
    </row>
    <row r="270" spans="1:17" x14ac:dyDescent="0.25">
      <c r="A270" s="5">
        <v>42</v>
      </c>
      <c r="B270" s="3"/>
      <c r="C270" s="3"/>
      <c r="D270" s="3"/>
      <c r="E270" s="3"/>
      <c r="F270" s="3"/>
      <c r="G270" s="3"/>
      <c r="H270" s="3"/>
      <c r="I270" s="3"/>
      <c r="J270" s="3"/>
      <c r="K270" s="3">
        <v>1</v>
      </c>
      <c r="L270" s="3"/>
      <c r="M270" s="3">
        <v>1</v>
      </c>
      <c r="P270">
        <f t="shared" si="8"/>
        <v>0</v>
      </c>
      <c r="Q270">
        <f t="shared" si="9"/>
        <v>0</v>
      </c>
    </row>
    <row r="271" spans="1:17" x14ac:dyDescent="0.25">
      <c r="A271" s="5">
        <v>109</v>
      </c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>
        <v>1</v>
      </c>
      <c r="M271" s="3">
        <v>1</v>
      </c>
      <c r="P271">
        <f t="shared" si="8"/>
        <v>0</v>
      </c>
      <c r="Q271">
        <f t="shared" si="9"/>
        <v>0</v>
      </c>
    </row>
    <row r="272" spans="1:17" x14ac:dyDescent="0.25">
      <c r="A272" s="4" t="s">
        <v>102</v>
      </c>
      <c r="B272" s="3"/>
      <c r="C272" s="3"/>
      <c r="D272" s="3"/>
      <c r="E272" s="3"/>
      <c r="F272" s="3"/>
      <c r="G272" s="3"/>
      <c r="H272" s="3"/>
      <c r="I272" s="3"/>
      <c r="J272" s="3"/>
      <c r="K272" s="3">
        <v>1</v>
      </c>
      <c r="L272" s="3"/>
      <c r="M272" s="3">
        <v>1</v>
      </c>
      <c r="O272">
        <v>1</v>
      </c>
      <c r="P272">
        <f t="shared" si="8"/>
        <v>0</v>
      </c>
      <c r="Q272" t="str">
        <f t="shared" si="9"/>
        <v>B5BUQ8</v>
      </c>
    </row>
    <row r="273" spans="1:17" x14ac:dyDescent="0.25">
      <c r="A273" s="5">
        <v>118</v>
      </c>
      <c r="B273" s="3"/>
      <c r="C273" s="3"/>
      <c r="D273" s="3"/>
      <c r="E273" s="3"/>
      <c r="F273" s="3"/>
      <c r="G273" s="3"/>
      <c r="H273" s="3"/>
      <c r="I273" s="3"/>
      <c r="J273" s="3"/>
      <c r="K273" s="3">
        <v>1</v>
      </c>
      <c r="L273" s="3"/>
      <c r="M273" s="3">
        <v>1</v>
      </c>
      <c r="P273">
        <f t="shared" si="8"/>
        <v>0</v>
      </c>
      <c r="Q273">
        <f t="shared" si="9"/>
        <v>0</v>
      </c>
    </row>
    <row r="274" spans="1:17" x14ac:dyDescent="0.25">
      <c r="A274" s="4" t="s">
        <v>173</v>
      </c>
      <c r="B274" s="3"/>
      <c r="C274" s="3"/>
      <c r="D274" s="3"/>
      <c r="E274" s="3"/>
      <c r="F274" s="3"/>
      <c r="G274" s="3"/>
      <c r="H274" s="3"/>
      <c r="I274" s="3"/>
      <c r="J274" s="3"/>
      <c r="K274" s="3">
        <v>1</v>
      </c>
      <c r="L274" s="3">
        <v>1</v>
      </c>
      <c r="M274" s="3">
        <v>2</v>
      </c>
      <c r="P274">
        <f t="shared" si="8"/>
        <v>0</v>
      </c>
      <c r="Q274">
        <f t="shared" si="9"/>
        <v>0</v>
      </c>
    </row>
    <row r="275" spans="1:17" x14ac:dyDescent="0.25">
      <c r="A275" s="5">
        <v>74</v>
      </c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>
        <v>1</v>
      </c>
      <c r="M275" s="3">
        <v>1</v>
      </c>
      <c r="P275">
        <f t="shared" si="8"/>
        <v>0</v>
      </c>
      <c r="Q275">
        <f t="shared" si="9"/>
        <v>0</v>
      </c>
    </row>
    <row r="276" spans="1:17" x14ac:dyDescent="0.25">
      <c r="A276" s="5">
        <v>96</v>
      </c>
      <c r="B276" s="3"/>
      <c r="C276" s="3"/>
      <c r="D276" s="3"/>
      <c r="E276" s="3"/>
      <c r="F276" s="3"/>
      <c r="G276" s="3"/>
      <c r="H276" s="3"/>
      <c r="I276" s="3"/>
      <c r="J276" s="3"/>
      <c r="K276" s="3">
        <v>1</v>
      </c>
      <c r="L276" s="3"/>
      <c r="M276" s="3">
        <v>1</v>
      </c>
      <c r="P276">
        <f t="shared" si="8"/>
        <v>0</v>
      </c>
      <c r="Q276">
        <f t="shared" si="9"/>
        <v>0</v>
      </c>
    </row>
    <row r="277" spans="1:17" x14ac:dyDescent="0.25">
      <c r="A277" s="4" t="s">
        <v>175</v>
      </c>
      <c r="B277" s="3"/>
      <c r="C277" s="3"/>
      <c r="D277" s="3">
        <v>1</v>
      </c>
      <c r="E277" s="3"/>
      <c r="F277" s="3"/>
      <c r="G277" s="3"/>
      <c r="H277" s="3"/>
      <c r="I277" s="3"/>
      <c r="J277" s="3"/>
      <c r="K277" s="3">
        <v>1</v>
      </c>
      <c r="L277" s="3"/>
      <c r="M277" s="3">
        <v>2</v>
      </c>
      <c r="P277">
        <f t="shared" si="8"/>
        <v>0</v>
      </c>
      <c r="Q277">
        <f t="shared" si="9"/>
        <v>0</v>
      </c>
    </row>
    <row r="278" spans="1:17" x14ac:dyDescent="0.25">
      <c r="A278" s="5">
        <v>69</v>
      </c>
      <c r="B278" s="3"/>
      <c r="C278" s="3"/>
      <c r="D278" s="3">
        <v>1</v>
      </c>
      <c r="E278" s="3"/>
      <c r="F278" s="3"/>
      <c r="G278" s="3"/>
      <c r="H278" s="3"/>
      <c r="I278" s="3"/>
      <c r="J278" s="3"/>
      <c r="K278" s="3"/>
      <c r="L278" s="3"/>
      <c r="M278" s="3">
        <v>1</v>
      </c>
      <c r="P278">
        <f t="shared" si="8"/>
        <v>0</v>
      </c>
      <c r="Q278">
        <f t="shared" si="9"/>
        <v>0</v>
      </c>
    </row>
    <row r="279" spans="1:17" x14ac:dyDescent="0.25">
      <c r="A279" s="5">
        <v>114</v>
      </c>
      <c r="B279" s="3"/>
      <c r="C279" s="3"/>
      <c r="D279" s="3"/>
      <c r="E279" s="3"/>
      <c r="F279" s="3"/>
      <c r="G279" s="3"/>
      <c r="H279" s="3"/>
      <c r="I279" s="3"/>
      <c r="J279" s="3"/>
      <c r="K279" s="3">
        <v>1</v>
      </c>
      <c r="L279" s="3"/>
      <c r="M279" s="3">
        <v>1</v>
      </c>
      <c r="P279">
        <f t="shared" si="8"/>
        <v>0</v>
      </c>
      <c r="Q279">
        <f t="shared" si="9"/>
        <v>0</v>
      </c>
    </row>
    <row r="280" spans="1:17" x14ac:dyDescent="0.25">
      <c r="A280" s="4" t="s">
        <v>179</v>
      </c>
      <c r="B280" s="3"/>
      <c r="C280" s="3"/>
      <c r="D280" s="3"/>
      <c r="E280" s="3"/>
      <c r="F280" s="3"/>
      <c r="G280" s="3"/>
      <c r="H280" s="3"/>
      <c r="I280" s="3"/>
      <c r="J280" s="3"/>
      <c r="K280" s="3">
        <v>1</v>
      </c>
      <c r="L280" s="3">
        <v>1</v>
      </c>
      <c r="M280" s="3">
        <v>2</v>
      </c>
      <c r="P280">
        <f t="shared" si="8"/>
        <v>0</v>
      </c>
      <c r="Q280">
        <f t="shared" si="9"/>
        <v>0</v>
      </c>
    </row>
    <row r="281" spans="1:17" x14ac:dyDescent="0.25">
      <c r="A281" s="5">
        <v>106</v>
      </c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>
        <v>1</v>
      </c>
      <c r="M281" s="3">
        <v>1</v>
      </c>
      <c r="P281">
        <f t="shared" si="8"/>
        <v>0</v>
      </c>
      <c r="Q281">
        <f t="shared" si="9"/>
        <v>0</v>
      </c>
    </row>
    <row r="282" spans="1:17" x14ac:dyDescent="0.25">
      <c r="A282" s="5">
        <v>116</v>
      </c>
      <c r="B282" s="3"/>
      <c r="C282" s="3"/>
      <c r="D282" s="3"/>
      <c r="E282" s="3"/>
      <c r="F282" s="3"/>
      <c r="G282" s="3"/>
      <c r="H282" s="3"/>
      <c r="I282" s="3"/>
      <c r="J282" s="3"/>
      <c r="K282" s="3">
        <v>1</v>
      </c>
      <c r="L282" s="3"/>
      <c r="M282" s="3">
        <v>1</v>
      </c>
      <c r="P282">
        <f t="shared" si="8"/>
        <v>0</v>
      </c>
      <c r="Q282">
        <f t="shared" si="9"/>
        <v>0</v>
      </c>
    </row>
    <row r="283" spans="1:17" x14ac:dyDescent="0.25">
      <c r="A283" s="4" t="s">
        <v>187</v>
      </c>
      <c r="B283" s="3"/>
      <c r="C283" s="3"/>
      <c r="D283" s="3"/>
      <c r="E283" s="3"/>
      <c r="F283" s="3"/>
      <c r="G283" s="3"/>
      <c r="H283" s="3"/>
      <c r="I283" s="3"/>
      <c r="J283" s="3"/>
      <c r="K283" s="3">
        <v>1</v>
      </c>
      <c r="L283" s="3"/>
      <c r="M283" s="3">
        <v>1</v>
      </c>
      <c r="P283">
        <f t="shared" si="8"/>
        <v>0</v>
      </c>
      <c r="Q283">
        <f t="shared" si="9"/>
        <v>0</v>
      </c>
    </row>
    <row r="284" spans="1:17" x14ac:dyDescent="0.25">
      <c r="A284" s="5">
        <v>79</v>
      </c>
      <c r="B284" s="3"/>
      <c r="C284" s="3"/>
      <c r="D284" s="3"/>
      <c r="E284" s="3"/>
      <c r="F284" s="3"/>
      <c r="G284" s="3"/>
      <c r="H284" s="3"/>
      <c r="I284" s="3"/>
      <c r="J284" s="3"/>
      <c r="K284" s="3">
        <v>1</v>
      </c>
      <c r="L284" s="3"/>
      <c r="M284" s="3">
        <v>1</v>
      </c>
      <c r="P284">
        <f t="shared" si="8"/>
        <v>0</v>
      </c>
      <c r="Q284">
        <f t="shared" si="9"/>
        <v>0</v>
      </c>
    </row>
    <row r="285" spans="1:17" x14ac:dyDescent="0.25">
      <c r="A285" s="4" t="s">
        <v>205</v>
      </c>
      <c r="B285" s="3"/>
      <c r="C285" s="3"/>
      <c r="D285" s="3">
        <v>1</v>
      </c>
      <c r="E285" s="3"/>
      <c r="F285" s="3"/>
      <c r="G285" s="3"/>
      <c r="H285" s="3"/>
      <c r="I285" s="3"/>
      <c r="J285" s="3"/>
      <c r="K285" s="3">
        <v>1</v>
      </c>
      <c r="L285" s="3"/>
      <c r="M285" s="3">
        <v>2</v>
      </c>
      <c r="P285">
        <f t="shared" si="8"/>
        <v>0</v>
      </c>
      <c r="Q285">
        <f t="shared" si="9"/>
        <v>0</v>
      </c>
    </row>
    <row r="286" spans="1:17" x14ac:dyDescent="0.25">
      <c r="A286" s="5">
        <v>37</v>
      </c>
      <c r="B286" s="3"/>
      <c r="C286" s="3"/>
      <c r="D286" s="3">
        <v>1</v>
      </c>
      <c r="E286" s="3"/>
      <c r="F286" s="3"/>
      <c r="G286" s="3"/>
      <c r="H286" s="3"/>
      <c r="I286" s="3"/>
      <c r="J286" s="3"/>
      <c r="K286" s="3"/>
      <c r="L286" s="3"/>
      <c r="M286" s="3">
        <v>1</v>
      </c>
      <c r="P286">
        <f t="shared" si="8"/>
        <v>0</v>
      </c>
      <c r="Q286">
        <f t="shared" si="9"/>
        <v>0</v>
      </c>
    </row>
    <row r="287" spans="1:17" x14ac:dyDescent="0.25">
      <c r="A287" s="5">
        <v>114</v>
      </c>
      <c r="B287" s="3"/>
      <c r="C287" s="3"/>
      <c r="D287" s="3"/>
      <c r="E287" s="3"/>
      <c r="F287" s="3"/>
      <c r="G287" s="3"/>
      <c r="H287" s="3"/>
      <c r="I287" s="3"/>
      <c r="J287" s="3"/>
      <c r="K287" s="3">
        <v>1</v>
      </c>
      <c r="L287" s="3"/>
      <c r="M287" s="3">
        <v>1</v>
      </c>
      <c r="P287">
        <f t="shared" si="8"/>
        <v>0</v>
      </c>
      <c r="Q287">
        <f t="shared" si="9"/>
        <v>0</v>
      </c>
    </row>
    <row r="288" spans="1:17" x14ac:dyDescent="0.25">
      <c r="A288" s="4" t="s">
        <v>207</v>
      </c>
      <c r="B288" s="3"/>
      <c r="C288" s="3"/>
      <c r="D288" s="3"/>
      <c r="E288" s="3"/>
      <c r="F288" s="3"/>
      <c r="G288" s="3"/>
      <c r="H288" s="3"/>
      <c r="I288" s="3"/>
      <c r="J288" s="3"/>
      <c r="K288" s="3">
        <v>1</v>
      </c>
      <c r="L288" s="3"/>
      <c r="M288" s="3">
        <v>1</v>
      </c>
      <c r="P288">
        <f t="shared" si="8"/>
        <v>0</v>
      </c>
      <c r="Q288">
        <f t="shared" si="9"/>
        <v>0</v>
      </c>
    </row>
    <row r="289" spans="1:17" x14ac:dyDescent="0.25">
      <c r="A289" s="5">
        <v>114</v>
      </c>
      <c r="B289" s="3"/>
      <c r="C289" s="3"/>
      <c r="D289" s="3"/>
      <c r="E289" s="3"/>
      <c r="F289" s="3"/>
      <c r="G289" s="3"/>
      <c r="H289" s="3"/>
      <c r="I289" s="3"/>
      <c r="J289" s="3"/>
      <c r="K289" s="3">
        <v>1</v>
      </c>
      <c r="L289" s="3"/>
      <c r="M289" s="3">
        <v>1</v>
      </c>
      <c r="P289">
        <f t="shared" si="8"/>
        <v>0</v>
      </c>
      <c r="Q289">
        <f t="shared" si="9"/>
        <v>0</v>
      </c>
    </row>
    <row r="290" spans="1:17" x14ac:dyDescent="0.25">
      <c r="A290" s="4" t="s">
        <v>209</v>
      </c>
      <c r="B290" s="3"/>
      <c r="C290" s="3"/>
      <c r="D290" s="3"/>
      <c r="E290" s="3"/>
      <c r="F290" s="3"/>
      <c r="G290" s="3"/>
      <c r="H290" s="3"/>
      <c r="I290" s="3"/>
      <c r="J290" s="3"/>
      <c r="K290" s="3">
        <v>1</v>
      </c>
      <c r="L290" s="3"/>
      <c r="M290" s="3">
        <v>1</v>
      </c>
      <c r="P290">
        <f t="shared" si="8"/>
        <v>0</v>
      </c>
      <c r="Q290">
        <f t="shared" si="9"/>
        <v>0</v>
      </c>
    </row>
    <row r="291" spans="1:17" x14ac:dyDescent="0.25">
      <c r="A291" s="5">
        <v>111</v>
      </c>
      <c r="B291" s="3"/>
      <c r="C291" s="3"/>
      <c r="D291" s="3"/>
      <c r="E291" s="3"/>
      <c r="F291" s="3"/>
      <c r="G291" s="3"/>
      <c r="H291" s="3"/>
      <c r="I291" s="3"/>
      <c r="J291" s="3"/>
      <c r="K291" s="3">
        <v>1</v>
      </c>
      <c r="L291" s="3"/>
      <c r="M291" s="3">
        <v>1</v>
      </c>
      <c r="P291">
        <f t="shared" si="8"/>
        <v>0</v>
      </c>
      <c r="Q291">
        <f t="shared" si="9"/>
        <v>0</v>
      </c>
    </row>
    <row r="292" spans="1:17" x14ac:dyDescent="0.25">
      <c r="A292" s="4" t="s">
        <v>211</v>
      </c>
      <c r="B292" s="3"/>
      <c r="C292" s="3"/>
      <c r="D292" s="3"/>
      <c r="E292" s="3"/>
      <c r="F292" s="3"/>
      <c r="G292" s="3"/>
      <c r="H292" s="3"/>
      <c r="I292" s="3"/>
      <c r="J292" s="3"/>
      <c r="K292" s="3">
        <v>1</v>
      </c>
      <c r="L292" s="3"/>
      <c r="M292" s="3">
        <v>1</v>
      </c>
      <c r="P292">
        <f t="shared" si="8"/>
        <v>0</v>
      </c>
      <c r="Q292">
        <f t="shared" si="9"/>
        <v>0</v>
      </c>
    </row>
    <row r="293" spans="1:17" x14ac:dyDescent="0.25">
      <c r="A293" s="5">
        <v>117</v>
      </c>
      <c r="B293" s="3"/>
      <c r="C293" s="3"/>
      <c r="D293" s="3"/>
      <c r="E293" s="3"/>
      <c r="F293" s="3"/>
      <c r="G293" s="3"/>
      <c r="H293" s="3"/>
      <c r="I293" s="3"/>
      <c r="J293" s="3"/>
      <c r="K293" s="3">
        <v>1</v>
      </c>
      <c r="L293" s="3"/>
      <c r="M293" s="3">
        <v>1</v>
      </c>
      <c r="P293">
        <f t="shared" si="8"/>
        <v>0</v>
      </c>
      <c r="Q293">
        <f t="shared" si="9"/>
        <v>0</v>
      </c>
    </row>
    <row r="294" spans="1:17" x14ac:dyDescent="0.25">
      <c r="A294" s="4" t="s">
        <v>213</v>
      </c>
      <c r="B294" s="3"/>
      <c r="C294" s="3"/>
      <c r="D294" s="3"/>
      <c r="E294" s="3"/>
      <c r="F294" s="3"/>
      <c r="G294" s="3"/>
      <c r="H294" s="3"/>
      <c r="I294" s="3"/>
      <c r="J294" s="3"/>
      <c r="K294" s="3">
        <v>1</v>
      </c>
      <c r="L294" s="3"/>
      <c r="M294" s="3">
        <v>1</v>
      </c>
      <c r="O294">
        <v>1</v>
      </c>
      <c r="P294">
        <f t="shared" si="8"/>
        <v>0</v>
      </c>
      <c r="Q294" t="str">
        <f t="shared" si="9"/>
        <v>D2HUQ5</v>
      </c>
    </row>
    <row r="295" spans="1:17" x14ac:dyDescent="0.25">
      <c r="A295" s="5">
        <v>122</v>
      </c>
      <c r="B295" s="3"/>
      <c r="C295" s="3"/>
      <c r="D295" s="3"/>
      <c r="E295" s="3"/>
      <c r="F295" s="3"/>
      <c r="G295" s="3"/>
      <c r="H295" s="3"/>
      <c r="I295" s="3"/>
      <c r="J295" s="3"/>
      <c r="K295" s="3">
        <v>1</v>
      </c>
      <c r="L295" s="3"/>
      <c r="M295" s="3">
        <v>1</v>
      </c>
      <c r="P295">
        <f t="shared" si="8"/>
        <v>0</v>
      </c>
      <c r="Q295">
        <f t="shared" si="9"/>
        <v>0</v>
      </c>
    </row>
    <row r="296" spans="1:17" x14ac:dyDescent="0.25">
      <c r="A296" s="4" t="s">
        <v>215</v>
      </c>
      <c r="B296" s="3"/>
      <c r="C296" s="3"/>
      <c r="D296" s="3"/>
      <c r="E296" s="3"/>
      <c r="F296" s="3"/>
      <c r="G296" s="3"/>
      <c r="H296" s="3"/>
      <c r="I296" s="3"/>
      <c r="J296" s="3"/>
      <c r="K296" s="3">
        <v>1</v>
      </c>
      <c r="L296" s="3">
        <v>1</v>
      </c>
      <c r="M296" s="3">
        <v>2</v>
      </c>
      <c r="N296">
        <v>1</v>
      </c>
      <c r="P296" t="str">
        <f t="shared" si="8"/>
        <v>D2HUQ6</v>
      </c>
      <c r="Q296">
        <f t="shared" si="9"/>
        <v>0</v>
      </c>
    </row>
    <row r="297" spans="1:17" x14ac:dyDescent="0.25">
      <c r="A297" s="5">
        <v>72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>
        <v>1</v>
      </c>
      <c r="M297" s="3">
        <v>1</v>
      </c>
      <c r="P297">
        <f t="shared" si="8"/>
        <v>0</v>
      </c>
      <c r="Q297">
        <f t="shared" si="9"/>
        <v>0</v>
      </c>
    </row>
    <row r="298" spans="1:17" x14ac:dyDescent="0.25">
      <c r="A298" s="5">
        <v>118</v>
      </c>
      <c r="B298" s="3"/>
      <c r="C298" s="3"/>
      <c r="D298" s="3"/>
      <c r="E298" s="3"/>
      <c r="F298" s="3"/>
      <c r="G298" s="3"/>
      <c r="H298" s="3"/>
      <c r="I298" s="3"/>
      <c r="J298" s="3"/>
      <c r="K298" s="3">
        <v>1</v>
      </c>
      <c r="L298" s="3"/>
      <c r="M298" s="3">
        <v>1</v>
      </c>
      <c r="P298">
        <f t="shared" si="8"/>
        <v>0</v>
      </c>
      <c r="Q298">
        <f t="shared" si="9"/>
        <v>0</v>
      </c>
    </row>
    <row r="299" spans="1:17" x14ac:dyDescent="0.25">
      <c r="A299" s="4" t="s">
        <v>217</v>
      </c>
      <c r="B299" s="3"/>
      <c r="C299" s="3"/>
      <c r="D299" s="3"/>
      <c r="E299" s="3"/>
      <c r="F299" s="3"/>
      <c r="G299" s="3"/>
      <c r="H299" s="3"/>
      <c r="I299" s="3"/>
      <c r="J299" s="3"/>
      <c r="K299" s="3">
        <v>1</v>
      </c>
      <c r="L299" s="3">
        <v>1</v>
      </c>
      <c r="M299" s="3">
        <v>2</v>
      </c>
      <c r="N299">
        <v>1</v>
      </c>
      <c r="P299" t="str">
        <f t="shared" si="8"/>
        <v>D2HUQ7</v>
      </c>
      <c r="Q299">
        <f t="shared" si="9"/>
        <v>0</v>
      </c>
    </row>
    <row r="300" spans="1:17" x14ac:dyDescent="0.25">
      <c r="A300" s="5">
        <v>73</v>
      </c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>
        <v>1</v>
      </c>
      <c r="M300" s="3">
        <v>1</v>
      </c>
      <c r="P300">
        <f t="shared" si="8"/>
        <v>0</v>
      </c>
      <c r="Q300">
        <f t="shared" si="9"/>
        <v>0</v>
      </c>
    </row>
    <row r="301" spans="1:17" x14ac:dyDescent="0.25">
      <c r="A301" s="5">
        <v>109</v>
      </c>
      <c r="B301" s="3"/>
      <c r="C301" s="3"/>
      <c r="D301" s="3"/>
      <c r="E301" s="3"/>
      <c r="F301" s="3"/>
      <c r="G301" s="3"/>
      <c r="H301" s="3"/>
      <c r="I301" s="3"/>
      <c r="J301" s="3"/>
      <c r="K301" s="3">
        <v>1</v>
      </c>
      <c r="L301" s="3"/>
      <c r="M301" s="3">
        <v>1</v>
      </c>
      <c r="P301">
        <f t="shared" si="8"/>
        <v>0</v>
      </c>
      <c r="Q301">
        <f t="shared" si="9"/>
        <v>0</v>
      </c>
    </row>
    <row r="302" spans="1:17" x14ac:dyDescent="0.25">
      <c r="A302" s="4" t="s">
        <v>221</v>
      </c>
      <c r="B302" s="3"/>
      <c r="C302" s="3"/>
      <c r="D302" s="3"/>
      <c r="E302" s="3"/>
      <c r="F302" s="3"/>
      <c r="G302" s="3"/>
      <c r="H302" s="3"/>
      <c r="I302" s="3"/>
      <c r="J302" s="3"/>
      <c r="K302" s="3">
        <v>1</v>
      </c>
      <c r="L302" s="3"/>
      <c r="M302" s="3">
        <v>1</v>
      </c>
      <c r="P302">
        <f t="shared" si="8"/>
        <v>0</v>
      </c>
      <c r="Q302">
        <f t="shared" si="9"/>
        <v>0</v>
      </c>
    </row>
    <row r="303" spans="1:17" x14ac:dyDescent="0.25">
      <c r="A303" s="5">
        <v>116</v>
      </c>
      <c r="B303" s="3"/>
      <c r="C303" s="3"/>
      <c r="D303" s="3"/>
      <c r="E303" s="3"/>
      <c r="F303" s="3"/>
      <c r="G303" s="3"/>
      <c r="H303" s="3"/>
      <c r="I303" s="3"/>
      <c r="J303" s="3"/>
      <c r="K303" s="3">
        <v>1</v>
      </c>
      <c r="L303" s="3"/>
      <c r="M303" s="3">
        <v>1</v>
      </c>
      <c r="P303">
        <f t="shared" si="8"/>
        <v>0</v>
      </c>
      <c r="Q303">
        <f t="shared" si="9"/>
        <v>0</v>
      </c>
    </row>
    <row r="304" spans="1:17" x14ac:dyDescent="0.25">
      <c r="A304" s="4" t="s">
        <v>223</v>
      </c>
      <c r="B304" s="3"/>
      <c r="C304" s="3"/>
      <c r="D304" s="3"/>
      <c r="E304" s="3"/>
      <c r="F304" s="3"/>
      <c r="G304" s="3"/>
      <c r="H304" s="3"/>
      <c r="I304" s="3"/>
      <c r="J304" s="3"/>
      <c r="K304" s="3">
        <v>1</v>
      </c>
      <c r="L304" s="3"/>
      <c r="M304" s="3">
        <v>1</v>
      </c>
      <c r="P304">
        <f t="shared" si="8"/>
        <v>0</v>
      </c>
      <c r="Q304">
        <f t="shared" si="9"/>
        <v>0</v>
      </c>
    </row>
    <row r="305" spans="1:17" x14ac:dyDescent="0.25">
      <c r="A305" s="5">
        <v>118</v>
      </c>
      <c r="B305" s="3"/>
      <c r="C305" s="3"/>
      <c r="D305" s="3"/>
      <c r="E305" s="3"/>
      <c r="F305" s="3"/>
      <c r="G305" s="3"/>
      <c r="H305" s="3"/>
      <c r="I305" s="3"/>
      <c r="J305" s="3"/>
      <c r="K305" s="3">
        <v>1</v>
      </c>
      <c r="L305" s="3"/>
      <c r="M305" s="3">
        <v>1</v>
      </c>
      <c r="P305">
        <f t="shared" si="8"/>
        <v>0</v>
      </c>
      <c r="Q305">
        <f t="shared" si="9"/>
        <v>0</v>
      </c>
    </row>
    <row r="306" spans="1:17" x14ac:dyDescent="0.25">
      <c r="A306" s="4" t="s">
        <v>225</v>
      </c>
      <c r="B306" s="3"/>
      <c r="C306" s="3"/>
      <c r="D306" s="3"/>
      <c r="E306" s="3"/>
      <c r="F306" s="3"/>
      <c r="G306" s="3"/>
      <c r="H306" s="3"/>
      <c r="I306" s="3"/>
      <c r="J306" s="3"/>
      <c r="K306" s="3">
        <v>1</v>
      </c>
      <c r="L306" s="3"/>
      <c r="M306" s="3">
        <v>1</v>
      </c>
      <c r="P306">
        <f t="shared" si="8"/>
        <v>0</v>
      </c>
      <c r="Q306">
        <f t="shared" si="9"/>
        <v>0</v>
      </c>
    </row>
    <row r="307" spans="1:17" x14ac:dyDescent="0.25">
      <c r="A307" s="5">
        <v>103</v>
      </c>
      <c r="B307" s="3"/>
      <c r="C307" s="3"/>
      <c r="D307" s="3"/>
      <c r="E307" s="3"/>
      <c r="F307" s="3"/>
      <c r="G307" s="3"/>
      <c r="H307" s="3"/>
      <c r="I307" s="3"/>
      <c r="J307" s="3"/>
      <c r="K307" s="3">
        <v>1</v>
      </c>
      <c r="L307" s="3"/>
      <c r="M307" s="3">
        <v>1</v>
      </c>
      <c r="P307">
        <f t="shared" si="8"/>
        <v>0</v>
      </c>
      <c r="Q307">
        <f t="shared" si="9"/>
        <v>0</v>
      </c>
    </row>
    <row r="308" spans="1:17" x14ac:dyDescent="0.25">
      <c r="A308" s="4" t="s">
        <v>227</v>
      </c>
      <c r="B308" s="3"/>
      <c r="C308" s="3"/>
      <c r="D308" s="3"/>
      <c r="E308" s="3"/>
      <c r="F308" s="3"/>
      <c r="G308" s="3"/>
      <c r="H308" s="3"/>
      <c r="I308" s="3"/>
      <c r="J308" s="3"/>
      <c r="K308" s="3">
        <v>1</v>
      </c>
      <c r="L308" s="3"/>
      <c r="M308" s="3">
        <v>1</v>
      </c>
      <c r="P308">
        <f t="shared" si="8"/>
        <v>0</v>
      </c>
      <c r="Q308">
        <f t="shared" si="9"/>
        <v>0</v>
      </c>
    </row>
    <row r="309" spans="1:17" x14ac:dyDescent="0.25">
      <c r="A309" s="5">
        <v>115</v>
      </c>
      <c r="B309" s="3"/>
      <c r="C309" s="3"/>
      <c r="D309" s="3"/>
      <c r="E309" s="3"/>
      <c r="F309" s="3"/>
      <c r="G309" s="3"/>
      <c r="H309" s="3"/>
      <c r="I309" s="3"/>
      <c r="J309" s="3"/>
      <c r="K309" s="3">
        <v>1</v>
      </c>
      <c r="L309" s="3"/>
      <c r="M309" s="3">
        <v>1</v>
      </c>
      <c r="P309">
        <f t="shared" si="8"/>
        <v>0</v>
      </c>
      <c r="Q309">
        <f t="shared" si="9"/>
        <v>0</v>
      </c>
    </row>
    <row r="310" spans="1:17" x14ac:dyDescent="0.25">
      <c r="A310" s="4" t="s">
        <v>229</v>
      </c>
      <c r="B310" s="3"/>
      <c r="C310" s="3"/>
      <c r="D310" s="3"/>
      <c r="E310" s="3"/>
      <c r="F310" s="3"/>
      <c r="G310" s="3"/>
      <c r="H310" s="3"/>
      <c r="I310" s="3"/>
      <c r="J310" s="3"/>
      <c r="K310" s="3">
        <v>1</v>
      </c>
      <c r="L310" s="3"/>
      <c r="M310" s="3">
        <v>1</v>
      </c>
      <c r="P310">
        <f t="shared" si="8"/>
        <v>0</v>
      </c>
      <c r="Q310">
        <f t="shared" si="9"/>
        <v>0</v>
      </c>
    </row>
    <row r="311" spans="1:17" x14ac:dyDescent="0.25">
      <c r="A311" s="5">
        <v>111</v>
      </c>
      <c r="B311" s="3"/>
      <c r="C311" s="3"/>
      <c r="D311" s="3"/>
      <c r="E311" s="3"/>
      <c r="F311" s="3"/>
      <c r="G311" s="3"/>
      <c r="H311" s="3"/>
      <c r="I311" s="3"/>
      <c r="J311" s="3"/>
      <c r="K311" s="3">
        <v>1</v>
      </c>
      <c r="L311" s="3"/>
      <c r="M311" s="3">
        <v>1</v>
      </c>
      <c r="P311">
        <f t="shared" si="8"/>
        <v>0</v>
      </c>
      <c r="Q311">
        <f t="shared" si="9"/>
        <v>0</v>
      </c>
    </row>
    <row r="312" spans="1:17" x14ac:dyDescent="0.25">
      <c r="A312" s="4" t="s">
        <v>231</v>
      </c>
      <c r="B312" s="3"/>
      <c r="C312" s="3"/>
      <c r="D312" s="3"/>
      <c r="E312" s="3"/>
      <c r="F312" s="3"/>
      <c r="G312" s="3"/>
      <c r="H312" s="3"/>
      <c r="I312" s="3"/>
      <c r="J312" s="3"/>
      <c r="K312" s="3">
        <v>1</v>
      </c>
      <c r="L312" s="3"/>
      <c r="M312" s="3">
        <v>1</v>
      </c>
      <c r="P312">
        <f t="shared" si="8"/>
        <v>0</v>
      </c>
      <c r="Q312">
        <f t="shared" si="9"/>
        <v>0</v>
      </c>
    </row>
    <row r="313" spans="1:17" x14ac:dyDescent="0.25">
      <c r="A313" s="5">
        <v>114</v>
      </c>
      <c r="B313" s="3"/>
      <c r="C313" s="3"/>
      <c r="D313" s="3"/>
      <c r="E313" s="3"/>
      <c r="F313" s="3"/>
      <c r="G313" s="3"/>
      <c r="H313" s="3"/>
      <c r="I313" s="3"/>
      <c r="J313" s="3"/>
      <c r="K313" s="3">
        <v>1</v>
      </c>
      <c r="L313" s="3"/>
      <c r="M313" s="3">
        <v>1</v>
      </c>
      <c r="P313">
        <f t="shared" si="8"/>
        <v>0</v>
      </c>
      <c r="Q313">
        <f t="shared" si="9"/>
        <v>0</v>
      </c>
    </row>
    <row r="314" spans="1:17" x14ac:dyDescent="0.25">
      <c r="A314" s="4" t="s">
        <v>233</v>
      </c>
      <c r="B314" s="3"/>
      <c r="C314" s="3"/>
      <c r="D314" s="3"/>
      <c r="E314" s="3"/>
      <c r="F314" s="3"/>
      <c r="G314" s="3"/>
      <c r="H314" s="3"/>
      <c r="I314" s="3"/>
      <c r="J314" s="3"/>
      <c r="K314" s="3">
        <v>1</v>
      </c>
      <c r="L314" s="3">
        <v>1</v>
      </c>
      <c r="M314" s="3">
        <v>2</v>
      </c>
      <c r="P314">
        <f t="shared" si="8"/>
        <v>0</v>
      </c>
      <c r="Q314">
        <f t="shared" si="9"/>
        <v>0</v>
      </c>
    </row>
    <row r="315" spans="1:17" x14ac:dyDescent="0.25">
      <c r="A315" s="5">
        <v>101</v>
      </c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>
        <v>1</v>
      </c>
      <c r="M315" s="3">
        <v>1</v>
      </c>
      <c r="P315">
        <f t="shared" si="8"/>
        <v>0</v>
      </c>
      <c r="Q315">
        <f t="shared" si="9"/>
        <v>0</v>
      </c>
    </row>
    <row r="316" spans="1:17" x14ac:dyDescent="0.25">
      <c r="A316" s="5">
        <v>107</v>
      </c>
      <c r="B316" s="3"/>
      <c r="C316" s="3"/>
      <c r="D316" s="3"/>
      <c r="E316" s="3"/>
      <c r="F316" s="3"/>
      <c r="G316" s="3"/>
      <c r="H316" s="3"/>
      <c r="I316" s="3"/>
      <c r="J316" s="3"/>
      <c r="K316" s="3">
        <v>1</v>
      </c>
      <c r="L316" s="3"/>
      <c r="M316" s="3">
        <v>1</v>
      </c>
      <c r="P316">
        <f t="shared" si="8"/>
        <v>0</v>
      </c>
      <c r="Q316">
        <f t="shared" si="9"/>
        <v>0</v>
      </c>
    </row>
    <row r="317" spans="1:17" x14ac:dyDescent="0.25">
      <c r="A317" s="4" t="s">
        <v>235</v>
      </c>
      <c r="B317" s="3"/>
      <c r="C317" s="3"/>
      <c r="D317" s="3"/>
      <c r="E317" s="3"/>
      <c r="F317" s="3"/>
      <c r="G317" s="3"/>
      <c r="H317" s="3"/>
      <c r="I317" s="3"/>
      <c r="J317" s="3"/>
      <c r="K317" s="3">
        <v>1</v>
      </c>
      <c r="L317" s="3">
        <v>1</v>
      </c>
      <c r="M317" s="3">
        <v>2</v>
      </c>
      <c r="P317">
        <f t="shared" si="8"/>
        <v>0</v>
      </c>
      <c r="Q317">
        <f t="shared" si="9"/>
        <v>0</v>
      </c>
    </row>
    <row r="318" spans="1:17" x14ac:dyDescent="0.25">
      <c r="A318" s="5">
        <v>96</v>
      </c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>
        <v>1</v>
      </c>
      <c r="M318" s="3">
        <v>1</v>
      </c>
      <c r="P318">
        <f t="shared" si="8"/>
        <v>0</v>
      </c>
      <c r="Q318">
        <f t="shared" si="9"/>
        <v>0</v>
      </c>
    </row>
    <row r="319" spans="1:17" x14ac:dyDescent="0.25">
      <c r="A319" s="5">
        <v>115</v>
      </c>
      <c r="B319" s="3"/>
      <c r="C319" s="3"/>
      <c r="D319" s="3"/>
      <c r="E319" s="3"/>
      <c r="F319" s="3"/>
      <c r="G319" s="3"/>
      <c r="H319" s="3"/>
      <c r="I319" s="3"/>
      <c r="J319" s="3"/>
      <c r="K319" s="3">
        <v>1</v>
      </c>
      <c r="L319" s="3"/>
      <c r="M319" s="3">
        <v>1</v>
      </c>
      <c r="P319">
        <f t="shared" si="8"/>
        <v>0</v>
      </c>
      <c r="Q319">
        <f t="shared" si="9"/>
        <v>0</v>
      </c>
    </row>
    <row r="320" spans="1:17" x14ac:dyDescent="0.25">
      <c r="A320" s="4" t="s">
        <v>237</v>
      </c>
      <c r="B320" s="3"/>
      <c r="C320" s="3"/>
      <c r="D320" s="3"/>
      <c r="E320" s="3"/>
      <c r="F320" s="3"/>
      <c r="G320" s="3"/>
      <c r="H320" s="3"/>
      <c r="I320" s="3"/>
      <c r="J320" s="3"/>
      <c r="K320" s="3">
        <v>1</v>
      </c>
      <c r="L320" s="3">
        <v>1</v>
      </c>
      <c r="M320" s="3">
        <v>2</v>
      </c>
      <c r="P320">
        <f t="shared" si="8"/>
        <v>0</v>
      </c>
      <c r="Q320">
        <f t="shared" si="9"/>
        <v>0</v>
      </c>
    </row>
    <row r="321" spans="1:17" x14ac:dyDescent="0.25">
      <c r="A321" s="5">
        <v>109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>
        <v>1</v>
      </c>
      <c r="M321" s="3">
        <v>1</v>
      </c>
      <c r="P321">
        <f t="shared" si="8"/>
        <v>0</v>
      </c>
      <c r="Q321">
        <f t="shared" si="9"/>
        <v>0</v>
      </c>
    </row>
    <row r="322" spans="1:17" x14ac:dyDescent="0.25">
      <c r="A322" s="5">
        <v>110</v>
      </c>
      <c r="B322" s="3"/>
      <c r="C322" s="3"/>
      <c r="D322" s="3"/>
      <c r="E322" s="3"/>
      <c r="F322" s="3"/>
      <c r="G322" s="3"/>
      <c r="H322" s="3"/>
      <c r="I322" s="3"/>
      <c r="J322" s="3"/>
      <c r="K322" s="3">
        <v>1</v>
      </c>
      <c r="L322" s="3"/>
      <c r="M322" s="3">
        <v>1</v>
      </c>
      <c r="P322">
        <f t="shared" si="8"/>
        <v>0</v>
      </c>
      <c r="Q322">
        <f t="shared" si="9"/>
        <v>0</v>
      </c>
    </row>
    <row r="323" spans="1:17" x14ac:dyDescent="0.25">
      <c r="A323" s="4" t="s">
        <v>239</v>
      </c>
      <c r="B323" s="3"/>
      <c r="C323" s="3"/>
      <c r="D323" s="3"/>
      <c r="E323" s="3"/>
      <c r="F323" s="3"/>
      <c r="G323" s="3"/>
      <c r="H323" s="3"/>
      <c r="I323" s="3"/>
      <c r="J323" s="3"/>
      <c r="K323" s="3">
        <v>1</v>
      </c>
      <c r="L323" s="3">
        <v>1</v>
      </c>
      <c r="M323" s="3">
        <v>2</v>
      </c>
      <c r="P323">
        <f t="shared" si="8"/>
        <v>0</v>
      </c>
      <c r="Q323">
        <f t="shared" si="9"/>
        <v>0</v>
      </c>
    </row>
    <row r="324" spans="1:17" x14ac:dyDescent="0.25">
      <c r="A324" s="5">
        <v>101</v>
      </c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>
        <v>1</v>
      </c>
      <c r="M324" s="3">
        <v>1</v>
      </c>
      <c r="P324">
        <f t="shared" si="8"/>
        <v>0</v>
      </c>
      <c r="Q324">
        <f t="shared" si="9"/>
        <v>0</v>
      </c>
    </row>
    <row r="325" spans="1:17" x14ac:dyDescent="0.25">
      <c r="A325" s="5">
        <v>118</v>
      </c>
      <c r="B325" s="3"/>
      <c r="C325" s="3"/>
      <c r="D325" s="3"/>
      <c r="E325" s="3"/>
      <c r="F325" s="3"/>
      <c r="G325" s="3"/>
      <c r="H325" s="3"/>
      <c r="I325" s="3"/>
      <c r="J325" s="3"/>
      <c r="K325" s="3">
        <v>1</v>
      </c>
      <c r="L325" s="3"/>
      <c r="M325" s="3">
        <v>1</v>
      </c>
      <c r="P325">
        <f t="shared" si="8"/>
        <v>0</v>
      </c>
      <c r="Q325">
        <f t="shared" si="9"/>
        <v>0</v>
      </c>
    </row>
    <row r="326" spans="1:17" x14ac:dyDescent="0.25">
      <c r="A326" s="4" t="s">
        <v>245</v>
      </c>
      <c r="B326" s="3"/>
      <c r="C326" s="3"/>
      <c r="D326" s="3"/>
      <c r="E326" s="3"/>
      <c r="F326" s="3"/>
      <c r="G326" s="3"/>
      <c r="H326" s="3"/>
      <c r="I326" s="3"/>
      <c r="J326" s="3"/>
      <c r="K326" s="3">
        <v>1</v>
      </c>
      <c r="L326" s="3"/>
      <c r="M326" s="3">
        <v>1</v>
      </c>
      <c r="P326">
        <f t="shared" si="8"/>
        <v>0</v>
      </c>
      <c r="Q326">
        <f t="shared" si="9"/>
        <v>0</v>
      </c>
    </row>
    <row r="327" spans="1:17" x14ac:dyDescent="0.25">
      <c r="A327" s="5">
        <v>116</v>
      </c>
      <c r="B327" s="3"/>
      <c r="C327" s="3"/>
      <c r="D327" s="3"/>
      <c r="E327" s="3"/>
      <c r="F327" s="3"/>
      <c r="G327" s="3"/>
      <c r="H327" s="3"/>
      <c r="I327" s="3"/>
      <c r="J327" s="3"/>
      <c r="K327" s="3">
        <v>1</v>
      </c>
      <c r="L327" s="3"/>
      <c r="M327" s="3">
        <v>1</v>
      </c>
      <c r="P327">
        <f t="shared" ref="P327:P390" si="10">IF(N327=1,A327,0)</f>
        <v>0</v>
      </c>
      <c r="Q327">
        <f t="shared" ref="Q327:Q390" si="11">IF(O327=1,A327,0)</f>
        <v>0</v>
      </c>
    </row>
    <row r="328" spans="1:17" x14ac:dyDescent="0.25">
      <c r="A328" s="4" t="s">
        <v>247</v>
      </c>
      <c r="B328" s="3"/>
      <c r="C328" s="3"/>
      <c r="D328" s="3"/>
      <c r="E328" s="3"/>
      <c r="F328" s="3"/>
      <c r="G328" s="3">
        <v>1</v>
      </c>
      <c r="H328" s="3"/>
      <c r="I328" s="3"/>
      <c r="J328" s="3"/>
      <c r="K328" s="3">
        <v>1</v>
      </c>
      <c r="L328" s="3"/>
      <c r="M328" s="3">
        <v>2</v>
      </c>
      <c r="P328">
        <f t="shared" si="10"/>
        <v>0</v>
      </c>
      <c r="Q328">
        <f t="shared" si="11"/>
        <v>0</v>
      </c>
    </row>
    <row r="329" spans="1:17" x14ac:dyDescent="0.25">
      <c r="A329" s="5">
        <v>73</v>
      </c>
      <c r="B329" s="3"/>
      <c r="C329" s="3"/>
      <c r="D329" s="3"/>
      <c r="E329" s="3"/>
      <c r="F329" s="3"/>
      <c r="G329" s="3">
        <v>1</v>
      </c>
      <c r="H329" s="3"/>
      <c r="I329" s="3"/>
      <c r="J329" s="3"/>
      <c r="K329" s="3"/>
      <c r="L329" s="3"/>
      <c r="M329" s="3">
        <v>1</v>
      </c>
      <c r="P329">
        <f t="shared" si="10"/>
        <v>0</v>
      </c>
      <c r="Q329">
        <f t="shared" si="11"/>
        <v>0</v>
      </c>
    </row>
    <row r="330" spans="1:17" x14ac:dyDescent="0.25">
      <c r="A330" s="5">
        <v>115</v>
      </c>
      <c r="B330" s="3"/>
      <c r="C330" s="3"/>
      <c r="D330" s="3"/>
      <c r="E330" s="3"/>
      <c r="F330" s="3"/>
      <c r="G330" s="3"/>
      <c r="H330" s="3"/>
      <c r="I330" s="3"/>
      <c r="J330" s="3"/>
      <c r="K330" s="3">
        <v>1</v>
      </c>
      <c r="L330" s="3"/>
      <c r="M330" s="3">
        <v>1</v>
      </c>
      <c r="P330">
        <f t="shared" si="10"/>
        <v>0</v>
      </c>
      <c r="Q330">
        <f t="shared" si="11"/>
        <v>0</v>
      </c>
    </row>
    <row r="331" spans="1:17" x14ac:dyDescent="0.25">
      <c r="A331" s="4" t="s">
        <v>250</v>
      </c>
      <c r="B331" s="3"/>
      <c r="C331" s="3"/>
      <c r="D331" s="3"/>
      <c r="E331" s="3"/>
      <c r="F331" s="3"/>
      <c r="G331" s="3"/>
      <c r="H331" s="3"/>
      <c r="I331" s="3"/>
      <c r="J331" s="3"/>
      <c r="K331" s="3">
        <v>1</v>
      </c>
      <c r="L331" s="3"/>
      <c r="M331" s="3">
        <v>1</v>
      </c>
      <c r="O331">
        <v>1</v>
      </c>
      <c r="P331">
        <f t="shared" si="10"/>
        <v>0</v>
      </c>
      <c r="Q331" t="str">
        <f t="shared" si="11"/>
        <v>E1BPL0</v>
      </c>
    </row>
    <row r="332" spans="1:17" x14ac:dyDescent="0.25">
      <c r="A332" s="5">
        <v>118</v>
      </c>
      <c r="B332" s="3"/>
      <c r="C332" s="3"/>
      <c r="D332" s="3"/>
      <c r="E332" s="3"/>
      <c r="F332" s="3"/>
      <c r="G332" s="3"/>
      <c r="H332" s="3"/>
      <c r="I332" s="3"/>
      <c r="J332" s="3"/>
      <c r="K332" s="3">
        <v>1</v>
      </c>
      <c r="L332" s="3"/>
      <c r="M332" s="3">
        <v>1</v>
      </c>
      <c r="P332">
        <f t="shared" si="10"/>
        <v>0</v>
      </c>
      <c r="Q332">
        <f t="shared" si="11"/>
        <v>0</v>
      </c>
    </row>
    <row r="333" spans="1:17" x14ac:dyDescent="0.25">
      <c r="A333" s="4" t="s">
        <v>257</v>
      </c>
      <c r="B333" s="3"/>
      <c r="C333" s="3"/>
      <c r="D333" s="3"/>
      <c r="E333" s="3"/>
      <c r="F333" s="3"/>
      <c r="G333" s="3"/>
      <c r="H333" s="3"/>
      <c r="I333" s="3"/>
      <c r="J333" s="3"/>
      <c r="K333" s="3">
        <v>1</v>
      </c>
      <c r="L333" s="3"/>
      <c r="M333" s="3">
        <v>1</v>
      </c>
      <c r="P333">
        <f t="shared" si="10"/>
        <v>0</v>
      </c>
      <c r="Q333">
        <f t="shared" si="11"/>
        <v>0</v>
      </c>
    </row>
    <row r="334" spans="1:17" x14ac:dyDescent="0.25">
      <c r="A334" s="5">
        <v>113</v>
      </c>
      <c r="B334" s="3"/>
      <c r="C334" s="3"/>
      <c r="D334" s="3"/>
      <c r="E334" s="3"/>
      <c r="F334" s="3"/>
      <c r="G334" s="3"/>
      <c r="H334" s="3"/>
      <c r="I334" s="3"/>
      <c r="J334" s="3"/>
      <c r="K334" s="3">
        <v>1</v>
      </c>
      <c r="L334" s="3"/>
      <c r="M334" s="3">
        <v>1</v>
      </c>
      <c r="P334">
        <f t="shared" si="10"/>
        <v>0</v>
      </c>
      <c r="Q334">
        <f t="shared" si="11"/>
        <v>0</v>
      </c>
    </row>
    <row r="335" spans="1:17" x14ac:dyDescent="0.25">
      <c r="A335" s="4" t="s">
        <v>259</v>
      </c>
      <c r="B335" s="3"/>
      <c r="C335" s="3"/>
      <c r="D335" s="3"/>
      <c r="E335" s="3"/>
      <c r="F335" s="3"/>
      <c r="G335" s="3">
        <v>1</v>
      </c>
      <c r="H335" s="3"/>
      <c r="I335" s="3"/>
      <c r="J335" s="3"/>
      <c r="K335" s="3">
        <v>1</v>
      </c>
      <c r="L335" s="3"/>
      <c r="M335" s="3">
        <v>2</v>
      </c>
      <c r="P335">
        <f t="shared" si="10"/>
        <v>0</v>
      </c>
      <c r="Q335">
        <f t="shared" si="11"/>
        <v>0</v>
      </c>
    </row>
    <row r="336" spans="1:17" x14ac:dyDescent="0.25">
      <c r="A336" s="5">
        <v>80</v>
      </c>
      <c r="B336" s="3"/>
      <c r="C336" s="3"/>
      <c r="D336" s="3"/>
      <c r="E336" s="3"/>
      <c r="F336" s="3"/>
      <c r="G336" s="3">
        <v>1</v>
      </c>
      <c r="H336" s="3"/>
      <c r="I336" s="3"/>
      <c r="J336" s="3"/>
      <c r="K336" s="3"/>
      <c r="L336" s="3"/>
      <c r="M336" s="3">
        <v>1</v>
      </c>
      <c r="P336">
        <f t="shared" si="10"/>
        <v>0</v>
      </c>
      <c r="Q336">
        <f t="shared" si="11"/>
        <v>0</v>
      </c>
    </row>
    <row r="337" spans="1:17" x14ac:dyDescent="0.25">
      <c r="A337" s="5">
        <v>119</v>
      </c>
      <c r="B337" s="3"/>
      <c r="C337" s="3"/>
      <c r="D337" s="3"/>
      <c r="E337" s="3"/>
      <c r="F337" s="3"/>
      <c r="G337" s="3"/>
      <c r="H337" s="3"/>
      <c r="I337" s="3"/>
      <c r="J337" s="3"/>
      <c r="K337" s="3">
        <v>1</v>
      </c>
      <c r="L337" s="3"/>
      <c r="M337" s="3">
        <v>1</v>
      </c>
      <c r="P337">
        <f t="shared" si="10"/>
        <v>0</v>
      </c>
      <c r="Q337">
        <f t="shared" si="11"/>
        <v>0</v>
      </c>
    </row>
    <row r="338" spans="1:17" x14ac:dyDescent="0.25">
      <c r="A338" s="4" t="s">
        <v>261</v>
      </c>
      <c r="B338" s="3"/>
      <c r="C338" s="3"/>
      <c r="D338" s="3"/>
      <c r="E338" s="3"/>
      <c r="F338" s="3"/>
      <c r="G338" s="3"/>
      <c r="H338" s="3"/>
      <c r="I338" s="3"/>
      <c r="J338" s="3"/>
      <c r="K338" s="3">
        <v>1</v>
      </c>
      <c r="L338" s="3">
        <v>1</v>
      </c>
      <c r="M338" s="3">
        <v>2</v>
      </c>
      <c r="P338">
        <f t="shared" si="10"/>
        <v>0</v>
      </c>
      <c r="Q338">
        <f t="shared" si="11"/>
        <v>0</v>
      </c>
    </row>
    <row r="339" spans="1:17" x14ac:dyDescent="0.25">
      <c r="A339" s="5">
        <v>101</v>
      </c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>
        <v>1</v>
      </c>
      <c r="M339" s="3">
        <v>1</v>
      </c>
      <c r="P339">
        <f t="shared" si="10"/>
        <v>0</v>
      </c>
      <c r="Q339">
        <f t="shared" si="11"/>
        <v>0</v>
      </c>
    </row>
    <row r="340" spans="1:17" x14ac:dyDescent="0.25">
      <c r="A340" s="5">
        <v>118</v>
      </c>
      <c r="B340" s="3"/>
      <c r="C340" s="3"/>
      <c r="D340" s="3"/>
      <c r="E340" s="3"/>
      <c r="F340" s="3"/>
      <c r="G340" s="3"/>
      <c r="H340" s="3"/>
      <c r="I340" s="3"/>
      <c r="J340" s="3"/>
      <c r="K340" s="3">
        <v>1</v>
      </c>
      <c r="L340" s="3"/>
      <c r="M340" s="3">
        <v>1</v>
      </c>
      <c r="P340">
        <f t="shared" si="10"/>
        <v>0</v>
      </c>
      <c r="Q340">
        <f t="shared" si="11"/>
        <v>0</v>
      </c>
    </row>
    <row r="341" spans="1:17" x14ac:dyDescent="0.25">
      <c r="A341" s="4" t="s">
        <v>271</v>
      </c>
      <c r="B341" s="3"/>
      <c r="C341" s="3"/>
      <c r="D341" s="3"/>
      <c r="E341" s="3"/>
      <c r="F341" s="3"/>
      <c r="G341" s="3"/>
      <c r="H341" s="3"/>
      <c r="I341" s="3"/>
      <c r="J341" s="3"/>
      <c r="K341" s="3">
        <v>1</v>
      </c>
      <c r="L341" s="3">
        <v>1</v>
      </c>
      <c r="M341" s="3">
        <v>2</v>
      </c>
      <c r="P341">
        <f t="shared" si="10"/>
        <v>0</v>
      </c>
      <c r="Q341">
        <f t="shared" si="11"/>
        <v>0</v>
      </c>
    </row>
    <row r="342" spans="1:17" x14ac:dyDescent="0.25">
      <c r="A342" s="5">
        <v>111</v>
      </c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>
        <v>1</v>
      </c>
      <c r="M342" s="3">
        <v>1</v>
      </c>
      <c r="P342">
        <f t="shared" si="10"/>
        <v>0</v>
      </c>
      <c r="Q342">
        <f t="shared" si="11"/>
        <v>0</v>
      </c>
    </row>
    <row r="343" spans="1:17" x14ac:dyDescent="0.25">
      <c r="A343" s="5">
        <v>112</v>
      </c>
      <c r="B343" s="3"/>
      <c r="C343" s="3"/>
      <c r="D343" s="3"/>
      <c r="E343" s="3"/>
      <c r="F343" s="3"/>
      <c r="G343" s="3"/>
      <c r="H343" s="3"/>
      <c r="I343" s="3"/>
      <c r="J343" s="3"/>
      <c r="K343" s="3">
        <v>1</v>
      </c>
      <c r="L343" s="3"/>
      <c r="M343" s="3">
        <v>1</v>
      </c>
      <c r="P343">
        <f t="shared" si="10"/>
        <v>0</v>
      </c>
      <c r="Q343">
        <f t="shared" si="11"/>
        <v>0</v>
      </c>
    </row>
    <row r="344" spans="1:17" x14ac:dyDescent="0.25">
      <c r="A344" s="4" t="s">
        <v>273</v>
      </c>
      <c r="B344" s="3"/>
      <c r="C344" s="3"/>
      <c r="D344" s="3"/>
      <c r="E344" s="3"/>
      <c r="F344" s="3"/>
      <c r="G344" s="3"/>
      <c r="H344" s="3"/>
      <c r="I344" s="3"/>
      <c r="J344" s="3"/>
      <c r="K344" s="3">
        <v>1</v>
      </c>
      <c r="L344" s="3"/>
      <c r="M344" s="3">
        <v>1</v>
      </c>
      <c r="O344">
        <v>1</v>
      </c>
      <c r="P344">
        <f t="shared" si="10"/>
        <v>0</v>
      </c>
      <c r="Q344" t="str">
        <f t="shared" si="11"/>
        <v>F1M8T8</v>
      </c>
    </row>
    <row r="345" spans="1:17" x14ac:dyDescent="0.25">
      <c r="A345" s="5">
        <v>127</v>
      </c>
      <c r="B345" s="3"/>
      <c r="C345" s="3"/>
      <c r="D345" s="3"/>
      <c r="E345" s="3"/>
      <c r="F345" s="3"/>
      <c r="G345" s="3"/>
      <c r="H345" s="3"/>
      <c r="I345" s="3"/>
      <c r="J345" s="3"/>
      <c r="K345" s="3">
        <v>1</v>
      </c>
      <c r="L345" s="3"/>
      <c r="M345" s="3">
        <v>1</v>
      </c>
      <c r="P345">
        <f t="shared" si="10"/>
        <v>0</v>
      </c>
      <c r="Q345">
        <f t="shared" si="11"/>
        <v>0</v>
      </c>
    </row>
    <row r="346" spans="1:17" x14ac:dyDescent="0.25">
      <c r="A346" s="4" t="s">
        <v>275</v>
      </c>
      <c r="B346" s="3"/>
      <c r="C346" s="3"/>
      <c r="D346" s="3"/>
      <c r="E346" s="3"/>
      <c r="F346" s="3"/>
      <c r="G346" s="3"/>
      <c r="H346" s="3"/>
      <c r="I346" s="3"/>
      <c r="J346" s="3"/>
      <c r="K346" s="3">
        <v>1</v>
      </c>
      <c r="L346" s="3">
        <v>1</v>
      </c>
      <c r="M346" s="3">
        <v>2</v>
      </c>
      <c r="P346">
        <f t="shared" si="10"/>
        <v>0</v>
      </c>
      <c r="Q346">
        <f t="shared" si="11"/>
        <v>0</v>
      </c>
    </row>
    <row r="347" spans="1:17" x14ac:dyDescent="0.25">
      <c r="A347" s="5">
        <v>104</v>
      </c>
      <c r="B347" s="3"/>
      <c r="C347" s="3"/>
      <c r="D347" s="3"/>
      <c r="E347" s="3"/>
      <c r="F347" s="3"/>
      <c r="G347" s="3"/>
      <c r="H347" s="3"/>
      <c r="I347" s="3"/>
      <c r="J347" s="3"/>
      <c r="K347" s="3">
        <v>1</v>
      </c>
      <c r="L347" s="3"/>
      <c r="M347" s="3">
        <v>1</v>
      </c>
      <c r="P347">
        <f t="shared" si="10"/>
        <v>0</v>
      </c>
      <c r="Q347">
        <f t="shared" si="11"/>
        <v>0</v>
      </c>
    </row>
    <row r="348" spans="1:17" x14ac:dyDescent="0.25">
      <c r="A348" s="5">
        <v>112</v>
      </c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>
        <v>1</v>
      </c>
      <c r="M348" s="3">
        <v>1</v>
      </c>
      <c r="P348">
        <f t="shared" si="10"/>
        <v>0</v>
      </c>
      <c r="Q348">
        <f t="shared" si="11"/>
        <v>0</v>
      </c>
    </row>
    <row r="349" spans="1:17" x14ac:dyDescent="0.25">
      <c r="A349" s="4" t="s">
        <v>277</v>
      </c>
      <c r="B349" s="3"/>
      <c r="C349" s="3"/>
      <c r="D349" s="3"/>
      <c r="E349" s="3"/>
      <c r="F349" s="3"/>
      <c r="G349" s="3"/>
      <c r="H349" s="3"/>
      <c r="I349" s="3"/>
      <c r="J349" s="3"/>
      <c r="K349" s="3">
        <v>1</v>
      </c>
      <c r="L349" s="3"/>
      <c r="M349" s="3">
        <v>1</v>
      </c>
      <c r="P349">
        <f t="shared" si="10"/>
        <v>0</v>
      </c>
      <c r="Q349">
        <f t="shared" si="11"/>
        <v>0</v>
      </c>
    </row>
    <row r="350" spans="1:17" x14ac:dyDescent="0.25">
      <c r="A350" s="5">
        <v>120</v>
      </c>
      <c r="B350" s="3"/>
      <c r="C350" s="3"/>
      <c r="D350" s="3"/>
      <c r="E350" s="3"/>
      <c r="F350" s="3"/>
      <c r="G350" s="3"/>
      <c r="H350" s="3"/>
      <c r="I350" s="3"/>
      <c r="J350" s="3"/>
      <c r="K350" s="3">
        <v>1</v>
      </c>
      <c r="L350" s="3"/>
      <c r="M350" s="3">
        <v>1</v>
      </c>
      <c r="P350">
        <f t="shared" si="10"/>
        <v>0</v>
      </c>
      <c r="Q350">
        <f t="shared" si="11"/>
        <v>0</v>
      </c>
    </row>
    <row r="351" spans="1:17" x14ac:dyDescent="0.25">
      <c r="A351" s="4" t="s">
        <v>279</v>
      </c>
      <c r="B351" s="3"/>
      <c r="C351" s="3"/>
      <c r="D351" s="3"/>
      <c r="E351" s="3"/>
      <c r="F351" s="3"/>
      <c r="G351" s="3"/>
      <c r="H351" s="3"/>
      <c r="I351" s="3"/>
      <c r="J351" s="3"/>
      <c r="K351" s="3">
        <v>1</v>
      </c>
      <c r="L351" s="3"/>
      <c r="M351" s="3">
        <v>1</v>
      </c>
      <c r="P351">
        <f t="shared" si="10"/>
        <v>0</v>
      </c>
      <c r="Q351">
        <f t="shared" si="11"/>
        <v>0</v>
      </c>
    </row>
    <row r="352" spans="1:17" x14ac:dyDescent="0.25">
      <c r="A352" s="5">
        <v>120</v>
      </c>
      <c r="B352" s="3"/>
      <c r="C352" s="3"/>
      <c r="D352" s="3"/>
      <c r="E352" s="3"/>
      <c r="F352" s="3"/>
      <c r="G352" s="3"/>
      <c r="H352" s="3"/>
      <c r="I352" s="3"/>
      <c r="J352" s="3"/>
      <c r="K352" s="3">
        <v>1</v>
      </c>
      <c r="L352" s="3"/>
      <c r="M352" s="3">
        <v>1</v>
      </c>
      <c r="P352">
        <f t="shared" si="10"/>
        <v>0</v>
      </c>
      <c r="Q352">
        <f t="shared" si="11"/>
        <v>0</v>
      </c>
    </row>
    <row r="353" spans="1:17" x14ac:dyDescent="0.25">
      <c r="A353" s="4" t="s">
        <v>281</v>
      </c>
      <c r="B353" s="3"/>
      <c r="C353" s="3"/>
      <c r="D353" s="3"/>
      <c r="E353" s="3"/>
      <c r="F353" s="3"/>
      <c r="G353" s="3"/>
      <c r="H353" s="3"/>
      <c r="I353" s="3"/>
      <c r="J353" s="3"/>
      <c r="K353" s="3">
        <v>1</v>
      </c>
      <c r="L353" s="3"/>
      <c r="M353" s="3">
        <v>1</v>
      </c>
      <c r="P353">
        <f t="shared" si="10"/>
        <v>0</v>
      </c>
      <c r="Q353">
        <f t="shared" si="11"/>
        <v>0</v>
      </c>
    </row>
    <row r="354" spans="1:17" x14ac:dyDescent="0.25">
      <c r="A354" s="5">
        <v>119</v>
      </c>
      <c r="B354" s="3"/>
      <c r="C354" s="3"/>
      <c r="D354" s="3"/>
      <c r="E354" s="3"/>
      <c r="F354" s="3"/>
      <c r="G354" s="3"/>
      <c r="H354" s="3"/>
      <c r="I354" s="3"/>
      <c r="J354" s="3"/>
      <c r="K354" s="3">
        <v>1</v>
      </c>
      <c r="L354" s="3"/>
      <c r="M354" s="3">
        <v>1</v>
      </c>
      <c r="P354">
        <f t="shared" si="10"/>
        <v>0</v>
      </c>
      <c r="Q354">
        <f t="shared" si="11"/>
        <v>0</v>
      </c>
    </row>
    <row r="355" spans="1:17" x14ac:dyDescent="0.25">
      <c r="A355" s="4" t="s">
        <v>283</v>
      </c>
      <c r="B355" s="3"/>
      <c r="C355" s="3"/>
      <c r="D355" s="3"/>
      <c r="E355" s="3"/>
      <c r="F355" s="3"/>
      <c r="G355" s="3"/>
      <c r="H355" s="3"/>
      <c r="I355" s="3"/>
      <c r="J355" s="3"/>
      <c r="K355" s="3">
        <v>1</v>
      </c>
      <c r="L355" s="3"/>
      <c r="M355" s="3">
        <v>1</v>
      </c>
      <c r="P355">
        <f t="shared" si="10"/>
        <v>0</v>
      </c>
      <c r="Q355">
        <f t="shared" si="11"/>
        <v>0</v>
      </c>
    </row>
    <row r="356" spans="1:17" x14ac:dyDescent="0.25">
      <c r="A356" s="5">
        <v>118</v>
      </c>
      <c r="B356" s="3"/>
      <c r="C356" s="3"/>
      <c r="D356" s="3"/>
      <c r="E356" s="3"/>
      <c r="F356" s="3"/>
      <c r="G356" s="3"/>
      <c r="H356" s="3"/>
      <c r="I356" s="3"/>
      <c r="J356" s="3"/>
      <c r="K356" s="3">
        <v>1</v>
      </c>
      <c r="L356" s="3"/>
      <c r="M356" s="3">
        <v>1</v>
      </c>
      <c r="P356">
        <f t="shared" si="10"/>
        <v>0</v>
      </c>
      <c r="Q356">
        <f t="shared" si="11"/>
        <v>0</v>
      </c>
    </row>
    <row r="357" spans="1:17" x14ac:dyDescent="0.25">
      <c r="A357" s="4" t="s">
        <v>287</v>
      </c>
      <c r="B357" s="3"/>
      <c r="C357" s="3"/>
      <c r="D357" s="3"/>
      <c r="E357" s="3"/>
      <c r="F357" s="3"/>
      <c r="G357" s="3"/>
      <c r="H357" s="3"/>
      <c r="I357" s="3"/>
      <c r="J357" s="3"/>
      <c r="K357" s="3">
        <v>1</v>
      </c>
      <c r="L357" s="3"/>
      <c r="M357" s="3">
        <v>1</v>
      </c>
      <c r="P357">
        <f t="shared" si="10"/>
        <v>0</v>
      </c>
      <c r="Q357">
        <f t="shared" si="11"/>
        <v>0</v>
      </c>
    </row>
    <row r="358" spans="1:17" x14ac:dyDescent="0.25">
      <c r="A358" s="5">
        <v>117</v>
      </c>
      <c r="B358" s="3"/>
      <c r="C358" s="3"/>
      <c r="D358" s="3"/>
      <c r="E358" s="3"/>
      <c r="F358" s="3"/>
      <c r="G358" s="3"/>
      <c r="H358" s="3"/>
      <c r="I358" s="3"/>
      <c r="J358" s="3"/>
      <c r="K358" s="3">
        <v>1</v>
      </c>
      <c r="L358" s="3"/>
      <c r="M358" s="3">
        <v>1</v>
      </c>
      <c r="P358">
        <f t="shared" si="10"/>
        <v>0</v>
      </c>
      <c r="Q358">
        <f t="shared" si="11"/>
        <v>0</v>
      </c>
    </row>
    <row r="359" spans="1:17" x14ac:dyDescent="0.25">
      <c r="A359" s="4" t="s">
        <v>295</v>
      </c>
      <c r="B359" s="3"/>
      <c r="C359" s="3"/>
      <c r="D359" s="3"/>
      <c r="E359" s="3"/>
      <c r="F359" s="3"/>
      <c r="G359" s="3"/>
      <c r="H359" s="3"/>
      <c r="I359" s="3"/>
      <c r="J359" s="3"/>
      <c r="K359" s="3">
        <v>1</v>
      </c>
      <c r="L359" s="3"/>
      <c r="M359" s="3">
        <v>1</v>
      </c>
      <c r="P359">
        <f t="shared" si="10"/>
        <v>0</v>
      </c>
      <c r="Q359">
        <f t="shared" si="11"/>
        <v>0</v>
      </c>
    </row>
    <row r="360" spans="1:17" x14ac:dyDescent="0.25">
      <c r="A360" s="5">
        <v>109</v>
      </c>
      <c r="B360" s="3"/>
      <c r="C360" s="3"/>
      <c r="D360" s="3"/>
      <c r="E360" s="3"/>
      <c r="F360" s="3"/>
      <c r="G360" s="3"/>
      <c r="H360" s="3"/>
      <c r="I360" s="3"/>
      <c r="J360" s="3"/>
      <c r="K360" s="3">
        <v>1</v>
      </c>
      <c r="L360" s="3"/>
      <c r="M360" s="3">
        <v>1</v>
      </c>
      <c r="P360">
        <f t="shared" si="10"/>
        <v>0</v>
      </c>
      <c r="Q360">
        <f t="shared" si="11"/>
        <v>0</v>
      </c>
    </row>
    <row r="361" spans="1:17" x14ac:dyDescent="0.25">
      <c r="A361" s="4" t="s">
        <v>301</v>
      </c>
      <c r="B361" s="3"/>
      <c r="C361" s="3"/>
      <c r="D361" s="3"/>
      <c r="E361" s="3"/>
      <c r="F361" s="3"/>
      <c r="G361" s="3"/>
      <c r="H361" s="3"/>
      <c r="I361" s="3"/>
      <c r="J361" s="3"/>
      <c r="K361" s="3">
        <v>1</v>
      </c>
      <c r="L361" s="3">
        <v>1</v>
      </c>
      <c r="M361" s="3">
        <v>2</v>
      </c>
      <c r="N361">
        <v>1</v>
      </c>
      <c r="P361" t="str">
        <f t="shared" si="10"/>
        <v>F6K630</v>
      </c>
      <c r="Q361">
        <f t="shared" si="11"/>
        <v>0</v>
      </c>
    </row>
    <row r="362" spans="1:17" x14ac:dyDescent="0.25">
      <c r="A362" s="5">
        <v>86</v>
      </c>
      <c r="B362" s="3"/>
      <c r="C362" s="3"/>
      <c r="D362" s="3"/>
      <c r="E362" s="3"/>
      <c r="F362" s="3"/>
      <c r="G362" s="3"/>
      <c r="H362" s="3"/>
      <c r="I362" s="3"/>
      <c r="J362" s="3"/>
      <c r="K362" s="3">
        <v>1</v>
      </c>
      <c r="L362" s="3"/>
      <c r="M362" s="3">
        <v>1</v>
      </c>
      <c r="P362">
        <f t="shared" si="10"/>
        <v>0</v>
      </c>
      <c r="Q362">
        <f t="shared" si="11"/>
        <v>0</v>
      </c>
    </row>
    <row r="363" spans="1:17" x14ac:dyDescent="0.25">
      <c r="A363" s="5">
        <v>102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>
        <v>1</v>
      </c>
      <c r="M363" s="3">
        <v>1</v>
      </c>
      <c r="P363">
        <f t="shared" si="10"/>
        <v>0</v>
      </c>
      <c r="Q363">
        <f t="shared" si="11"/>
        <v>0</v>
      </c>
    </row>
    <row r="364" spans="1:17" x14ac:dyDescent="0.25">
      <c r="A364" s="4" t="s">
        <v>303</v>
      </c>
      <c r="B364" s="3"/>
      <c r="C364" s="3"/>
      <c r="D364" s="3"/>
      <c r="E364" s="3"/>
      <c r="F364" s="3"/>
      <c r="G364" s="3"/>
      <c r="H364" s="3"/>
      <c r="I364" s="3"/>
      <c r="J364" s="3"/>
      <c r="K364" s="3">
        <v>1</v>
      </c>
      <c r="L364" s="3"/>
      <c r="M364" s="3">
        <v>1</v>
      </c>
      <c r="P364">
        <f t="shared" si="10"/>
        <v>0</v>
      </c>
      <c r="Q364">
        <f t="shared" si="11"/>
        <v>0</v>
      </c>
    </row>
    <row r="365" spans="1:17" x14ac:dyDescent="0.25">
      <c r="A365" s="5">
        <v>104</v>
      </c>
      <c r="B365" s="3"/>
      <c r="C365" s="3"/>
      <c r="D365" s="3"/>
      <c r="E365" s="3"/>
      <c r="F365" s="3"/>
      <c r="G365" s="3"/>
      <c r="H365" s="3"/>
      <c r="I365" s="3"/>
      <c r="J365" s="3"/>
      <c r="K365" s="3">
        <v>1</v>
      </c>
      <c r="L365" s="3"/>
      <c r="M365" s="3">
        <v>1</v>
      </c>
      <c r="P365">
        <f t="shared" si="10"/>
        <v>0</v>
      </c>
      <c r="Q365">
        <f t="shared" si="11"/>
        <v>0</v>
      </c>
    </row>
    <row r="366" spans="1:17" x14ac:dyDescent="0.25">
      <c r="A366" s="4" t="s">
        <v>305</v>
      </c>
      <c r="B366" s="3"/>
      <c r="C366" s="3"/>
      <c r="D366" s="3"/>
      <c r="E366" s="3"/>
      <c r="F366" s="3"/>
      <c r="G366" s="3"/>
      <c r="H366" s="3"/>
      <c r="I366" s="3"/>
      <c r="J366" s="3"/>
      <c r="K366" s="3">
        <v>1</v>
      </c>
      <c r="L366" s="3"/>
      <c r="M366" s="3">
        <v>1</v>
      </c>
      <c r="P366">
        <f t="shared" si="10"/>
        <v>0</v>
      </c>
      <c r="Q366">
        <f t="shared" si="11"/>
        <v>0</v>
      </c>
    </row>
    <row r="367" spans="1:17" x14ac:dyDescent="0.25">
      <c r="A367" s="5">
        <v>118</v>
      </c>
      <c r="B367" s="3"/>
      <c r="C367" s="3"/>
      <c r="D367" s="3"/>
      <c r="E367" s="3"/>
      <c r="F367" s="3"/>
      <c r="G367" s="3"/>
      <c r="H367" s="3"/>
      <c r="I367" s="3"/>
      <c r="J367" s="3"/>
      <c r="K367" s="3">
        <v>1</v>
      </c>
      <c r="L367" s="3"/>
      <c r="M367" s="3">
        <v>1</v>
      </c>
      <c r="P367">
        <f t="shared" si="10"/>
        <v>0</v>
      </c>
      <c r="Q367">
        <f t="shared" si="11"/>
        <v>0</v>
      </c>
    </row>
    <row r="368" spans="1:17" x14ac:dyDescent="0.25">
      <c r="A368" s="4" t="s">
        <v>307</v>
      </c>
      <c r="B368" s="3"/>
      <c r="C368" s="3"/>
      <c r="D368" s="3"/>
      <c r="E368" s="3"/>
      <c r="F368" s="3"/>
      <c r="G368" s="3"/>
      <c r="H368" s="3"/>
      <c r="I368" s="3"/>
      <c r="J368" s="3"/>
      <c r="K368" s="3">
        <v>1</v>
      </c>
      <c r="L368" s="3">
        <v>1</v>
      </c>
      <c r="M368" s="3">
        <v>2</v>
      </c>
      <c r="N368">
        <v>1</v>
      </c>
      <c r="P368" t="str">
        <f t="shared" si="10"/>
        <v>F6RH14</v>
      </c>
      <c r="Q368">
        <f t="shared" si="11"/>
        <v>0</v>
      </c>
    </row>
    <row r="369" spans="1:17" x14ac:dyDescent="0.25">
      <c r="A369" s="5">
        <v>103</v>
      </c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>
        <v>1</v>
      </c>
      <c r="M369" s="3">
        <v>1</v>
      </c>
      <c r="P369">
        <f t="shared" si="10"/>
        <v>0</v>
      </c>
      <c r="Q369">
        <f t="shared" si="11"/>
        <v>0</v>
      </c>
    </row>
    <row r="370" spans="1:17" x14ac:dyDescent="0.25">
      <c r="A370" s="5">
        <v>118</v>
      </c>
      <c r="B370" s="3"/>
      <c r="C370" s="3"/>
      <c r="D370" s="3"/>
      <c r="E370" s="3"/>
      <c r="F370" s="3"/>
      <c r="G370" s="3"/>
      <c r="H370" s="3"/>
      <c r="I370" s="3"/>
      <c r="J370" s="3"/>
      <c r="K370" s="3">
        <v>1</v>
      </c>
      <c r="L370" s="3"/>
      <c r="M370" s="3">
        <v>1</v>
      </c>
      <c r="P370">
        <f t="shared" si="10"/>
        <v>0</v>
      </c>
      <c r="Q370">
        <f t="shared" si="11"/>
        <v>0</v>
      </c>
    </row>
    <row r="371" spans="1:17" x14ac:dyDescent="0.25">
      <c r="A371" s="4" t="s">
        <v>309</v>
      </c>
      <c r="B371" s="3"/>
      <c r="C371" s="3"/>
      <c r="D371" s="3"/>
      <c r="E371" s="3"/>
      <c r="F371" s="3"/>
      <c r="G371" s="3"/>
      <c r="H371" s="3"/>
      <c r="I371" s="3"/>
      <c r="J371" s="3"/>
      <c r="K371" s="3">
        <v>1</v>
      </c>
      <c r="L371" s="3"/>
      <c r="M371" s="3">
        <v>1</v>
      </c>
      <c r="P371">
        <f t="shared" si="10"/>
        <v>0</v>
      </c>
      <c r="Q371">
        <f t="shared" si="11"/>
        <v>0</v>
      </c>
    </row>
    <row r="372" spans="1:17" x14ac:dyDescent="0.25">
      <c r="A372" s="5">
        <v>115</v>
      </c>
      <c r="B372" s="3"/>
      <c r="C372" s="3"/>
      <c r="D372" s="3"/>
      <c r="E372" s="3"/>
      <c r="F372" s="3"/>
      <c r="G372" s="3"/>
      <c r="H372" s="3"/>
      <c r="I372" s="3"/>
      <c r="J372" s="3"/>
      <c r="K372" s="3">
        <v>1</v>
      </c>
      <c r="L372" s="3"/>
      <c r="M372" s="3">
        <v>1</v>
      </c>
      <c r="P372">
        <f t="shared" si="10"/>
        <v>0</v>
      </c>
      <c r="Q372">
        <f t="shared" si="11"/>
        <v>0</v>
      </c>
    </row>
    <row r="373" spans="1:17" x14ac:dyDescent="0.25">
      <c r="A373" s="4" t="s">
        <v>311</v>
      </c>
      <c r="B373" s="3"/>
      <c r="C373" s="3"/>
      <c r="D373" s="3"/>
      <c r="E373" s="3"/>
      <c r="F373" s="3"/>
      <c r="G373" s="3"/>
      <c r="H373" s="3"/>
      <c r="I373" s="3"/>
      <c r="J373" s="3"/>
      <c r="K373" s="3">
        <v>1</v>
      </c>
      <c r="L373" s="3"/>
      <c r="M373" s="3">
        <v>1</v>
      </c>
      <c r="P373">
        <f t="shared" si="10"/>
        <v>0</v>
      </c>
      <c r="Q373">
        <f t="shared" si="11"/>
        <v>0</v>
      </c>
    </row>
    <row r="374" spans="1:17" x14ac:dyDescent="0.25">
      <c r="A374" s="5">
        <v>113</v>
      </c>
      <c r="B374" s="3"/>
      <c r="C374" s="3"/>
      <c r="D374" s="3"/>
      <c r="E374" s="3"/>
      <c r="F374" s="3"/>
      <c r="G374" s="3"/>
      <c r="H374" s="3"/>
      <c r="I374" s="3"/>
      <c r="J374" s="3"/>
      <c r="K374" s="3">
        <v>1</v>
      </c>
      <c r="L374" s="3"/>
      <c r="M374" s="3">
        <v>1</v>
      </c>
      <c r="P374">
        <f t="shared" si="10"/>
        <v>0</v>
      </c>
      <c r="Q374">
        <f t="shared" si="11"/>
        <v>0</v>
      </c>
    </row>
    <row r="375" spans="1:17" x14ac:dyDescent="0.25">
      <c r="A375" s="4" t="s">
        <v>313</v>
      </c>
      <c r="B375" s="3"/>
      <c r="C375" s="3"/>
      <c r="D375" s="3"/>
      <c r="E375" s="3"/>
      <c r="F375" s="3"/>
      <c r="G375" s="3"/>
      <c r="H375" s="3"/>
      <c r="I375" s="3"/>
      <c r="J375" s="3"/>
      <c r="K375" s="3">
        <v>1</v>
      </c>
      <c r="L375" s="3"/>
      <c r="M375" s="3">
        <v>1</v>
      </c>
      <c r="P375">
        <f t="shared" si="10"/>
        <v>0</v>
      </c>
      <c r="Q375">
        <f t="shared" si="11"/>
        <v>0</v>
      </c>
    </row>
    <row r="376" spans="1:17" x14ac:dyDescent="0.25">
      <c r="A376" s="5">
        <v>113</v>
      </c>
      <c r="B376" s="3"/>
      <c r="C376" s="3"/>
      <c r="D376" s="3"/>
      <c r="E376" s="3"/>
      <c r="F376" s="3"/>
      <c r="G376" s="3"/>
      <c r="H376" s="3"/>
      <c r="I376" s="3"/>
      <c r="J376" s="3"/>
      <c r="K376" s="3">
        <v>1</v>
      </c>
      <c r="L376" s="3"/>
      <c r="M376" s="3">
        <v>1</v>
      </c>
      <c r="P376">
        <f t="shared" si="10"/>
        <v>0</v>
      </c>
      <c r="Q376">
        <f t="shared" si="11"/>
        <v>0</v>
      </c>
    </row>
    <row r="377" spans="1:17" x14ac:dyDescent="0.25">
      <c r="A377" s="4" t="s">
        <v>315</v>
      </c>
      <c r="B377" s="3"/>
      <c r="C377" s="3"/>
      <c r="D377" s="3"/>
      <c r="E377" s="3"/>
      <c r="F377" s="3"/>
      <c r="G377" s="3"/>
      <c r="H377" s="3"/>
      <c r="I377" s="3"/>
      <c r="J377" s="3"/>
      <c r="K377" s="3">
        <v>1</v>
      </c>
      <c r="L377" s="3"/>
      <c r="M377" s="3">
        <v>1</v>
      </c>
      <c r="P377">
        <f t="shared" si="10"/>
        <v>0</v>
      </c>
      <c r="Q377">
        <f t="shared" si="11"/>
        <v>0</v>
      </c>
    </row>
    <row r="378" spans="1:17" x14ac:dyDescent="0.25">
      <c r="A378" s="5">
        <v>119</v>
      </c>
      <c r="B378" s="3"/>
      <c r="C378" s="3"/>
      <c r="D378" s="3"/>
      <c r="E378" s="3"/>
      <c r="F378" s="3"/>
      <c r="G378" s="3"/>
      <c r="H378" s="3"/>
      <c r="I378" s="3"/>
      <c r="J378" s="3"/>
      <c r="K378" s="3">
        <v>1</v>
      </c>
      <c r="L378" s="3"/>
      <c r="M378" s="3">
        <v>1</v>
      </c>
      <c r="P378">
        <f t="shared" si="10"/>
        <v>0</v>
      </c>
      <c r="Q378">
        <f t="shared" si="11"/>
        <v>0</v>
      </c>
    </row>
    <row r="379" spans="1:17" x14ac:dyDescent="0.25">
      <c r="A379" s="4" t="s">
        <v>317</v>
      </c>
      <c r="B379" s="3"/>
      <c r="C379" s="3"/>
      <c r="D379" s="3"/>
      <c r="E379" s="3"/>
      <c r="F379" s="3"/>
      <c r="G379" s="3"/>
      <c r="H379" s="3"/>
      <c r="I379" s="3"/>
      <c r="J379" s="3"/>
      <c r="K379" s="3">
        <v>1</v>
      </c>
      <c r="L379" s="3"/>
      <c r="M379" s="3">
        <v>1</v>
      </c>
      <c r="P379">
        <f t="shared" si="10"/>
        <v>0</v>
      </c>
      <c r="Q379">
        <f t="shared" si="11"/>
        <v>0</v>
      </c>
    </row>
    <row r="380" spans="1:17" x14ac:dyDescent="0.25">
      <c r="A380" s="5">
        <v>115</v>
      </c>
      <c r="B380" s="3"/>
      <c r="C380" s="3"/>
      <c r="D380" s="3"/>
      <c r="E380" s="3"/>
      <c r="F380" s="3"/>
      <c r="G380" s="3"/>
      <c r="H380" s="3"/>
      <c r="I380" s="3"/>
      <c r="J380" s="3"/>
      <c r="K380" s="3">
        <v>1</v>
      </c>
      <c r="L380" s="3"/>
      <c r="M380" s="3">
        <v>1</v>
      </c>
      <c r="P380">
        <f t="shared" si="10"/>
        <v>0</v>
      </c>
      <c r="Q380">
        <f t="shared" si="11"/>
        <v>0</v>
      </c>
    </row>
    <row r="381" spans="1:17" x14ac:dyDescent="0.25">
      <c r="A381" s="4" t="s">
        <v>319</v>
      </c>
      <c r="B381" s="3"/>
      <c r="C381" s="3"/>
      <c r="D381" s="3"/>
      <c r="E381" s="3"/>
      <c r="F381" s="3"/>
      <c r="G381" s="3"/>
      <c r="H381" s="3"/>
      <c r="I381" s="3"/>
      <c r="J381" s="3"/>
      <c r="K381" s="3">
        <v>1</v>
      </c>
      <c r="L381" s="3">
        <v>1</v>
      </c>
      <c r="M381" s="3">
        <v>2</v>
      </c>
      <c r="N381">
        <v>1</v>
      </c>
      <c r="P381" t="str">
        <f t="shared" si="10"/>
        <v>F6SXC0</v>
      </c>
      <c r="Q381">
        <f t="shared" si="11"/>
        <v>0</v>
      </c>
    </row>
    <row r="382" spans="1:17" x14ac:dyDescent="0.25">
      <c r="A382" s="5">
        <v>114</v>
      </c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>
        <v>1</v>
      </c>
      <c r="M382" s="3">
        <v>1</v>
      </c>
      <c r="P382">
        <f t="shared" si="10"/>
        <v>0</v>
      </c>
      <c r="Q382">
        <f t="shared" si="11"/>
        <v>0</v>
      </c>
    </row>
    <row r="383" spans="1:17" x14ac:dyDescent="0.25">
      <c r="A383" s="5">
        <v>116</v>
      </c>
      <c r="B383" s="3"/>
      <c r="C383" s="3"/>
      <c r="D383" s="3"/>
      <c r="E383" s="3"/>
      <c r="F383" s="3"/>
      <c r="G383" s="3"/>
      <c r="H383" s="3"/>
      <c r="I383" s="3"/>
      <c r="J383" s="3"/>
      <c r="K383" s="3">
        <v>1</v>
      </c>
      <c r="L383" s="3"/>
      <c r="M383" s="3">
        <v>1</v>
      </c>
      <c r="P383">
        <f t="shared" si="10"/>
        <v>0</v>
      </c>
      <c r="Q383">
        <f t="shared" si="11"/>
        <v>0</v>
      </c>
    </row>
    <row r="384" spans="1:17" x14ac:dyDescent="0.25">
      <c r="A384" s="4" t="s">
        <v>321</v>
      </c>
      <c r="B384" s="3"/>
      <c r="C384" s="3"/>
      <c r="D384" s="3"/>
      <c r="E384" s="3"/>
      <c r="F384" s="3"/>
      <c r="G384" s="3"/>
      <c r="H384" s="3"/>
      <c r="I384" s="3"/>
      <c r="J384" s="3"/>
      <c r="K384" s="3">
        <v>1</v>
      </c>
      <c r="L384" s="3"/>
      <c r="M384" s="3">
        <v>1</v>
      </c>
      <c r="P384">
        <f t="shared" si="10"/>
        <v>0</v>
      </c>
      <c r="Q384">
        <f t="shared" si="11"/>
        <v>0</v>
      </c>
    </row>
    <row r="385" spans="1:17" x14ac:dyDescent="0.25">
      <c r="A385" s="5">
        <v>117</v>
      </c>
      <c r="B385" s="3"/>
      <c r="C385" s="3"/>
      <c r="D385" s="3"/>
      <c r="E385" s="3"/>
      <c r="F385" s="3"/>
      <c r="G385" s="3"/>
      <c r="H385" s="3"/>
      <c r="I385" s="3"/>
      <c r="J385" s="3"/>
      <c r="K385" s="3">
        <v>1</v>
      </c>
      <c r="L385" s="3"/>
      <c r="M385" s="3">
        <v>1</v>
      </c>
      <c r="P385">
        <f t="shared" si="10"/>
        <v>0</v>
      </c>
      <c r="Q385">
        <f t="shared" si="11"/>
        <v>0</v>
      </c>
    </row>
    <row r="386" spans="1:17" x14ac:dyDescent="0.25">
      <c r="A386" s="4" t="s">
        <v>323</v>
      </c>
      <c r="B386" s="3"/>
      <c r="C386" s="3"/>
      <c r="D386" s="3"/>
      <c r="E386" s="3"/>
      <c r="F386" s="3"/>
      <c r="G386" s="3"/>
      <c r="H386" s="3"/>
      <c r="I386" s="3"/>
      <c r="J386" s="3"/>
      <c r="K386" s="3">
        <v>1</v>
      </c>
      <c r="L386" s="3"/>
      <c r="M386" s="3">
        <v>1</v>
      </c>
      <c r="P386">
        <f t="shared" si="10"/>
        <v>0</v>
      </c>
      <c r="Q386">
        <f t="shared" si="11"/>
        <v>0</v>
      </c>
    </row>
    <row r="387" spans="1:17" x14ac:dyDescent="0.25">
      <c r="A387" s="5">
        <v>117</v>
      </c>
      <c r="B387" s="3"/>
      <c r="C387" s="3"/>
      <c r="D387" s="3"/>
      <c r="E387" s="3"/>
      <c r="F387" s="3"/>
      <c r="G387" s="3"/>
      <c r="H387" s="3"/>
      <c r="I387" s="3"/>
      <c r="J387" s="3"/>
      <c r="K387" s="3">
        <v>1</v>
      </c>
      <c r="L387" s="3"/>
      <c r="M387" s="3">
        <v>1</v>
      </c>
      <c r="P387">
        <f t="shared" si="10"/>
        <v>0</v>
      </c>
      <c r="Q387">
        <f t="shared" si="11"/>
        <v>0</v>
      </c>
    </row>
    <row r="388" spans="1:17" x14ac:dyDescent="0.25">
      <c r="A388" s="4" t="s">
        <v>327</v>
      </c>
      <c r="B388" s="3"/>
      <c r="C388" s="3"/>
      <c r="D388" s="3"/>
      <c r="E388" s="3"/>
      <c r="F388" s="3"/>
      <c r="G388" s="3"/>
      <c r="H388" s="3"/>
      <c r="I388" s="3"/>
      <c r="J388" s="3"/>
      <c r="K388" s="3">
        <v>1</v>
      </c>
      <c r="L388" s="3"/>
      <c r="M388" s="3">
        <v>1</v>
      </c>
      <c r="P388">
        <f t="shared" si="10"/>
        <v>0</v>
      </c>
      <c r="Q388">
        <f t="shared" si="11"/>
        <v>0</v>
      </c>
    </row>
    <row r="389" spans="1:17" x14ac:dyDescent="0.25">
      <c r="A389" s="5">
        <v>111</v>
      </c>
      <c r="B389" s="3"/>
      <c r="C389" s="3"/>
      <c r="D389" s="3"/>
      <c r="E389" s="3"/>
      <c r="F389" s="3"/>
      <c r="G389" s="3"/>
      <c r="H389" s="3"/>
      <c r="I389" s="3"/>
      <c r="J389" s="3"/>
      <c r="K389" s="3">
        <v>1</v>
      </c>
      <c r="L389" s="3"/>
      <c r="M389" s="3">
        <v>1</v>
      </c>
      <c r="P389">
        <f t="shared" si="10"/>
        <v>0</v>
      </c>
      <c r="Q389">
        <f t="shared" si="11"/>
        <v>0</v>
      </c>
    </row>
    <row r="390" spans="1:17" x14ac:dyDescent="0.25">
      <c r="A390" s="4" t="s">
        <v>329</v>
      </c>
      <c r="B390" s="3"/>
      <c r="C390" s="3"/>
      <c r="D390" s="3"/>
      <c r="E390" s="3"/>
      <c r="F390" s="3"/>
      <c r="G390" s="3"/>
      <c r="H390" s="3"/>
      <c r="I390" s="3"/>
      <c r="J390" s="3"/>
      <c r="K390" s="3">
        <v>1</v>
      </c>
      <c r="L390" s="3"/>
      <c r="M390" s="3">
        <v>1</v>
      </c>
      <c r="P390">
        <f t="shared" si="10"/>
        <v>0</v>
      </c>
      <c r="Q390">
        <f t="shared" si="11"/>
        <v>0</v>
      </c>
    </row>
    <row r="391" spans="1:17" x14ac:dyDescent="0.25">
      <c r="A391" s="5">
        <v>118</v>
      </c>
      <c r="B391" s="3"/>
      <c r="C391" s="3"/>
      <c r="D391" s="3"/>
      <c r="E391" s="3"/>
      <c r="F391" s="3"/>
      <c r="G391" s="3"/>
      <c r="H391" s="3"/>
      <c r="I391" s="3"/>
      <c r="J391" s="3"/>
      <c r="K391" s="3">
        <v>1</v>
      </c>
      <c r="L391" s="3"/>
      <c r="M391" s="3">
        <v>1</v>
      </c>
      <c r="P391">
        <f t="shared" ref="P391:P454" si="12">IF(N391=1,A391,0)</f>
        <v>0</v>
      </c>
      <c r="Q391">
        <f t="shared" ref="Q391:Q454" si="13">IF(O391=1,A391,0)</f>
        <v>0</v>
      </c>
    </row>
    <row r="392" spans="1:17" x14ac:dyDescent="0.25">
      <c r="A392" s="4" t="s">
        <v>331</v>
      </c>
      <c r="B392" s="3"/>
      <c r="C392" s="3"/>
      <c r="D392" s="3"/>
      <c r="E392" s="3"/>
      <c r="F392" s="3"/>
      <c r="G392" s="3"/>
      <c r="H392" s="3"/>
      <c r="I392" s="3"/>
      <c r="J392" s="3"/>
      <c r="K392" s="3">
        <v>1</v>
      </c>
      <c r="L392" s="3"/>
      <c r="M392" s="3">
        <v>1</v>
      </c>
      <c r="P392">
        <f t="shared" si="12"/>
        <v>0</v>
      </c>
      <c r="Q392">
        <f t="shared" si="13"/>
        <v>0</v>
      </c>
    </row>
    <row r="393" spans="1:17" x14ac:dyDescent="0.25">
      <c r="A393" s="5">
        <v>114</v>
      </c>
      <c r="B393" s="3"/>
      <c r="C393" s="3"/>
      <c r="D393" s="3"/>
      <c r="E393" s="3"/>
      <c r="F393" s="3"/>
      <c r="G393" s="3"/>
      <c r="H393" s="3"/>
      <c r="I393" s="3"/>
      <c r="J393" s="3"/>
      <c r="K393" s="3">
        <v>1</v>
      </c>
      <c r="L393" s="3"/>
      <c r="M393" s="3">
        <v>1</v>
      </c>
      <c r="P393">
        <f t="shared" si="12"/>
        <v>0</v>
      </c>
      <c r="Q393">
        <f t="shared" si="13"/>
        <v>0</v>
      </c>
    </row>
    <row r="394" spans="1:17" x14ac:dyDescent="0.25">
      <c r="A394" s="4" t="s">
        <v>333</v>
      </c>
      <c r="B394" s="3"/>
      <c r="C394" s="3"/>
      <c r="D394" s="3"/>
      <c r="E394" s="3"/>
      <c r="F394" s="3"/>
      <c r="G394" s="3"/>
      <c r="H394" s="3"/>
      <c r="I394" s="3"/>
      <c r="J394" s="3"/>
      <c r="K394" s="3">
        <v>1</v>
      </c>
      <c r="L394" s="3"/>
      <c r="M394" s="3">
        <v>1</v>
      </c>
      <c r="P394">
        <f t="shared" si="12"/>
        <v>0</v>
      </c>
      <c r="Q394">
        <f t="shared" si="13"/>
        <v>0</v>
      </c>
    </row>
    <row r="395" spans="1:17" x14ac:dyDescent="0.25">
      <c r="A395" s="5">
        <v>112</v>
      </c>
      <c r="B395" s="3"/>
      <c r="C395" s="3"/>
      <c r="D395" s="3"/>
      <c r="E395" s="3"/>
      <c r="F395" s="3"/>
      <c r="G395" s="3"/>
      <c r="H395" s="3"/>
      <c r="I395" s="3"/>
      <c r="J395" s="3"/>
      <c r="K395" s="3">
        <v>1</v>
      </c>
      <c r="L395" s="3"/>
      <c r="M395" s="3">
        <v>1</v>
      </c>
      <c r="P395">
        <f t="shared" si="12"/>
        <v>0</v>
      </c>
      <c r="Q395">
        <f t="shared" si="13"/>
        <v>0</v>
      </c>
    </row>
    <row r="396" spans="1:17" x14ac:dyDescent="0.25">
      <c r="A396" s="4" t="s">
        <v>335</v>
      </c>
      <c r="B396" s="3"/>
      <c r="C396" s="3"/>
      <c r="D396" s="3"/>
      <c r="E396" s="3"/>
      <c r="F396" s="3"/>
      <c r="G396" s="3"/>
      <c r="H396" s="3"/>
      <c r="I396" s="3"/>
      <c r="J396" s="3"/>
      <c r="K396" s="3">
        <v>1</v>
      </c>
      <c r="L396" s="3"/>
      <c r="M396" s="3">
        <v>1</v>
      </c>
      <c r="P396">
        <f t="shared" si="12"/>
        <v>0</v>
      </c>
      <c r="Q396">
        <f t="shared" si="13"/>
        <v>0</v>
      </c>
    </row>
    <row r="397" spans="1:17" x14ac:dyDescent="0.25">
      <c r="A397" s="5">
        <v>116</v>
      </c>
      <c r="B397" s="3"/>
      <c r="C397" s="3"/>
      <c r="D397" s="3"/>
      <c r="E397" s="3"/>
      <c r="F397" s="3"/>
      <c r="G397" s="3"/>
      <c r="H397" s="3"/>
      <c r="I397" s="3"/>
      <c r="J397" s="3"/>
      <c r="K397" s="3">
        <v>1</v>
      </c>
      <c r="L397" s="3"/>
      <c r="M397" s="3">
        <v>1</v>
      </c>
      <c r="P397">
        <f t="shared" si="12"/>
        <v>0</v>
      </c>
      <c r="Q397">
        <f t="shared" si="13"/>
        <v>0</v>
      </c>
    </row>
    <row r="398" spans="1:17" x14ac:dyDescent="0.25">
      <c r="A398" s="4" t="s">
        <v>337</v>
      </c>
      <c r="B398" s="3"/>
      <c r="C398" s="3"/>
      <c r="D398" s="3"/>
      <c r="E398" s="3"/>
      <c r="F398" s="3"/>
      <c r="G398" s="3"/>
      <c r="H398" s="3"/>
      <c r="I398" s="3"/>
      <c r="J398" s="3"/>
      <c r="K398" s="3">
        <v>1</v>
      </c>
      <c r="L398" s="3"/>
      <c r="M398" s="3">
        <v>1</v>
      </c>
      <c r="O398">
        <v>1</v>
      </c>
      <c r="P398">
        <f t="shared" si="12"/>
        <v>0</v>
      </c>
      <c r="Q398" t="str">
        <f t="shared" si="13"/>
        <v>F6U6H2</v>
      </c>
    </row>
    <row r="399" spans="1:17" x14ac:dyDescent="0.25">
      <c r="A399" s="5">
        <v>120</v>
      </c>
      <c r="B399" s="3"/>
      <c r="C399" s="3"/>
      <c r="D399" s="3"/>
      <c r="E399" s="3"/>
      <c r="F399" s="3"/>
      <c r="G399" s="3"/>
      <c r="H399" s="3"/>
      <c r="I399" s="3"/>
      <c r="J399" s="3"/>
      <c r="K399" s="3">
        <v>1</v>
      </c>
      <c r="L399" s="3"/>
      <c r="M399" s="3">
        <v>1</v>
      </c>
      <c r="P399">
        <f t="shared" si="12"/>
        <v>0</v>
      </c>
      <c r="Q399">
        <f t="shared" si="13"/>
        <v>0</v>
      </c>
    </row>
    <row r="400" spans="1:17" x14ac:dyDescent="0.25">
      <c r="A400" s="4" t="s">
        <v>339</v>
      </c>
      <c r="B400" s="3"/>
      <c r="C400" s="3"/>
      <c r="D400" s="3"/>
      <c r="E400" s="3"/>
      <c r="F400" s="3"/>
      <c r="G400" s="3"/>
      <c r="H400" s="3"/>
      <c r="I400" s="3"/>
      <c r="J400" s="3"/>
      <c r="K400" s="3">
        <v>1</v>
      </c>
      <c r="L400" s="3"/>
      <c r="M400" s="3">
        <v>1</v>
      </c>
      <c r="P400">
        <f t="shared" si="12"/>
        <v>0</v>
      </c>
      <c r="Q400">
        <f t="shared" si="13"/>
        <v>0</v>
      </c>
    </row>
    <row r="401" spans="1:17" x14ac:dyDescent="0.25">
      <c r="A401" s="5">
        <v>117</v>
      </c>
      <c r="B401" s="3"/>
      <c r="C401" s="3"/>
      <c r="D401" s="3"/>
      <c r="E401" s="3"/>
      <c r="F401" s="3"/>
      <c r="G401" s="3"/>
      <c r="H401" s="3"/>
      <c r="I401" s="3"/>
      <c r="J401" s="3"/>
      <c r="K401" s="3">
        <v>1</v>
      </c>
      <c r="L401" s="3"/>
      <c r="M401" s="3">
        <v>1</v>
      </c>
      <c r="P401">
        <f t="shared" si="12"/>
        <v>0</v>
      </c>
      <c r="Q401">
        <f t="shared" si="13"/>
        <v>0</v>
      </c>
    </row>
    <row r="402" spans="1:17" x14ac:dyDescent="0.25">
      <c r="A402" s="4" t="s">
        <v>341</v>
      </c>
      <c r="B402" s="3"/>
      <c r="C402" s="3"/>
      <c r="D402" s="3"/>
      <c r="E402" s="3"/>
      <c r="F402" s="3"/>
      <c r="G402" s="3"/>
      <c r="H402" s="3"/>
      <c r="I402" s="3"/>
      <c r="J402" s="3"/>
      <c r="K402" s="3">
        <v>1</v>
      </c>
      <c r="L402" s="3"/>
      <c r="M402" s="3">
        <v>1</v>
      </c>
      <c r="P402">
        <f t="shared" si="12"/>
        <v>0</v>
      </c>
      <c r="Q402">
        <f t="shared" si="13"/>
        <v>0</v>
      </c>
    </row>
    <row r="403" spans="1:17" x14ac:dyDescent="0.25">
      <c r="A403" s="5">
        <v>119</v>
      </c>
      <c r="B403" s="3"/>
      <c r="C403" s="3"/>
      <c r="D403" s="3"/>
      <c r="E403" s="3"/>
      <c r="F403" s="3"/>
      <c r="G403" s="3"/>
      <c r="H403" s="3"/>
      <c r="I403" s="3"/>
      <c r="J403" s="3"/>
      <c r="K403" s="3">
        <v>1</v>
      </c>
      <c r="L403" s="3"/>
      <c r="M403" s="3">
        <v>1</v>
      </c>
      <c r="P403">
        <f t="shared" si="12"/>
        <v>0</v>
      </c>
      <c r="Q403">
        <f t="shared" si="13"/>
        <v>0</v>
      </c>
    </row>
    <row r="404" spans="1:17" x14ac:dyDescent="0.25">
      <c r="A404" s="4" t="s">
        <v>343</v>
      </c>
      <c r="B404" s="3"/>
      <c r="C404" s="3"/>
      <c r="D404" s="3"/>
      <c r="E404" s="3"/>
      <c r="F404" s="3"/>
      <c r="G404" s="3"/>
      <c r="H404" s="3"/>
      <c r="I404" s="3"/>
      <c r="J404" s="3"/>
      <c r="K404" s="3">
        <v>1</v>
      </c>
      <c r="L404" s="3"/>
      <c r="M404" s="3">
        <v>1</v>
      </c>
      <c r="P404">
        <f t="shared" si="12"/>
        <v>0</v>
      </c>
      <c r="Q404">
        <f t="shared" si="13"/>
        <v>0</v>
      </c>
    </row>
    <row r="405" spans="1:17" x14ac:dyDescent="0.25">
      <c r="A405" s="5">
        <v>119</v>
      </c>
      <c r="B405" s="3"/>
      <c r="C405" s="3"/>
      <c r="D405" s="3"/>
      <c r="E405" s="3"/>
      <c r="F405" s="3"/>
      <c r="G405" s="3"/>
      <c r="H405" s="3"/>
      <c r="I405" s="3"/>
      <c r="J405" s="3"/>
      <c r="K405" s="3">
        <v>1</v>
      </c>
      <c r="L405" s="3"/>
      <c r="M405" s="3">
        <v>1</v>
      </c>
      <c r="P405">
        <f t="shared" si="12"/>
        <v>0</v>
      </c>
      <c r="Q405">
        <f t="shared" si="13"/>
        <v>0</v>
      </c>
    </row>
    <row r="406" spans="1:17" x14ac:dyDescent="0.25">
      <c r="A406" s="4" t="s">
        <v>345</v>
      </c>
      <c r="B406" s="3"/>
      <c r="C406" s="3"/>
      <c r="D406" s="3"/>
      <c r="E406" s="3"/>
      <c r="F406" s="3"/>
      <c r="G406" s="3"/>
      <c r="H406" s="3"/>
      <c r="I406" s="3"/>
      <c r="J406" s="3"/>
      <c r="K406" s="3">
        <v>1</v>
      </c>
      <c r="L406" s="3"/>
      <c r="M406" s="3">
        <v>1</v>
      </c>
      <c r="P406">
        <f t="shared" si="12"/>
        <v>0</v>
      </c>
      <c r="Q406">
        <f t="shared" si="13"/>
        <v>0</v>
      </c>
    </row>
    <row r="407" spans="1:17" x14ac:dyDescent="0.25">
      <c r="A407" s="5">
        <v>115</v>
      </c>
      <c r="B407" s="3"/>
      <c r="C407" s="3"/>
      <c r="D407" s="3"/>
      <c r="E407" s="3"/>
      <c r="F407" s="3"/>
      <c r="G407" s="3"/>
      <c r="H407" s="3"/>
      <c r="I407" s="3"/>
      <c r="J407" s="3"/>
      <c r="K407" s="3">
        <v>1</v>
      </c>
      <c r="L407" s="3"/>
      <c r="M407" s="3">
        <v>1</v>
      </c>
      <c r="P407">
        <f t="shared" si="12"/>
        <v>0</v>
      </c>
      <c r="Q407">
        <f t="shared" si="13"/>
        <v>0</v>
      </c>
    </row>
    <row r="408" spans="1:17" x14ac:dyDescent="0.25">
      <c r="A408" s="4" t="s">
        <v>347</v>
      </c>
      <c r="B408" s="3"/>
      <c r="C408" s="3"/>
      <c r="D408" s="3"/>
      <c r="E408" s="3"/>
      <c r="F408" s="3"/>
      <c r="G408" s="3"/>
      <c r="H408" s="3"/>
      <c r="I408" s="3"/>
      <c r="J408" s="3"/>
      <c r="K408" s="3">
        <v>1</v>
      </c>
      <c r="L408" s="3"/>
      <c r="M408" s="3">
        <v>1</v>
      </c>
      <c r="P408">
        <f t="shared" si="12"/>
        <v>0</v>
      </c>
      <c r="Q408">
        <f t="shared" si="13"/>
        <v>0</v>
      </c>
    </row>
    <row r="409" spans="1:17" x14ac:dyDescent="0.25">
      <c r="A409" s="5">
        <v>110</v>
      </c>
      <c r="B409" s="3"/>
      <c r="C409" s="3"/>
      <c r="D409" s="3"/>
      <c r="E409" s="3"/>
      <c r="F409" s="3"/>
      <c r="G409" s="3"/>
      <c r="H409" s="3"/>
      <c r="I409" s="3"/>
      <c r="J409" s="3"/>
      <c r="K409" s="3">
        <v>1</v>
      </c>
      <c r="L409" s="3"/>
      <c r="M409" s="3">
        <v>1</v>
      </c>
      <c r="P409">
        <f t="shared" si="12"/>
        <v>0</v>
      </c>
      <c r="Q409">
        <f t="shared" si="13"/>
        <v>0</v>
      </c>
    </row>
    <row r="410" spans="1:17" x14ac:dyDescent="0.25">
      <c r="A410" s="4" t="s">
        <v>351</v>
      </c>
      <c r="B410" s="3"/>
      <c r="C410" s="3"/>
      <c r="D410" s="3"/>
      <c r="E410" s="3"/>
      <c r="F410" s="3"/>
      <c r="G410" s="3"/>
      <c r="H410" s="3"/>
      <c r="I410" s="3"/>
      <c r="J410" s="3"/>
      <c r="K410" s="3">
        <v>1</v>
      </c>
      <c r="L410" s="3"/>
      <c r="M410" s="3">
        <v>1</v>
      </c>
      <c r="P410">
        <f t="shared" si="12"/>
        <v>0</v>
      </c>
      <c r="Q410">
        <f t="shared" si="13"/>
        <v>0</v>
      </c>
    </row>
    <row r="411" spans="1:17" x14ac:dyDescent="0.25">
      <c r="A411" s="5">
        <v>115</v>
      </c>
      <c r="B411" s="3"/>
      <c r="C411" s="3"/>
      <c r="D411" s="3"/>
      <c r="E411" s="3"/>
      <c r="F411" s="3"/>
      <c r="G411" s="3"/>
      <c r="H411" s="3"/>
      <c r="I411" s="3"/>
      <c r="J411" s="3"/>
      <c r="K411" s="3">
        <v>1</v>
      </c>
      <c r="L411" s="3"/>
      <c r="M411" s="3">
        <v>1</v>
      </c>
      <c r="P411">
        <f t="shared" si="12"/>
        <v>0</v>
      </c>
      <c r="Q411">
        <f t="shared" si="13"/>
        <v>0</v>
      </c>
    </row>
    <row r="412" spans="1:17" x14ac:dyDescent="0.25">
      <c r="A412" s="4" t="s">
        <v>353</v>
      </c>
      <c r="B412" s="3"/>
      <c r="C412" s="3"/>
      <c r="D412" s="3"/>
      <c r="E412" s="3"/>
      <c r="F412" s="3"/>
      <c r="G412" s="3"/>
      <c r="H412" s="3"/>
      <c r="I412" s="3"/>
      <c r="J412" s="3"/>
      <c r="K412" s="3">
        <v>1</v>
      </c>
      <c r="L412" s="3"/>
      <c r="M412" s="3">
        <v>1</v>
      </c>
      <c r="P412">
        <f t="shared" si="12"/>
        <v>0</v>
      </c>
      <c r="Q412">
        <f t="shared" si="13"/>
        <v>0</v>
      </c>
    </row>
    <row r="413" spans="1:17" x14ac:dyDescent="0.25">
      <c r="A413" s="5">
        <v>116</v>
      </c>
      <c r="B413" s="3"/>
      <c r="C413" s="3"/>
      <c r="D413" s="3"/>
      <c r="E413" s="3"/>
      <c r="F413" s="3"/>
      <c r="G413" s="3"/>
      <c r="H413" s="3"/>
      <c r="I413" s="3"/>
      <c r="J413" s="3"/>
      <c r="K413" s="3">
        <v>1</v>
      </c>
      <c r="L413" s="3"/>
      <c r="M413" s="3">
        <v>1</v>
      </c>
      <c r="P413">
        <f t="shared" si="12"/>
        <v>0</v>
      </c>
      <c r="Q413">
        <f t="shared" si="13"/>
        <v>0</v>
      </c>
    </row>
    <row r="414" spans="1:17" x14ac:dyDescent="0.25">
      <c r="A414" s="4" t="s">
        <v>355</v>
      </c>
      <c r="B414" s="3"/>
      <c r="C414" s="3"/>
      <c r="D414" s="3"/>
      <c r="E414" s="3"/>
      <c r="F414" s="3"/>
      <c r="G414" s="3"/>
      <c r="H414" s="3"/>
      <c r="I414" s="3"/>
      <c r="J414" s="3"/>
      <c r="K414" s="3">
        <v>1</v>
      </c>
      <c r="L414" s="3">
        <v>1</v>
      </c>
      <c r="M414" s="3">
        <v>2</v>
      </c>
      <c r="P414">
        <f t="shared" si="12"/>
        <v>0</v>
      </c>
      <c r="Q414">
        <f t="shared" si="13"/>
        <v>0</v>
      </c>
    </row>
    <row r="415" spans="1:17" x14ac:dyDescent="0.25">
      <c r="A415" s="5">
        <v>109</v>
      </c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>
        <v>1</v>
      </c>
      <c r="M415" s="3">
        <v>1</v>
      </c>
      <c r="P415">
        <f t="shared" si="12"/>
        <v>0</v>
      </c>
      <c r="Q415">
        <f t="shared" si="13"/>
        <v>0</v>
      </c>
    </row>
    <row r="416" spans="1:17" x14ac:dyDescent="0.25">
      <c r="A416" s="5">
        <v>112</v>
      </c>
      <c r="B416" s="3"/>
      <c r="C416" s="3"/>
      <c r="D416" s="3"/>
      <c r="E416" s="3"/>
      <c r="F416" s="3"/>
      <c r="G416" s="3"/>
      <c r="H416" s="3"/>
      <c r="I416" s="3"/>
      <c r="J416" s="3"/>
      <c r="K416" s="3">
        <v>1</v>
      </c>
      <c r="L416" s="3"/>
      <c r="M416" s="3">
        <v>1</v>
      </c>
      <c r="P416">
        <f t="shared" si="12"/>
        <v>0</v>
      </c>
      <c r="Q416">
        <f t="shared" si="13"/>
        <v>0</v>
      </c>
    </row>
    <row r="417" spans="1:17" x14ac:dyDescent="0.25">
      <c r="A417" s="4" t="s">
        <v>357</v>
      </c>
      <c r="B417" s="3"/>
      <c r="C417" s="3"/>
      <c r="D417" s="3">
        <v>1</v>
      </c>
      <c r="E417" s="3"/>
      <c r="F417" s="3"/>
      <c r="G417" s="3"/>
      <c r="H417" s="3"/>
      <c r="I417" s="3"/>
      <c r="J417" s="3"/>
      <c r="K417" s="3">
        <v>1</v>
      </c>
      <c r="L417" s="3"/>
      <c r="M417" s="3">
        <v>2</v>
      </c>
      <c r="P417">
        <f t="shared" si="12"/>
        <v>0</v>
      </c>
      <c r="Q417">
        <f t="shared" si="13"/>
        <v>0</v>
      </c>
    </row>
    <row r="418" spans="1:17" x14ac:dyDescent="0.25">
      <c r="A418" s="5">
        <v>69</v>
      </c>
      <c r="B418" s="3"/>
      <c r="C418" s="3"/>
      <c r="D418" s="3">
        <v>1</v>
      </c>
      <c r="E418" s="3"/>
      <c r="F418" s="3"/>
      <c r="G418" s="3"/>
      <c r="H418" s="3"/>
      <c r="I418" s="3"/>
      <c r="J418" s="3"/>
      <c r="K418" s="3"/>
      <c r="L418" s="3"/>
      <c r="M418" s="3">
        <v>1</v>
      </c>
      <c r="P418">
        <f t="shared" si="12"/>
        <v>0</v>
      </c>
      <c r="Q418">
        <f t="shared" si="13"/>
        <v>0</v>
      </c>
    </row>
    <row r="419" spans="1:17" x14ac:dyDescent="0.25">
      <c r="A419" s="5">
        <v>114</v>
      </c>
      <c r="B419" s="3"/>
      <c r="C419" s="3"/>
      <c r="D419" s="3"/>
      <c r="E419" s="3"/>
      <c r="F419" s="3"/>
      <c r="G419" s="3"/>
      <c r="H419" s="3"/>
      <c r="I419" s="3"/>
      <c r="J419" s="3"/>
      <c r="K419" s="3">
        <v>1</v>
      </c>
      <c r="L419" s="3"/>
      <c r="M419" s="3">
        <v>1</v>
      </c>
      <c r="P419">
        <f t="shared" si="12"/>
        <v>0</v>
      </c>
      <c r="Q419">
        <f t="shared" si="13"/>
        <v>0</v>
      </c>
    </row>
    <row r="420" spans="1:17" x14ac:dyDescent="0.25">
      <c r="A420" s="4" t="s">
        <v>359</v>
      </c>
      <c r="B420" s="3"/>
      <c r="C420" s="3"/>
      <c r="D420" s="3"/>
      <c r="E420" s="3"/>
      <c r="F420" s="3"/>
      <c r="G420" s="3"/>
      <c r="H420" s="3"/>
      <c r="I420" s="3"/>
      <c r="J420" s="3"/>
      <c r="K420" s="3">
        <v>1</v>
      </c>
      <c r="L420" s="3"/>
      <c r="M420" s="3">
        <v>1</v>
      </c>
      <c r="P420">
        <f t="shared" si="12"/>
        <v>0</v>
      </c>
      <c r="Q420">
        <f t="shared" si="13"/>
        <v>0</v>
      </c>
    </row>
    <row r="421" spans="1:17" x14ac:dyDescent="0.25">
      <c r="A421" s="5">
        <v>112</v>
      </c>
      <c r="B421" s="3"/>
      <c r="C421" s="3"/>
      <c r="D421" s="3"/>
      <c r="E421" s="3"/>
      <c r="F421" s="3"/>
      <c r="G421" s="3"/>
      <c r="H421" s="3"/>
      <c r="I421" s="3"/>
      <c r="J421" s="3"/>
      <c r="K421" s="3">
        <v>1</v>
      </c>
      <c r="L421" s="3"/>
      <c r="M421" s="3">
        <v>1</v>
      </c>
      <c r="P421">
        <f t="shared" si="12"/>
        <v>0</v>
      </c>
      <c r="Q421">
        <f t="shared" si="13"/>
        <v>0</v>
      </c>
    </row>
    <row r="422" spans="1:17" x14ac:dyDescent="0.25">
      <c r="A422" s="4" t="s">
        <v>361</v>
      </c>
      <c r="B422" s="3"/>
      <c r="C422" s="3"/>
      <c r="D422" s="3"/>
      <c r="E422" s="3"/>
      <c r="F422" s="3"/>
      <c r="G422" s="3"/>
      <c r="H422" s="3"/>
      <c r="I422" s="3"/>
      <c r="J422" s="3"/>
      <c r="K422" s="3">
        <v>1</v>
      </c>
      <c r="L422" s="3"/>
      <c r="M422" s="3">
        <v>1</v>
      </c>
      <c r="P422">
        <f t="shared" si="12"/>
        <v>0</v>
      </c>
      <c r="Q422">
        <f t="shared" si="13"/>
        <v>0</v>
      </c>
    </row>
    <row r="423" spans="1:17" x14ac:dyDescent="0.25">
      <c r="A423" s="5">
        <v>60</v>
      </c>
      <c r="B423" s="3"/>
      <c r="C423" s="3"/>
      <c r="D423" s="3"/>
      <c r="E423" s="3"/>
      <c r="F423" s="3"/>
      <c r="G423" s="3"/>
      <c r="H423" s="3"/>
      <c r="I423" s="3"/>
      <c r="J423" s="3"/>
      <c r="K423" s="3">
        <v>1</v>
      </c>
      <c r="L423" s="3"/>
      <c r="M423" s="3">
        <v>1</v>
      </c>
      <c r="P423">
        <f t="shared" si="12"/>
        <v>0</v>
      </c>
      <c r="Q423">
        <f t="shared" si="13"/>
        <v>0</v>
      </c>
    </row>
    <row r="424" spans="1:17" x14ac:dyDescent="0.25">
      <c r="A424" s="4" t="s">
        <v>365</v>
      </c>
      <c r="B424" s="3"/>
      <c r="C424" s="3"/>
      <c r="D424" s="3"/>
      <c r="E424" s="3"/>
      <c r="F424" s="3"/>
      <c r="G424" s="3"/>
      <c r="H424" s="3"/>
      <c r="I424" s="3"/>
      <c r="J424" s="3"/>
      <c r="K424" s="3">
        <v>1</v>
      </c>
      <c r="L424" s="3"/>
      <c r="M424" s="3">
        <v>1</v>
      </c>
      <c r="P424">
        <f t="shared" si="12"/>
        <v>0</v>
      </c>
      <c r="Q424">
        <f t="shared" si="13"/>
        <v>0</v>
      </c>
    </row>
    <row r="425" spans="1:17" x14ac:dyDescent="0.25">
      <c r="A425" s="5">
        <v>116</v>
      </c>
      <c r="B425" s="3"/>
      <c r="C425" s="3"/>
      <c r="D425" s="3"/>
      <c r="E425" s="3"/>
      <c r="F425" s="3"/>
      <c r="G425" s="3"/>
      <c r="H425" s="3"/>
      <c r="I425" s="3"/>
      <c r="J425" s="3"/>
      <c r="K425" s="3">
        <v>1</v>
      </c>
      <c r="L425" s="3"/>
      <c r="M425" s="3">
        <v>1</v>
      </c>
      <c r="P425">
        <f t="shared" si="12"/>
        <v>0</v>
      </c>
      <c r="Q425">
        <f t="shared" si="13"/>
        <v>0</v>
      </c>
    </row>
    <row r="426" spans="1:17" x14ac:dyDescent="0.25">
      <c r="A426" s="4" t="s">
        <v>367</v>
      </c>
      <c r="B426" s="3"/>
      <c r="C426" s="3"/>
      <c r="D426" s="3"/>
      <c r="E426" s="3"/>
      <c r="F426" s="3"/>
      <c r="G426" s="3"/>
      <c r="H426" s="3"/>
      <c r="I426" s="3"/>
      <c r="J426" s="3"/>
      <c r="K426" s="3">
        <v>1</v>
      </c>
      <c r="L426" s="3"/>
      <c r="M426" s="3">
        <v>1</v>
      </c>
      <c r="P426">
        <f t="shared" si="12"/>
        <v>0</v>
      </c>
      <c r="Q426">
        <f t="shared" si="13"/>
        <v>0</v>
      </c>
    </row>
    <row r="427" spans="1:17" x14ac:dyDescent="0.25">
      <c r="A427" s="5">
        <v>114</v>
      </c>
      <c r="B427" s="3"/>
      <c r="C427" s="3"/>
      <c r="D427" s="3"/>
      <c r="E427" s="3"/>
      <c r="F427" s="3"/>
      <c r="G427" s="3"/>
      <c r="H427" s="3"/>
      <c r="I427" s="3"/>
      <c r="J427" s="3"/>
      <c r="K427" s="3">
        <v>1</v>
      </c>
      <c r="L427" s="3"/>
      <c r="M427" s="3">
        <v>1</v>
      </c>
      <c r="P427">
        <f t="shared" si="12"/>
        <v>0</v>
      </c>
      <c r="Q427">
        <f t="shared" si="13"/>
        <v>0</v>
      </c>
    </row>
    <row r="428" spans="1:17" x14ac:dyDescent="0.25">
      <c r="A428" s="4" t="s">
        <v>369</v>
      </c>
      <c r="B428" s="3"/>
      <c r="C428" s="3"/>
      <c r="D428" s="3"/>
      <c r="E428" s="3"/>
      <c r="F428" s="3"/>
      <c r="G428" s="3"/>
      <c r="H428" s="3"/>
      <c r="I428" s="3"/>
      <c r="J428" s="3"/>
      <c r="K428" s="3">
        <v>1</v>
      </c>
      <c r="L428" s="3"/>
      <c r="M428" s="3">
        <v>1</v>
      </c>
      <c r="P428">
        <f t="shared" si="12"/>
        <v>0</v>
      </c>
      <c r="Q428">
        <f t="shared" si="13"/>
        <v>0</v>
      </c>
    </row>
    <row r="429" spans="1:17" x14ac:dyDescent="0.25">
      <c r="A429" s="5">
        <v>111</v>
      </c>
      <c r="B429" s="3"/>
      <c r="C429" s="3"/>
      <c r="D429" s="3"/>
      <c r="E429" s="3"/>
      <c r="F429" s="3"/>
      <c r="G429" s="3"/>
      <c r="H429" s="3"/>
      <c r="I429" s="3"/>
      <c r="J429" s="3"/>
      <c r="K429" s="3">
        <v>1</v>
      </c>
      <c r="L429" s="3"/>
      <c r="M429" s="3">
        <v>1</v>
      </c>
      <c r="P429">
        <f t="shared" si="12"/>
        <v>0</v>
      </c>
      <c r="Q429">
        <f t="shared" si="13"/>
        <v>0</v>
      </c>
    </row>
    <row r="430" spans="1:17" x14ac:dyDescent="0.25">
      <c r="A430" s="4" t="s">
        <v>371</v>
      </c>
      <c r="B430" s="3"/>
      <c r="C430" s="3"/>
      <c r="D430" s="3"/>
      <c r="E430" s="3"/>
      <c r="F430" s="3"/>
      <c r="G430" s="3"/>
      <c r="H430" s="3"/>
      <c r="I430" s="3"/>
      <c r="J430" s="3"/>
      <c r="K430" s="3">
        <v>1</v>
      </c>
      <c r="L430" s="3"/>
      <c r="M430" s="3">
        <v>1</v>
      </c>
      <c r="P430">
        <f t="shared" si="12"/>
        <v>0</v>
      </c>
      <c r="Q430">
        <f t="shared" si="13"/>
        <v>0</v>
      </c>
    </row>
    <row r="431" spans="1:17" x14ac:dyDescent="0.25">
      <c r="A431" s="5">
        <v>119</v>
      </c>
      <c r="B431" s="3"/>
      <c r="C431" s="3"/>
      <c r="D431" s="3"/>
      <c r="E431" s="3"/>
      <c r="F431" s="3"/>
      <c r="G431" s="3"/>
      <c r="H431" s="3"/>
      <c r="I431" s="3"/>
      <c r="J431" s="3"/>
      <c r="K431" s="3">
        <v>1</v>
      </c>
      <c r="L431" s="3"/>
      <c r="M431" s="3">
        <v>1</v>
      </c>
      <c r="P431">
        <f t="shared" si="12"/>
        <v>0</v>
      </c>
      <c r="Q431">
        <f t="shared" si="13"/>
        <v>0</v>
      </c>
    </row>
    <row r="432" spans="1:17" x14ac:dyDescent="0.25">
      <c r="A432" s="4" t="s">
        <v>373</v>
      </c>
      <c r="B432" s="3"/>
      <c r="C432" s="3"/>
      <c r="D432" s="3"/>
      <c r="E432" s="3"/>
      <c r="F432" s="3"/>
      <c r="G432" s="3"/>
      <c r="H432" s="3"/>
      <c r="I432" s="3"/>
      <c r="J432" s="3"/>
      <c r="K432" s="3">
        <v>1</v>
      </c>
      <c r="L432" s="3"/>
      <c r="M432" s="3">
        <v>1</v>
      </c>
      <c r="P432">
        <f t="shared" si="12"/>
        <v>0</v>
      </c>
      <c r="Q432">
        <f t="shared" si="13"/>
        <v>0</v>
      </c>
    </row>
    <row r="433" spans="1:17" x14ac:dyDescent="0.25">
      <c r="A433" s="5">
        <v>111</v>
      </c>
      <c r="B433" s="3"/>
      <c r="C433" s="3"/>
      <c r="D433" s="3"/>
      <c r="E433" s="3"/>
      <c r="F433" s="3"/>
      <c r="G433" s="3"/>
      <c r="H433" s="3"/>
      <c r="I433" s="3"/>
      <c r="J433" s="3"/>
      <c r="K433" s="3">
        <v>1</v>
      </c>
      <c r="L433" s="3"/>
      <c r="M433" s="3">
        <v>1</v>
      </c>
      <c r="P433">
        <f t="shared" si="12"/>
        <v>0</v>
      </c>
      <c r="Q433">
        <f t="shared" si="13"/>
        <v>0</v>
      </c>
    </row>
    <row r="434" spans="1:17" x14ac:dyDescent="0.25">
      <c r="A434" s="4" t="s">
        <v>375</v>
      </c>
      <c r="B434" s="3"/>
      <c r="C434" s="3"/>
      <c r="D434" s="3"/>
      <c r="E434" s="3"/>
      <c r="F434" s="3"/>
      <c r="G434" s="3"/>
      <c r="H434" s="3"/>
      <c r="I434" s="3"/>
      <c r="J434" s="3"/>
      <c r="K434" s="3">
        <v>1</v>
      </c>
      <c r="L434" s="3"/>
      <c r="M434" s="3">
        <v>1</v>
      </c>
      <c r="P434">
        <f t="shared" si="12"/>
        <v>0</v>
      </c>
      <c r="Q434">
        <f t="shared" si="13"/>
        <v>0</v>
      </c>
    </row>
    <row r="435" spans="1:17" x14ac:dyDescent="0.25">
      <c r="A435" s="5">
        <v>117</v>
      </c>
      <c r="B435" s="3"/>
      <c r="C435" s="3"/>
      <c r="D435" s="3"/>
      <c r="E435" s="3"/>
      <c r="F435" s="3"/>
      <c r="G435" s="3"/>
      <c r="H435" s="3"/>
      <c r="I435" s="3"/>
      <c r="J435" s="3"/>
      <c r="K435" s="3">
        <v>1</v>
      </c>
      <c r="L435" s="3"/>
      <c r="M435" s="3">
        <v>1</v>
      </c>
      <c r="P435">
        <f t="shared" si="12"/>
        <v>0</v>
      </c>
      <c r="Q435">
        <f t="shared" si="13"/>
        <v>0</v>
      </c>
    </row>
    <row r="436" spans="1:17" x14ac:dyDescent="0.25">
      <c r="A436" s="4" t="s">
        <v>377</v>
      </c>
      <c r="B436" s="3"/>
      <c r="C436" s="3"/>
      <c r="D436" s="3"/>
      <c r="E436" s="3"/>
      <c r="F436" s="3"/>
      <c r="G436" s="3"/>
      <c r="H436" s="3"/>
      <c r="I436" s="3"/>
      <c r="J436" s="3"/>
      <c r="K436" s="3">
        <v>1</v>
      </c>
      <c r="L436" s="3">
        <v>1</v>
      </c>
      <c r="M436" s="3">
        <v>2</v>
      </c>
      <c r="P436">
        <f t="shared" si="12"/>
        <v>0</v>
      </c>
      <c r="Q436">
        <f t="shared" si="13"/>
        <v>0</v>
      </c>
    </row>
    <row r="437" spans="1:17" x14ac:dyDescent="0.25">
      <c r="A437" s="5">
        <v>106</v>
      </c>
      <c r="B437" s="3"/>
      <c r="C437" s="3"/>
      <c r="D437" s="3"/>
      <c r="E437" s="3"/>
      <c r="F437" s="3"/>
      <c r="G437" s="3"/>
      <c r="H437" s="3"/>
      <c r="I437" s="3"/>
      <c r="J437" s="3"/>
      <c r="K437" s="3">
        <v>1</v>
      </c>
      <c r="L437" s="3"/>
      <c r="M437" s="3">
        <v>1</v>
      </c>
      <c r="P437">
        <f t="shared" si="12"/>
        <v>0</v>
      </c>
      <c r="Q437">
        <f t="shared" si="13"/>
        <v>0</v>
      </c>
    </row>
    <row r="438" spans="1:17" x14ac:dyDescent="0.25">
      <c r="A438" s="5">
        <v>109</v>
      </c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>
        <v>1</v>
      </c>
      <c r="M438" s="3">
        <v>1</v>
      </c>
      <c r="P438">
        <f t="shared" si="12"/>
        <v>0</v>
      </c>
      <c r="Q438">
        <f t="shared" si="13"/>
        <v>0</v>
      </c>
    </row>
    <row r="439" spans="1:17" x14ac:dyDescent="0.25">
      <c r="A439" s="4" t="s">
        <v>379</v>
      </c>
      <c r="B439" s="3"/>
      <c r="C439" s="3"/>
      <c r="D439" s="3"/>
      <c r="E439" s="3"/>
      <c r="F439" s="3"/>
      <c r="G439" s="3"/>
      <c r="H439" s="3"/>
      <c r="I439" s="3"/>
      <c r="J439" s="3"/>
      <c r="K439" s="3">
        <v>1</v>
      </c>
      <c r="L439" s="3"/>
      <c r="M439" s="3">
        <v>1</v>
      </c>
      <c r="P439">
        <f t="shared" si="12"/>
        <v>0</v>
      </c>
      <c r="Q439">
        <f t="shared" si="13"/>
        <v>0</v>
      </c>
    </row>
    <row r="440" spans="1:17" x14ac:dyDescent="0.25">
      <c r="A440" s="5">
        <v>117</v>
      </c>
      <c r="B440" s="3"/>
      <c r="C440" s="3"/>
      <c r="D440" s="3"/>
      <c r="E440" s="3"/>
      <c r="F440" s="3"/>
      <c r="G440" s="3"/>
      <c r="H440" s="3"/>
      <c r="I440" s="3"/>
      <c r="J440" s="3"/>
      <c r="K440" s="3">
        <v>1</v>
      </c>
      <c r="L440" s="3"/>
      <c r="M440" s="3">
        <v>1</v>
      </c>
      <c r="P440">
        <f t="shared" si="12"/>
        <v>0</v>
      </c>
      <c r="Q440">
        <f t="shared" si="13"/>
        <v>0</v>
      </c>
    </row>
    <row r="441" spans="1:17" x14ac:dyDescent="0.25">
      <c r="A441" s="4" t="s">
        <v>381</v>
      </c>
      <c r="B441" s="3"/>
      <c r="C441" s="3"/>
      <c r="D441" s="3"/>
      <c r="E441" s="3"/>
      <c r="F441" s="3"/>
      <c r="G441" s="3"/>
      <c r="H441" s="3"/>
      <c r="I441" s="3"/>
      <c r="J441" s="3"/>
      <c r="K441" s="3">
        <v>1</v>
      </c>
      <c r="L441" s="3">
        <v>1</v>
      </c>
      <c r="M441" s="3">
        <v>2</v>
      </c>
      <c r="P441">
        <f t="shared" si="12"/>
        <v>0</v>
      </c>
      <c r="Q441">
        <f t="shared" si="13"/>
        <v>0</v>
      </c>
    </row>
    <row r="442" spans="1:17" x14ac:dyDescent="0.25">
      <c r="A442" s="5">
        <v>103</v>
      </c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>
        <v>1</v>
      </c>
      <c r="M442" s="3">
        <v>1</v>
      </c>
      <c r="P442">
        <f t="shared" si="12"/>
        <v>0</v>
      </c>
      <c r="Q442">
        <f t="shared" si="13"/>
        <v>0</v>
      </c>
    </row>
    <row r="443" spans="1:17" x14ac:dyDescent="0.25">
      <c r="A443" s="5">
        <v>118</v>
      </c>
      <c r="B443" s="3"/>
      <c r="C443" s="3"/>
      <c r="D443" s="3"/>
      <c r="E443" s="3"/>
      <c r="F443" s="3"/>
      <c r="G443" s="3"/>
      <c r="H443" s="3"/>
      <c r="I443" s="3"/>
      <c r="J443" s="3"/>
      <c r="K443" s="3">
        <v>1</v>
      </c>
      <c r="L443" s="3"/>
      <c r="M443" s="3">
        <v>1</v>
      </c>
      <c r="P443">
        <f t="shared" si="12"/>
        <v>0</v>
      </c>
      <c r="Q443">
        <f t="shared" si="13"/>
        <v>0</v>
      </c>
    </row>
    <row r="444" spans="1:17" x14ac:dyDescent="0.25">
      <c r="A444" s="4" t="s">
        <v>383</v>
      </c>
      <c r="B444" s="3"/>
      <c r="C444" s="3"/>
      <c r="D444" s="3"/>
      <c r="E444" s="3"/>
      <c r="F444" s="3"/>
      <c r="G444" s="3"/>
      <c r="H444" s="3"/>
      <c r="I444" s="3"/>
      <c r="J444" s="3"/>
      <c r="K444" s="3">
        <v>1</v>
      </c>
      <c r="L444" s="3"/>
      <c r="M444" s="3">
        <v>1</v>
      </c>
      <c r="P444">
        <f t="shared" si="12"/>
        <v>0</v>
      </c>
      <c r="Q444">
        <f t="shared" si="13"/>
        <v>0</v>
      </c>
    </row>
    <row r="445" spans="1:17" x14ac:dyDescent="0.25">
      <c r="A445" s="5">
        <v>110</v>
      </c>
      <c r="B445" s="3"/>
      <c r="C445" s="3"/>
      <c r="D445" s="3"/>
      <c r="E445" s="3"/>
      <c r="F445" s="3"/>
      <c r="G445" s="3"/>
      <c r="H445" s="3"/>
      <c r="I445" s="3"/>
      <c r="J445" s="3"/>
      <c r="K445" s="3">
        <v>1</v>
      </c>
      <c r="L445" s="3"/>
      <c r="M445" s="3">
        <v>1</v>
      </c>
      <c r="P445">
        <f t="shared" si="12"/>
        <v>0</v>
      </c>
      <c r="Q445">
        <f t="shared" si="13"/>
        <v>0</v>
      </c>
    </row>
    <row r="446" spans="1:17" x14ac:dyDescent="0.25">
      <c r="A446" s="4" t="s">
        <v>385</v>
      </c>
      <c r="B446" s="3"/>
      <c r="C446" s="3"/>
      <c r="D446" s="3"/>
      <c r="E446" s="3"/>
      <c r="F446" s="3"/>
      <c r="G446" s="3"/>
      <c r="H446" s="3"/>
      <c r="I446" s="3"/>
      <c r="J446" s="3"/>
      <c r="K446" s="3">
        <v>1</v>
      </c>
      <c r="L446" s="3"/>
      <c r="M446" s="3">
        <v>1</v>
      </c>
      <c r="O446">
        <v>1</v>
      </c>
      <c r="P446">
        <f t="shared" si="12"/>
        <v>0</v>
      </c>
      <c r="Q446" t="str">
        <f t="shared" si="13"/>
        <v>F7CKM2</v>
      </c>
    </row>
    <row r="447" spans="1:17" x14ac:dyDescent="0.25">
      <c r="A447" s="5">
        <v>122</v>
      </c>
      <c r="B447" s="3"/>
      <c r="C447" s="3"/>
      <c r="D447" s="3"/>
      <c r="E447" s="3"/>
      <c r="F447" s="3"/>
      <c r="G447" s="3"/>
      <c r="H447" s="3"/>
      <c r="I447" s="3"/>
      <c r="J447" s="3"/>
      <c r="K447" s="3">
        <v>1</v>
      </c>
      <c r="L447" s="3"/>
      <c r="M447" s="3">
        <v>1</v>
      </c>
      <c r="P447">
        <f t="shared" si="12"/>
        <v>0</v>
      </c>
      <c r="Q447">
        <f t="shared" si="13"/>
        <v>0</v>
      </c>
    </row>
    <row r="448" spans="1:17" x14ac:dyDescent="0.25">
      <c r="A448" s="4" t="s">
        <v>387</v>
      </c>
      <c r="B448" s="3"/>
      <c r="C448" s="3"/>
      <c r="D448" s="3"/>
      <c r="E448" s="3"/>
      <c r="F448" s="3"/>
      <c r="G448" s="3"/>
      <c r="H448" s="3"/>
      <c r="I448" s="3"/>
      <c r="J448" s="3"/>
      <c r="K448" s="3">
        <v>1</v>
      </c>
      <c r="L448" s="3"/>
      <c r="M448" s="3">
        <v>1</v>
      </c>
      <c r="P448">
        <f t="shared" si="12"/>
        <v>0</v>
      </c>
      <c r="Q448">
        <f t="shared" si="13"/>
        <v>0</v>
      </c>
    </row>
    <row r="449" spans="1:17" x14ac:dyDescent="0.25">
      <c r="A449" s="5">
        <v>120</v>
      </c>
      <c r="B449" s="3"/>
      <c r="C449" s="3"/>
      <c r="D449" s="3"/>
      <c r="E449" s="3"/>
      <c r="F449" s="3"/>
      <c r="G449" s="3"/>
      <c r="H449" s="3"/>
      <c r="I449" s="3"/>
      <c r="J449" s="3"/>
      <c r="K449" s="3">
        <v>1</v>
      </c>
      <c r="L449" s="3"/>
      <c r="M449" s="3">
        <v>1</v>
      </c>
      <c r="P449">
        <f t="shared" si="12"/>
        <v>0</v>
      </c>
      <c r="Q449">
        <f t="shared" si="13"/>
        <v>0</v>
      </c>
    </row>
    <row r="450" spans="1:17" x14ac:dyDescent="0.25">
      <c r="A450" s="4" t="s">
        <v>389</v>
      </c>
      <c r="B450" s="3"/>
      <c r="C450" s="3"/>
      <c r="D450" s="3"/>
      <c r="E450" s="3"/>
      <c r="F450" s="3"/>
      <c r="G450" s="3"/>
      <c r="H450" s="3"/>
      <c r="I450" s="3"/>
      <c r="J450" s="3"/>
      <c r="K450" s="3">
        <v>1</v>
      </c>
      <c r="L450" s="3"/>
      <c r="M450" s="3">
        <v>1</v>
      </c>
      <c r="P450">
        <f t="shared" si="12"/>
        <v>0</v>
      </c>
      <c r="Q450">
        <f t="shared" si="13"/>
        <v>0</v>
      </c>
    </row>
    <row r="451" spans="1:17" x14ac:dyDescent="0.25">
      <c r="A451" s="5">
        <v>113</v>
      </c>
      <c r="B451" s="3"/>
      <c r="C451" s="3"/>
      <c r="D451" s="3"/>
      <c r="E451" s="3"/>
      <c r="F451" s="3"/>
      <c r="G451" s="3"/>
      <c r="H451" s="3"/>
      <c r="I451" s="3"/>
      <c r="J451" s="3"/>
      <c r="K451" s="3">
        <v>1</v>
      </c>
      <c r="L451" s="3"/>
      <c r="M451" s="3">
        <v>1</v>
      </c>
      <c r="P451">
        <f t="shared" si="12"/>
        <v>0</v>
      </c>
      <c r="Q451">
        <f t="shared" si="13"/>
        <v>0</v>
      </c>
    </row>
    <row r="452" spans="1:17" x14ac:dyDescent="0.25">
      <c r="A452" s="4" t="s">
        <v>391</v>
      </c>
      <c r="B452" s="3"/>
      <c r="C452" s="3"/>
      <c r="D452" s="3"/>
      <c r="E452" s="3"/>
      <c r="F452" s="3"/>
      <c r="G452" s="3"/>
      <c r="H452" s="3"/>
      <c r="I452" s="3"/>
      <c r="J452" s="3"/>
      <c r="K452" s="3">
        <v>1</v>
      </c>
      <c r="L452" s="3"/>
      <c r="M452" s="3">
        <v>1</v>
      </c>
      <c r="P452">
        <f t="shared" si="12"/>
        <v>0</v>
      </c>
      <c r="Q452">
        <f t="shared" si="13"/>
        <v>0</v>
      </c>
    </row>
    <row r="453" spans="1:17" x14ac:dyDescent="0.25">
      <c r="A453" s="5">
        <v>112</v>
      </c>
      <c r="B453" s="3"/>
      <c r="C453" s="3"/>
      <c r="D453" s="3"/>
      <c r="E453" s="3"/>
      <c r="F453" s="3"/>
      <c r="G453" s="3"/>
      <c r="H453" s="3"/>
      <c r="I453" s="3"/>
      <c r="J453" s="3"/>
      <c r="K453" s="3">
        <v>1</v>
      </c>
      <c r="L453" s="3"/>
      <c r="M453" s="3">
        <v>1</v>
      </c>
      <c r="P453">
        <f t="shared" si="12"/>
        <v>0</v>
      </c>
      <c r="Q453">
        <f t="shared" si="13"/>
        <v>0</v>
      </c>
    </row>
    <row r="454" spans="1:17" x14ac:dyDescent="0.25">
      <c r="A454" s="4" t="s">
        <v>393</v>
      </c>
      <c r="B454" s="3"/>
      <c r="C454" s="3"/>
      <c r="D454" s="3"/>
      <c r="E454" s="3"/>
      <c r="F454" s="3"/>
      <c r="G454" s="3"/>
      <c r="H454" s="3"/>
      <c r="I454" s="3"/>
      <c r="J454" s="3"/>
      <c r="K454" s="3">
        <v>1</v>
      </c>
      <c r="L454" s="3"/>
      <c r="M454" s="3">
        <v>1</v>
      </c>
      <c r="P454">
        <f t="shared" si="12"/>
        <v>0</v>
      </c>
      <c r="Q454">
        <f t="shared" si="13"/>
        <v>0</v>
      </c>
    </row>
    <row r="455" spans="1:17" x14ac:dyDescent="0.25">
      <c r="A455" s="5">
        <v>116</v>
      </c>
      <c r="B455" s="3"/>
      <c r="C455" s="3"/>
      <c r="D455" s="3"/>
      <c r="E455" s="3"/>
      <c r="F455" s="3"/>
      <c r="G455" s="3"/>
      <c r="H455" s="3"/>
      <c r="I455" s="3"/>
      <c r="J455" s="3"/>
      <c r="K455" s="3">
        <v>1</v>
      </c>
      <c r="L455" s="3"/>
      <c r="M455" s="3">
        <v>1</v>
      </c>
      <c r="P455">
        <f t="shared" ref="P455:P518" si="14">IF(N455=1,A455,0)</f>
        <v>0</v>
      </c>
      <c r="Q455">
        <f t="shared" ref="Q455:Q518" si="15">IF(O455=1,A455,0)</f>
        <v>0</v>
      </c>
    </row>
    <row r="456" spans="1:17" x14ac:dyDescent="0.25">
      <c r="A456" s="4" t="s">
        <v>399</v>
      </c>
      <c r="B456" s="3"/>
      <c r="C456" s="3"/>
      <c r="D456" s="3"/>
      <c r="E456" s="3"/>
      <c r="F456" s="3"/>
      <c r="G456" s="3"/>
      <c r="H456" s="3"/>
      <c r="I456" s="3"/>
      <c r="J456" s="3"/>
      <c r="K456" s="3">
        <v>1</v>
      </c>
      <c r="L456" s="3">
        <v>1</v>
      </c>
      <c r="M456" s="3">
        <v>2</v>
      </c>
      <c r="P456">
        <f t="shared" si="14"/>
        <v>0</v>
      </c>
      <c r="Q456">
        <f t="shared" si="15"/>
        <v>0</v>
      </c>
    </row>
    <row r="457" spans="1:17" x14ac:dyDescent="0.25">
      <c r="A457" s="5">
        <v>103</v>
      </c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>
        <v>1</v>
      </c>
      <c r="M457" s="3">
        <v>1</v>
      </c>
      <c r="P457">
        <f t="shared" si="14"/>
        <v>0</v>
      </c>
      <c r="Q457">
        <f t="shared" si="15"/>
        <v>0</v>
      </c>
    </row>
    <row r="458" spans="1:17" x14ac:dyDescent="0.25">
      <c r="A458" s="5">
        <v>118</v>
      </c>
      <c r="B458" s="3"/>
      <c r="C458" s="3"/>
      <c r="D458" s="3"/>
      <c r="E458" s="3"/>
      <c r="F458" s="3"/>
      <c r="G458" s="3"/>
      <c r="H458" s="3"/>
      <c r="I458" s="3"/>
      <c r="J458" s="3"/>
      <c r="K458" s="3">
        <v>1</v>
      </c>
      <c r="L458" s="3"/>
      <c r="M458" s="3">
        <v>1</v>
      </c>
      <c r="P458">
        <f t="shared" si="14"/>
        <v>0</v>
      </c>
      <c r="Q458">
        <f t="shared" si="15"/>
        <v>0</v>
      </c>
    </row>
    <row r="459" spans="1:17" x14ac:dyDescent="0.25">
      <c r="A459" s="4" t="s">
        <v>401</v>
      </c>
      <c r="B459" s="3"/>
      <c r="C459" s="3"/>
      <c r="D459" s="3"/>
      <c r="E459" s="3"/>
      <c r="F459" s="3"/>
      <c r="G459" s="3"/>
      <c r="H459" s="3"/>
      <c r="I459" s="3"/>
      <c r="J459" s="3"/>
      <c r="K459" s="3">
        <v>1</v>
      </c>
      <c r="L459" s="3">
        <v>1</v>
      </c>
      <c r="M459" s="3">
        <v>2</v>
      </c>
      <c r="P459">
        <f t="shared" si="14"/>
        <v>0</v>
      </c>
      <c r="Q459">
        <f t="shared" si="15"/>
        <v>0</v>
      </c>
    </row>
    <row r="460" spans="1:17" x14ac:dyDescent="0.25">
      <c r="A460" s="5">
        <v>109</v>
      </c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>
        <v>1</v>
      </c>
      <c r="M460" s="3">
        <v>1</v>
      </c>
      <c r="P460">
        <f t="shared" si="14"/>
        <v>0</v>
      </c>
      <c r="Q460">
        <f t="shared" si="15"/>
        <v>0</v>
      </c>
    </row>
    <row r="461" spans="1:17" x14ac:dyDescent="0.25">
      <c r="A461" s="5">
        <v>112</v>
      </c>
      <c r="B461" s="3"/>
      <c r="C461" s="3"/>
      <c r="D461" s="3"/>
      <c r="E461" s="3"/>
      <c r="F461" s="3"/>
      <c r="G461" s="3"/>
      <c r="H461" s="3"/>
      <c r="I461" s="3"/>
      <c r="J461" s="3"/>
      <c r="K461" s="3">
        <v>1</v>
      </c>
      <c r="L461" s="3"/>
      <c r="M461" s="3">
        <v>1</v>
      </c>
      <c r="P461">
        <f t="shared" si="14"/>
        <v>0</v>
      </c>
      <c r="Q461">
        <f t="shared" si="15"/>
        <v>0</v>
      </c>
    </row>
    <row r="462" spans="1:17" x14ac:dyDescent="0.25">
      <c r="A462" s="4" t="s">
        <v>405</v>
      </c>
      <c r="B462" s="3"/>
      <c r="C462" s="3"/>
      <c r="D462" s="3"/>
      <c r="E462" s="3"/>
      <c r="F462" s="3"/>
      <c r="G462" s="3"/>
      <c r="H462" s="3"/>
      <c r="I462" s="3"/>
      <c r="J462" s="3"/>
      <c r="K462" s="3">
        <v>1</v>
      </c>
      <c r="L462" s="3"/>
      <c r="M462" s="3">
        <v>1</v>
      </c>
      <c r="P462">
        <f t="shared" si="14"/>
        <v>0</v>
      </c>
      <c r="Q462">
        <f t="shared" si="15"/>
        <v>0</v>
      </c>
    </row>
    <row r="463" spans="1:17" x14ac:dyDescent="0.25">
      <c r="A463" s="5">
        <v>118</v>
      </c>
      <c r="B463" s="3"/>
      <c r="C463" s="3"/>
      <c r="D463" s="3"/>
      <c r="E463" s="3"/>
      <c r="F463" s="3"/>
      <c r="G463" s="3"/>
      <c r="H463" s="3"/>
      <c r="I463" s="3"/>
      <c r="J463" s="3"/>
      <c r="K463" s="3">
        <v>1</v>
      </c>
      <c r="L463" s="3"/>
      <c r="M463" s="3">
        <v>1</v>
      </c>
      <c r="P463">
        <f t="shared" si="14"/>
        <v>0</v>
      </c>
      <c r="Q463">
        <f t="shared" si="15"/>
        <v>0</v>
      </c>
    </row>
    <row r="464" spans="1:17" x14ac:dyDescent="0.25">
      <c r="A464" s="4" t="s">
        <v>407</v>
      </c>
      <c r="B464" s="3"/>
      <c r="C464" s="3"/>
      <c r="D464" s="3"/>
      <c r="E464" s="3"/>
      <c r="F464" s="3"/>
      <c r="G464" s="3"/>
      <c r="H464" s="3"/>
      <c r="I464" s="3"/>
      <c r="J464" s="3"/>
      <c r="K464" s="3">
        <v>1</v>
      </c>
      <c r="L464" s="3"/>
      <c r="M464" s="3">
        <v>1</v>
      </c>
      <c r="P464">
        <f t="shared" si="14"/>
        <v>0</v>
      </c>
      <c r="Q464">
        <f t="shared" si="15"/>
        <v>0</v>
      </c>
    </row>
    <row r="465" spans="1:17" x14ac:dyDescent="0.25">
      <c r="A465" s="5">
        <v>87</v>
      </c>
      <c r="B465" s="3"/>
      <c r="C465" s="3"/>
      <c r="D465" s="3"/>
      <c r="E465" s="3"/>
      <c r="F465" s="3"/>
      <c r="G465" s="3"/>
      <c r="H465" s="3"/>
      <c r="I465" s="3"/>
      <c r="J465" s="3"/>
      <c r="K465" s="3">
        <v>1</v>
      </c>
      <c r="L465" s="3"/>
      <c r="M465" s="3">
        <v>1</v>
      </c>
      <c r="P465">
        <f t="shared" si="14"/>
        <v>0</v>
      </c>
      <c r="Q465">
        <f t="shared" si="15"/>
        <v>0</v>
      </c>
    </row>
    <row r="466" spans="1:17" x14ac:dyDescent="0.25">
      <c r="A466" s="4" t="s">
        <v>409</v>
      </c>
      <c r="B466" s="3"/>
      <c r="C466" s="3"/>
      <c r="D466" s="3"/>
      <c r="E466" s="3"/>
      <c r="F466" s="3"/>
      <c r="G466" s="3"/>
      <c r="H466" s="3"/>
      <c r="I466" s="3"/>
      <c r="J466" s="3"/>
      <c r="K466" s="3">
        <v>1</v>
      </c>
      <c r="L466" s="3"/>
      <c r="M466" s="3">
        <v>1</v>
      </c>
      <c r="P466">
        <f t="shared" si="14"/>
        <v>0</v>
      </c>
      <c r="Q466">
        <f t="shared" si="15"/>
        <v>0</v>
      </c>
    </row>
    <row r="467" spans="1:17" x14ac:dyDescent="0.25">
      <c r="A467" s="5">
        <v>114</v>
      </c>
      <c r="B467" s="3"/>
      <c r="C467" s="3"/>
      <c r="D467" s="3"/>
      <c r="E467" s="3"/>
      <c r="F467" s="3"/>
      <c r="G467" s="3"/>
      <c r="H467" s="3"/>
      <c r="I467" s="3"/>
      <c r="J467" s="3"/>
      <c r="K467" s="3">
        <v>1</v>
      </c>
      <c r="L467" s="3"/>
      <c r="M467" s="3">
        <v>1</v>
      </c>
      <c r="P467">
        <f t="shared" si="14"/>
        <v>0</v>
      </c>
      <c r="Q467">
        <f t="shared" si="15"/>
        <v>0</v>
      </c>
    </row>
    <row r="468" spans="1:17" x14ac:dyDescent="0.25">
      <c r="A468" s="4" t="s">
        <v>411</v>
      </c>
      <c r="B468" s="3"/>
      <c r="C468" s="3"/>
      <c r="D468" s="3"/>
      <c r="E468" s="3"/>
      <c r="F468" s="3"/>
      <c r="G468" s="3"/>
      <c r="H468" s="3"/>
      <c r="I468" s="3"/>
      <c r="J468" s="3"/>
      <c r="K468" s="3">
        <v>1</v>
      </c>
      <c r="L468" s="3"/>
      <c r="M468" s="3">
        <v>1</v>
      </c>
      <c r="P468">
        <f t="shared" si="14"/>
        <v>0</v>
      </c>
      <c r="Q468">
        <f t="shared" si="15"/>
        <v>0</v>
      </c>
    </row>
    <row r="469" spans="1:17" x14ac:dyDescent="0.25">
      <c r="A469" s="5">
        <v>115</v>
      </c>
      <c r="B469" s="3"/>
      <c r="C469" s="3"/>
      <c r="D469" s="3"/>
      <c r="E469" s="3"/>
      <c r="F469" s="3"/>
      <c r="G469" s="3"/>
      <c r="H469" s="3"/>
      <c r="I469" s="3"/>
      <c r="J469" s="3"/>
      <c r="K469" s="3">
        <v>1</v>
      </c>
      <c r="L469" s="3"/>
      <c r="M469" s="3">
        <v>1</v>
      </c>
      <c r="P469">
        <f t="shared" si="14"/>
        <v>0</v>
      </c>
      <c r="Q469">
        <f t="shared" si="15"/>
        <v>0</v>
      </c>
    </row>
    <row r="470" spans="1:17" x14ac:dyDescent="0.25">
      <c r="A470" s="4" t="s">
        <v>413</v>
      </c>
      <c r="B470" s="3"/>
      <c r="C470" s="3"/>
      <c r="D470" s="3"/>
      <c r="E470" s="3"/>
      <c r="F470" s="3"/>
      <c r="G470" s="3"/>
      <c r="H470" s="3"/>
      <c r="I470" s="3"/>
      <c r="J470" s="3"/>
      <c r="K470" s="3">
        <v>1</v>
      </c>
      <c r="L470" s="3"/>
      <c r="M470" s="3">
        <v>1</v>
      </c>
      <c r="P470">
        <f t="shared" si="14"/>
        <v>0</v>
      </c>
      <c r="Q470">
        <f t="shared" si="15"/>
        <v>0</v>
      </c>
    </row>
    <row r="471" spans="1:17" x14ac:dyDescent="0.25">
      <c r="A471" s="5">
        <v>114</v>
      </c>
      <c r="B471" s="3"/>
      <c r="C471" s="3"/>
      <c r="D471" s="3"/>
      <c r="E471" s="3"/>
      <c r="F471" s="3"/>
      <c r="G471" s="3"/>
      <c r="H471" s="3"/>
      <c r="I471" s="3"/>
      <c r="J471" s="3"/>
      <c r="K471" s="3">
        <v>1</v>
      </c>
      <c r="L471" s="3"/>
      <c r="M471" s="3">
        <v>1</v>
      </c>
      <c r="P471">
        <f t="shared" si="14"/>
        <v>0</v>
      </c>
      <c r="Q471">
        <f t="shared" si="15"/>
        <v>0</v>
      </c>
    </row>
    <row r="472" spans="1:17" x14ac:dyDescent="0.25">
      <c r="A472" s="4" t="s">
        <v>415</v>
      </c>
      <c r="B472" s="3"/>
      <c r="C472" s="3"/>
      <c r="D472" s="3"/>
      <c r="E472" s="3"/>
      <c r="F472" s="3"/>
      <c r="G472" s="3"/>
      <c r="H472" s="3"/>
      <c r="I472" s="3"/>
      <c r="J472" s="3"/>
      <c r="K472" s="3">
        <v>1</v>
      </c>
      <c r="L472" s="3"/>
      <c r="M472" s="3">
        <v>1</v>
      </c>
      <c r="P472">
        <f t="shared" si="14"/>
        <v>0</v>
      </c>
      <c r="Q472">
        <f t="shared" si="15"/>
        <v>0</v>
      </c>
    </row>
    <row r="473" spans="1:17" x14ac:dyDescent="0.25">
      <c r="A473" s="5">
        <v>116</v>
      </c>
      <c r="B473" s="3"/>
      <c r="C473" s="3"/>
      <c r="D473" s="3"/>
      <c r="E473" s="3"/>
      <c r="F473" s="3"/>
      <c r="G473" s="3"/>
      <c r="H473" s="3"/>
      <c r="I473" s="3"/>
      <c r="J473" s="3"/>
      <c r="K473" s="3">
        <v>1</v>
      </c>
      <c r="L473" s="3"/>
      <c r="M473" s="3">
        <v>1</v>
      </c>
      <c r="P473">
        <f t="shared" si="14"/>
        <v>0</v>
      </c>
      <c r="Q473">
        <f t="shared" si="15"/>
        <v>0</v>
      </c>
    </row>
    <row r="474" spans="1:17" x14ac:dyDescent="0.25">
      <c r="A474" s="4" t="s">
        <v>417</v>
      </c>
      <c r="B474" s="3"/>
      <c r="C474" s="3"/>
      <c r="D474" s="3"/>
      <c r="E474" s="3"/>
      <c r="F474" s="3"/>
      <c r="G474" s="3"/>
      <c r="H474" s="3"/>
      <c r="I474" s="3"/>
      <c r="J474" s="3"/>
      <c r="K474" s="3">
        <v>1</v>
      </c>
      <c r="L474" s="3"/>
      <c r="M474" s="3">
        <v>1</v>
      </c>
      <c r="P474">
        <f t="shared" si="14"/>
        <v>0</v>
      </c>
      <c r="Q474">
        <f t="shared" si="15"/>
        <v>0</v>
      </c>
    </row>
    <row r="475" spans="1:17" x14ac:dyDescent="0.25">
      <c r="A475" s="5">
        <v>118</v>
      </c>
      <c r="B475" s="3"/>
      <c r="C475" s="3"/>
      <c r="D475" s="3"/>
      <c r="E475" s="3"/>
      <c r="F475" s="3"/>
      <c r="G475" s="3"/>
      <c r="H475" s="3"/>
      <c r="I475" s="3"/>
      <c r="J475" s="3"/>
      <c r="K475" s="3">
        <v>1</v>
      </c>
      <c r="L475" s="3"/>
      <c r="M475" s="3">
        <v>1</v>
      </c>
      <c r="P475">
        <f t="shared" si="14"/>
        <v>0</v>
      </c>
      <c r="Q475">
        <f t="shared" si="15"/>
        <v>0</v>
      </c>
    </row>
    <row r="476" spans="1:17" x14ac:dyDescent="0.25">
      <c r="A476" s="4" t="s">
        <v>419</v>
      </c>
      <c r="B476" s="3"/>
      <c r="C476" s="3"/>
      <c r="D476" s="3"/>
      <c r="E476" s="3"/>
      <c r="F476" s="3"/>
      <c r="G476" s="3"/>
      <c r="H476" s="3"/>
      <c r="I476" s="3"/>
      <c r="J476" s="3"/>
      <c r="K476" s="3">
        <v>1</v>
      </c>
      <c r="L476" s="3"/>
      <c r="M476" s="3">
        <v>1</v>
      </c>
      <c r="P476">
        <f t="shared" si="14"/>
        <v>0</v>
      </c>
      <c r="Q476">
        <f t="shared" si="15"/>
        <v>0</v>
      </c>
    </row>
    <row r="477" spans="1:17" x14ac:dyDescent="0.25">
      <c r="A477" s="5">
        <v>122</v>
      </c>
      <c r="B477" s="3"/>
      <c r="C477" s="3"/>
      <c r="D477" s="3"/>
      <c r="E477" s="3"/>
      <c r="F477" s="3"/>
      <c r="G477" s="3"/>
      <c r="H477" s="3"/>
      <c r="I477" s="3"/>
      <c r="J477" s="3"/>
      <c r="K477" s="3">
        <v>1</v>
      </c>
      <c r="L477" s="3"/>
      <c r="M477" s="3">
        <v>1</v>
      </c>
      <c r="P477">
        <f t="shared" si="14"/>
        <v>0</v>
      </c>
      <c r="Q477">
        <f t="shared" si="15"/>
        <v>0</v>
      </c>
    </row>
    <row r="478" spans="1:17" x14ac:dyDescent="0.25">
      <c r="A478" s="4" t="s">
        <v>421</v>
      </c>
      <c r="B478" s="3"/>
      <c r="C478" s="3"/>
      <c r="D478" s="3"/>
      <c r="E478" s="3"/>
      <c r="F478" s="3"/>
      <c r="G478" s="3"/>
      <c r="H478" s="3"/>
      <c r="I478" s="3"/>
      <c r="J478" s="3"/>
      <c r="K478" s="3">
        <v>1</v>
      </c>
      <c r="L478" s="3"/>
      <c r="M478" s="3">
        <v>1</v>
      </c>
      <c r="P478">
        <f t="shared" si="14"/>
        <v>0</v>
      </c>
      <c r="Q478">
        <f t="shared" si="15"/>
        <v>0</v>
      </c>
    </row>
    <row r="479" spans="1:17" x14ac:dyDescent="0.25">
      <c r="A479" s="5">
        <v>116</v>
      </c>
      <c r="B479" s="3"/>
      <c r="C479" s="3"/>
      <c r="D479" s="3"/>
      <c r="E479" s="3"/>
      <c r="F479" s="3"/>
      <c r="G479" s="3"/>
      <c r="H479" s="3"/>
      <c r="I479" s="3"/>
      <c r="J479" s="3"/>
      <c r="K479" s="3">
        <v>1</v>
      </c>
      <c r="L479" s="3"/>
      <c r="M479" s="3">
        <v>1</v>
      </c>
      <c r="P479">
        <f t="shared" si="14"/>
        <v>0</v>
      </c>
      <c r="Q479">
        <f t="shared" si="15"/>
        <v>0</v>
      </c>
    </row>
    <row r="480" spans="1:17" x14ac:dyDescent="0.25">
      <c r="A480" s="4" t="s">
        <v>423</v>
      </c>
      <c r="B480" s="3"/>
      <c r="C480" s="3"/>
      <c r="D480" s="3">
        <v>1</v>
      </c>
      <c r="E480" s="3"/>
      <c r="F480" s="3"/>
      <c r="G480" s="3"/>
      <c r="H480" s="3"/>
      <c r="I480" s="3"/>
      <c r="J480" s="3"/>
      <c r="K480" s="3">
        <v>1</v>
      </c>
      <c r="L480" s="3"/>
      <c r="M480" s="3">
        <v>2</v>
      </c>
      <c r="P480">
        <f t="shared" si="14"/>
        <v>0</v>
      </c>
      <c r="Q480">
        <f t="shared" si="15"/>
        <v>0</v>
      </c>
    </row>
    <row r="481" spans="1:17" x14ac:dyDescent="0.25">
      <c r="A481" s="5">
        <v>69</v>
      </c>
      <c r="B481" s="3"/>
      <c r="C481" s="3"/>
      <c r="D481" s="3">
        <v>1</v>
      </c>
      <c r="E481" s="3"/>
      <c r="F481" s="3"/>
      <c r="G481" s="3"/>
      <c r="H481" s="3"/>
      <c r="I481" s="3"/>
      <c r="J481" s="3"/>
      <c r="K481" s="3"/>
      <c r="L481" s="3"/>
      <c r="M481" s="3">
        <v>1</v>
      </c>
      <c r="P481">
        <f t="shared" si="14"/>
        <v>0</v>
      </c>
      <c r="Q481">
        <f t="shared" si="15"/>
        <v>0</v>
      </c>
    </row>
    <row r="482" spans="1:17" x14ac:dyDescent="0.25">
      <c r="A482" s="5">
        <v>114</v>
      </c>
      <c r="B482" s="3"/>
      <c r="C482" s="3"/>
      <c r="D482" s="3"/>
      <c r="E482" s="3"/>
      <c r="F482" s="3"/>
      <c r="G482" s="3"/>
      <c r="H482" s="3"/>
      <c r="I482" s="3"/>
      <c r="J482" s="3"/>
      <c r="K482" s="3">
        <v>1</v>
      </c>
      <c r="L482" s="3"/>
      <c r="M482" s="3">
        <v>1</v>
      </c>
      <c r="P482">
        <f t="shared" si="14"/>
        <v>0</v>
      </c>
      <c r="Q482">
        <f t="shared" si="15"/>
        <v>0</v>
      </c>
    </row>
    <row r="483" spans="1:17" x14ac:dyDescent="0.25">
      <c r="A483" s="4" t="s">
        <v>437</v>
      </c>
      <c r="B483" s="3"/>
      <c r="C483" s="3"/>
      <c r="D483" s="3">
        <v>1</v>
      </c>
      <c r="E483" s="3"/>
      <c r="F483" s="3"/>
      <c r="G483" s="3"/>
      <c r="H483" s="3"/>
      <c r="I483" s="3"/>
      <c r="J483" s="3"/>
      <c r="K483" s="3">
        <v>1</v>
      </c>
      <c r="L483" s="3"/>
      <c r="M483" s="3">
        <v>2</v>
      </c>
      <c r="P483">
        <f t="shared" si="14"/>
        <v>0</v>
      </c>
      <c r="Q483">
        <f t="shared" si="15"/>
        <v>0</v>
      </c>
    </row>
    <row r="484" spans="1:17" x14ac:dyDescent="0.25">
      <c r="A484" s="5">
        <v>63</v>
      </c>
      <c r="B484" s="3"/>
      <c r="C484" s="3"/>
      <c r="D484" s="3">
        <v>1</v>
      </c>
      <c r="E484" s="3"/>
      <c r="F484" s="3"/>
      <c r="G484" s="3"/>
      <c r="H484" s="3"/>
      <c r="I484" s="3"/>
      <c r="J484" s="3"/>
      <c r="K484" s="3"/>
      <c r="L484" s="3"/>
      <c r="M484" s="3">
        <v>1</v>
      </c>
      <c r="P484">
        <f t="shared" si="14"/>
        <v>0</v>
      </c>
      <c r="Q484">
        <f t="shared" si="15"/>
        <v>0</v>
      </c>
    </row>
    <row r="485" spans="1:17" x14ac:dyDescent="0.25">
      <c r="A485" s="5">
        <v>114</v>
      </c>
      <c r="B485" s="3"/>
      <c r="C485" s="3"/>
      <c r="D485" s="3"/>
      <c r="E485" s="3"/>
      <c r="F485" s="3"/>
      <c r="G485" s="3"/>
      <c r="H485" s="3"/>
      <c r="I485" s="3"/>
      <c r="J485" s="3"/>
      <c r="K485" s="3">
        <v>1</v>
      </c>
      <c r="L485" s="3"/>
      <c r="M485" s="3">
        <v>1</v>
      </c>
      <c r="P485">
        <f t="shared" si="14"/>
        <v>0</v>
      </c>
      <c r="Q485">
        <f t="shared" si="15"/>
        <v>0</v>
      </c>
    </row>
    <row r="486" spans="1:17" x14ac:dyDescent="0.25">
      <c r="A486" s="4" t="s">
        <v>439</v>
      </c>
      <c r="B486" s="3"/>
      <c r="C486" s="3"/>
      <c r="D486" s="3"/>
      <c r="E486" s="3"/>
      <c r="F486" s="3"/>
      <c r="G486" s="3"/>
      <c r="H486" s="3"/>
      <c r="I486" s="3"/>
      <c r="J486" s="3"/>
      <c r="K486" s="3">
        <v>1</v>
      </c>
      <c r="L486" s="3"/>
      <c r="M486" s="3">
        <v>1</v>
      </c>
      <c r="P486">
        <f t="shared" si="14"/>
        <v>0</v>
      </c>
      <c r="Q486">
        <f t="shared" si="15"/>
        <v>0</v>
      </c>
    </row>
    <row r="487" spans="1:17" x14ac:dyDescent="0.25">
      <c r="A487" s="5">
        <v>114</v>
      </c>
      <c r="B487" s="3"/>
      <c r="C487" s="3"/>
      <c r="D487" s="3"/>
      <c r="E487" s="3"/>
      <c r="F487" s="3"/>
      <c r="G487" s="3"/>
      <c r="H487" s="3"/>
      <c r="I487" s="3"/>
      <c r="J487" s="3"/>
      <c r="K487" s="3">
        <v>1</v>
      </c>
      <c r="L487" s="3"/>
      <c r="M487" s="3">
        <v>1</v>
      </c>
      <c r="P487">
        <f t="shared" si="14"/>
        <v>0</v>
      </c>
      <c r="Q487">
        <f t="shared" si="15"/>
        <v>0</v>
      </c>
    </row>
    <row r="488" spans="1:17" x14ac:dyDescent="0.25">
      <c r="A488" s="4" t="s">
        <v>441</v>
      </c>
      <c r="B488" s="3"/>
      <c r="C488" s="3"/>
      <c r="D488" s="3"/>
      <c r="E488" s="3"/>
      <c r="F488" s="3"/>
      <c r="G488" s="3"/>
      <c r="H488" s="3"/>
      <c r="I488" s="3"/>
      <c r="J488" s="3"/>
      <c r="K488" s="3">
        <v>1</v>
      </c>
      <c r="L488" s="3"/>
      <c r="M488" s="3">
        <v>1</v>
      </c>
      <c r="P488">
        <f t="shared" si="14"/>
        <v>0</v>
      </c>
      <c r="Q488">
        <f t="shared" si="15"/>
        <v>0</v>
      </c>
    </row>
    <row r="489" spans="1:17" x14ac:dyDescent="0.25">
      <c r="A489" s="5">
        <v>117</v>
      </c>
      <c r="B489" s="3"/>
      <c r="C489" s="3"/>
      <c r="D489" s="3"/>
      <c r="E489" s="3"/>
      <c r="F489" s="3"/>
      <c r="G489" s="3"/>
      <c r="H489" s="3"/>
      <c r="I489" s="3"/>
      <c r="J489" s="3"/>
      <c r="K489" s="3">
        <v>1</v>
      </c>
      <c r="L489" s="3"/>
      <c r="M489" s="3">
        <v>1</v>
      </c>
      <c r="P489">
        <f t="shared" si="14"/>
        <v>0</v>
      </c>
      <c r="Q489">
        <f t="shared" si="15"/>
        <v>0</v>
      </c>
    </row>
    <row r="490" spans="1:17" x14ac:dyDescent="0.25">
      <c r="A490" s="4" t="s">
        <v>443</v>
      </c>
      <c r="B490" s="3"/>
      <c r="C490" s="3"/>
      <c r="D490" s="3"/>
      <c r="E490" s="3"/>
      <c r="F490" s="3"/>
      <c r="G490" s="3"/>
      <c r="H490" s="3"/>
      <c r="I490" s="3"/>
      <c r="J490" s="3"/>
      <c r="K490" s="3">
        <v>1</v>
      </c>
      <c r="L490" s="3"/>
      <c r="M490" s="3">
        <v>1</v>
      </c>
      <c r="P490">
        <f t="shared" si="14"/>
        <v>0</v>
      </c>
      <c r="Q490">
        <f t="shared" si="15"/>
        <v>0</v>
      </c>
    </row>
    <row r="491" spans="1:17" x14ac:dyDescent="0.25">
      <c r="A491" s="5">
        <v>117</v>
      </c>
      <c r="B491" s="3"/>
      <c r="C491" s="3"/>
      <c r="D491" s="3"/>
      <c r="E491" s="3"/>
      <c r="F491" s="3"/>
      <c r="G491" s="3"/>
      <c r="H491" s="3"/>
      <c r="I491" s="3"/>
      <c r="J491" s="3"/>
      <c r="K491" s="3">
        <v>1</v>
      </c>
      <c r="L491" s="3"/>
      <c r="M491" s="3">
        <v>1</v>
      </c>
      <c r="P491">
        <f t="shared" si="14"/>
        <v>0</v>
      </c>
      <c r="Q491">
        <f t="shared" si="15"/>
        <v>0</v>
      </c>
    </row>
    <row r="492" spans="1:17" x14ac:dyDescent="0.25">
      <c r="A492" s="4" t="s">
        <v>445</v>
      </c>
      <c r="B492" s="3"/>
      <c r="C492" s="3"/>
      <c r="D492" s="3"/>
      <c r="E492" s="3"/>
      <c r="F492" s="3"/>
      <c r="G492" s="3"/>
      <c r="H492" s="3"/>
      <c r="I492" s="3"/>
      <c r="J492" s="3"/>
      <c r="K492" s="3">
        <v>1</v>
      </c>
      <c r="L492" s="3"/>
      <c r="M492" s="3">
        <v>1</v>
      </c>
      <c r="P492">
        <f t="shared" si="14"/>
        <v>0</v>
      </c>
      <c r="Q492">
        <f t="shared" si="15"/>
        <v>0</v>
      </c>
    </row>
    <row r="493" spans="1:17" x14ac:dyDescent="0.25">
      <c r="A493" s="5">
        <v>108</v>
      </c>
      <c r="B493" s="3"/>
      <c r="C493" s="3"/>
      <c r="D493" s="3"/>
      <c r="E493" s="3"/>
      <c r="F493" s="3"/>
      <c r="G493" s="3"/>
      <c r="H493" s="3"/>
      <c r="I493" s="3"/>
      <c r="J493" s="3"/>
      <c r="K493" s="3">
        <v>1</v>
      </c>
      <c r="L493" s="3"/>
      <c r="M493" s="3">
        <v>1</v>
      </c>
      <c r="P493">
        <f t="shared" si="14"/>
        <v>0</v>
      </c>
      <c r="Q493">
        <f t="shared" si="15"/>
        <v>0</v>
      </c>
    </row>
    <row r="494" spans="1:17" x14ac:dyDescent="0.25">
      <c r="A494" s="4" t="s">
        <v>447</v>
      </c>
      <c r="B494" s="3"/>
      <c r="C494" s="3"/>
      <c r="D494" s="3"/>
      <c r="E494" s="3"/>
      <c r="F494" s="3"/>
      <c r="G494" s="3"/>
      <c r="H494" s="3"/>
      <c r="I494" s="3"/>
      <c r="J494" s="3"/>
      <c r="K494" s="3">
        <v>1</v>
      </c>
      <c r="L494" s="3"/>
      <c r="M494" s="3">
        <v>1</v>
      </c>
      <c r="P494">
        <f t="shared" si="14"/>
        <v>0</v>
      </c>
      <c r="Q494">
        <f t="shared" si="15"/>
        <v>0</v>
      </c>
    </row>
    <row r="495" spans="1:17" x14ac:dyDescent="0.25">
      <c r="A495" s="5">
        <v>121</v>
      </c>
      <c r="B495" s="3"/>
      <c r="C495" s="3"/>
      <c r="D495" s="3"/>
      <c r="E495" s="3"/>
      <c r="F495" s="3"/>
      <c r="G495" s="3"/>
      <c r="H495" s="3"/>
      <c r="I495" s="3"/>
      <c r="J495" s="3"/>
      <c r="K495" s="3">
        <v>1</v>
      </c>
      <c r="L495" s="3"/>
      <c r="M495" s="3">
        <v>1</v>
      </c>
      <c r="P495">
        <f t="shared" si="14"/>
        <v>0</v>
      </c>
      <c r="Q495">
        <f t="shared" si="15"/>
        <v>0</v>
      </c>
    </row>
    <row r="496" spans="1:17" x14ac:dyDescent="0.25">
      <c r="A496" s="4" t="s">
        <v>449</v>
      </c>
      <c r="B496" s="3"/>
      <c r="C496" s="3"/>
      <c r="D496" s="3"/>
      <c r="E496" s="3"/>
      <c r="F496" s="3"/>
      <c r="G496" s="3"/>
      <c r="H496" s="3"/>
      <c r="I496" s="3"/>
      <c r="J496" s="3"/>
      <c r="K496" s="3">
        <v>1</v>
      </c>
      <c r="L496" s="3">
        <v>1</v>
      </c>
      <c r="M496" s="3">
        <v>2</v>
      </c>
      <c r="P496">
        <f t="shared" si="14"/>
        <v>0</v>
      </c>
      <c r="Q496">
        <f t="shared" si="15"/>
        <v>0</v>
      </c>
    </row>
    <row r="497" spans="1:17" x14ac:dyDescent="0.25">
      <c r="A497" s="5">
        <v>104</v>
      </c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>
        <v>1</v>
      </c>
      <c r="M497" s="3">
        <v>1</v>
      </c>
      <c r="P497">
        <f t="shared" si="14"/>
        <v>0</v>
      </c>
      <c r="Q497">
        <f t="shared" si="15"/>
        <v>0</v>
      </c>
    </row>
    <row r="498" spans="1:17" x14ac:dyDescent="0.25">
      <c r="A498" s="5">
        <v>118</v>
      </c>
      <c r="B498" s="3"/>
      <c r="C498" s="3"/>
      <c r="D498" s="3"/>
      <c r="E498" s="3"/>
      <c r="F498" s="3"/>
      <c r="G498" s="3"/>
      <c r="H498" s="3"/>
      <c r="I498" s="3"/>
      <c r="J498" s="3"/>
      <c r="K498" s="3">
        <v>1</v>
      </c>
      <c r="L498" s="3"/>
      <c r="M498" s="3">
        <v>1</v>
      </c>
      <c r="P498">
        <f t="shared" si="14"/>
        <v>0</v>
      </c>
      <c r="Q498">
        <f t="shared" si="15"/>
        <v>0</v>
      </c>
    </row>
    <row r="499" spans="1:17" x14ac:dyDescent="0.25">
      <c r="A499" s="4" t="s">
        <v>451</v>
      </c>
      <c r="B499" s="3"/>
      <c r="C499" s="3"/>
      <c r="D499" s="3"/>
      <c r="E499" s="3"/>
      <c r="F499" s="3"/>
      <c r="G499" s="3"/>
      <c r="H499" s="3"/>
      <c r="I499" s="3"/>
      <c r="J499" s="3"/>
      <c r="K499" s="3">
        <v>1</v>
      </c>
      <c r="L499" s="3">
        <v>1</v>
      </c>
      <c r="M499" s="3">
        <v>2</v>
      </c>
      <c r="P499">
        <f t="shared" si="14"/>
        <v>0</v>
      </c>
      <c r="Q499">
        <f t="shared" si="15"/>
        <v>0</v>
      </c>
    </row>
    <row r="500" spans="1:17" x14ac:dyDescent="0.25">
      <c r="A500" s="5">
        <v>105</v>
      </c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>
        <v>1</v>
      </c>
      <c r="M500" s="3">
        <v>1</v>
      </c>
      <c r="P500">
        <f t="shared" si="14"/>
        <v>0</v>
      </c>
      <c r="Q500">
        <f t="shared" si="15"/>
        <v>0</v>
      </c>
    </row>
    <row r="501" spans="1:17" x14ac:dyDescent="0.25">
      <c r="A501" s="5">
        <v>109</v>
      </c>
      <c r="B501" s="3"/>
      <c r="C501" s="3"/>
      <c r="D501" s="3"/>
      <c r="E501" s="3"/>
      <c r="F501" s="3"/>
      <c r="G501" s="3"/>
      <c r="H501" s="3"/>
      <c r="I501" s="3"/>
      <c r="J501" s="3"/>
      <c r="K501" s="3">
        <v>1</v>
      </c>
      <c r="L501" s="3"/>
      <c r="M501" s="3">
        <v>1</v>
      </c>
      <c r="P501">
        <f t="shared" si="14"/>
        <v>0</v>
      </c>
      <c r="Q501">
        <f t="shared" si="15"/>
        <v>0</v>
      </c>
    </row>
    <row r="502" spans="1:17" x14ac:dyDescent="0.25">
      <c r="A502" s="4" t="s">
        <v>455</v>
      </c>
      <c r="B502" s="3"/>
      <c r="C502" s="3"/>
      <c r="D502" s="3"/>
      <c r="E502" s="3"/>
      <c r="F502" s="3"/>
      <c r="G502" s="3"/>
      <c r="H502" s="3"/>
      <c r="I502" s="3"/>
      <c r="J502" s="3"/>
      <c r="K502" s="3">
        <v>1</v>
      </c>
      <c r="L502" s="3">
        <v>1</v>
      </c>
      <c r="M502" s="3">
        <v>2</v>
      </c>
      <c r="P502">
        <f t="shared" si="14"/>
        <v>0</v>
      </c>
      <c r="Q502">
        <f t="shared" si="15"/>
        <v>0</v>
      </c>
    </row>
    <row r="503" spans="1:17" x14ac:dyDescent="0.25">
      <c r="A503" s="5">
        <v>109</v>
      </c>
      <c r="B503" s="3"/>
      <c r="C503" s="3"/>
      <c r="D503" s="3"/>
      <c r="E503" s="3"/>
      <c r="F503" s="3"/>
      <c r="G503" s="3"/>
      <c r="H503" s="3"/>
      <c r="I503" s="3"/>
      <c r="J503" s="3"/>
      <c r="K503" s="3">
        <v>1</v>
      </c>
      <c r="L503" s="3">
        <v>1</v>
      </c>
      <c r="M503" s="3">
        <v>2</v>
      </c>
      <c r="P503">
        <f t="shared" si="14"/>
        <v>0</v>
      </c>
      <c r="Q503">
        <f t="shared" si="15"/>
        <v>0</v>
      </c>
    </row>
    <row r="504" spans="1:17" x14ac:dyDescent="0.25">
      <c r="A504" s="4" t="s">
        <v>457</v>
      </c>
      <c r="B504" s="3"/>
      <c r="C504" s="3"/>
      <c r="D504" s="3"/>
      <c r="E504" s="3"/>
      <c r="F504" s="3"/>
      <c r="G504" s="3"/>
      <c r="H504" s="3"/>
      <c r="I504" s="3"/>
      <c r="J504" s="3"/>
      <c r="K504" s="3">
        <v>1</v>
      </c>
      <c r="L504" s="3">
        <v>1</v>
      </c>
      <c r="M504" s="3">
        <v>2</v>
      </c>
      <c r="P504">
        <f t="shared" si="14"/>
        <v>0</v>
      </c>
      <c r="Q504">
        <f t="shared" si="15"/>
        <v>0</v>
      </c>
    </row>
    <row r="505" spans="1:17" x14ac:dyDescent="0.25">
      <c r="A505" s="5">
        <v>104</v>
      </c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>
        <v>1</v>
      </c>
      <c r="M505" s="3">
        <v>1</v>
      </c>
      <c r="P505">
        <f t="shared" si="14"/>
        <v>0</v>
      </c>
      <c r="Q505">
        <f t="shared" si="15"/>
        <v>0</v>
      </c>
    </row>
    <row r="506" spans="1:17" x14ac:dyDescent="0.25">
      <c r="A506" s="5">
        <v>118</v>
      </c>
      <c r="B506" s="3"/>
      <c r="C506" s="3"/>
      <c r="D506" s="3"/>
      <c r="E506" s="3"/>
      <c r="F506" s="3"/>
      <c r="G506" s="3"/>
      <c r="H506" s="3"/>
      <c r="I506" s="3"/>
      <c r="J506" s="3"/>
      <c r="K506" s="3">
        <v>1</v>
      </c>
      <c r="L506" s="3"/>
      <c r="M506" s="3">
        <v>1</v>
      </c>
      <c r="P506">
        <f t="shared" si="14"/>
        <v>0</v>
      </c>
      <c r="Q506">
        <f t="shared" si="15"/>
        <v>0</v>
      </c>
    </row>
    <row r="507" spans="1:17" x14ac:dyDescent="0.25">
      <c r="A507" s="4" t="s">
        <v>459</v>
      </c>
      <c r="B507" s="3"/>
      <c r="C507" s="3"/>
      <c r="D507" s="3"/>
      <c r="E507" s="3"/>
      <c r="F507" s="3"/>
      <c r="G507" s="3"/>
      <c r="H507" s="3"/>
      <c r="I507" s="3"/>
      <c r="J507" s="3"/>
      <c r="K507" s="3">
        <v>1</v>
      </c>
      <c r="L507" s="3"/>
      <c r="M507" s="3">
        <v>1</v>
      </c>
      <c r="P507">
        <f t="shared" si="14"/>
        <v>0</v>
      </c>
      <c r="Q507">
        <f t="shared" si="15"/>
        <v>0</v>
      </c>
    </row>
    <row r="508" spans="1:17" x14ac:dyDescent="0.25">
      <c r="A508" s="5">
        <v>118</v>
      </c>
      <c r="B508" s="3"/>
      <c r="C508" s="3"/>
      <c r="D508" s="3"/>
      <c r="E508" s="3"/>
      <c r="F508" s="3"/>
      <c r="G508" s="3"/>
      <c r="H508" s="3"/>
      <c r="I508" s="3"/>
      <c r="J508" s="3"/>
      <c r="K508" s="3">
        <v>1</v>
      </c>
      <c r="L508" s="3"/>
      <c r="M508" s="3">
        <v>1</v>
      </c>
      <c r="P508">
        <f t="shared" si="14"/>
        <v>0</v>
      </c>
      <c r="Q508">
        <f t="shared" si="15"/>
        <v>0</v>
      </c>
    </row>
    <row r="509" spans="1:17" x14ac:dyDescent="0.25">
      <c r="A509" s="4" t="s">
        <v>461</v>
      </c>
      <c r="B509" s="3"/>
      <c r="C509" s="3"/>
      <c r="D509" s="3"/>
      <c r="E509" s="3"/>
      <c r="F509" s="3"/>
      <c r="G509" s="3"/>
      <c r="H509" s="3"/>
      <c r="I509" s="3"/>
      <c r="J509" s="3"/>
      <c r="K509" s="3">
        <v>1</v>
      </c>
      <c r="L509" s="3"/>
      <c r="M509" s="3">
        <v>1</v>
      </c>
      <c r="P509">
        <f t="shared" si="14"/>
        <v>0</v>
      </c>
      <c r="Q509">
        <f t="shared" si="15"/>
        <v>0</v>
      </c>
    </row>
    <row r="510" spans="1:17" x14ac:dyDescent="0.25">
      <c r="A510" s="5">
        <v>116</v>
      </c>
      <c r="B510" s="3"/>
      <c r="C510" s="3"/>
      <c r="D510" s="3"/>
      <c r="E510" s="3"/>
      <c r="F510" s="3"/>
      <c r="G510" s="3"/>
      <c r="H510" s="3"/>
      <c r="I510" s="3"/>
      <c r="J510" s="3"/>
      <c r="K510" s="3">
        <v>1</v>
      </c>
      <c r="L510" s="3"/>
      <c r="M510" s="3">
        <v>1</v>
      </c>
      <c r="P510">
        <f t="shared" si="14"/>
        <v>0</v>
      </c>
      <c r="Q510">
        <f t="shared" si="15"/>
        <v>0</v>
      </c>
    </row>
    <row r="511" spans="1:17" x14ac:dyDescent="0.25">
      <c r="A511" s="4" t="s">
        <v>463</v>
      </c>
      <c r="B511" s="3"/>
      <c r="C511" s="3"/>
      <c r="D511" s="3"/>
      <c r="E511" s="3"/>
      <c r="F511" s="3"/>
      <c r="G511" s="3"/>
      <c r="H511" s="3"/>
      <c r="I511" s="3"/>
      <c r="J511" s="3"/>
      <c r="K511" s="3">
        <v>1</v>
      </c>
      <c r="L511" s="3"/>
      <c r="M511" s="3">
        <v>1</v>
      </c>
      <c r="P511">
        <f t="shared" si="14"/>
        <v>0</v>
      </c>
      <c r="Q511">
        <f t="shared" si="15"/>
        <v>0</v>
      </c>
    </row>
    <row r="512" spans="1:17" x14ac:dyDescent="0.25">
      <c r="A512" s="5">
        <v>114</v>
      </c>
      <c r="B512" s="3"/>
      <c r="C512" s="3"/>
      <c r="D512" s="3"/>
      <c r="E512" s="3"/>
      <c r="F512" s="3"/>
      <c r="G512" s="3"/>
      <c r="H512" s="3"/>
      <c r="I512" s="3"/>
      <c r="J512" s="3"/>
      <c r="K512" s="3">
        <v>1</v>
      </c>
      <c r="L512" s="3"/>
      <c r="M512" s="3">
        <v>1</v>
      </c>
      <c r="P512">
        <f t="shared" si="14"/>
        <v>0</v>
      </c>
      <c r="Q512">
        <f t="shared" si="15"/>
        <v>0</v>
      </c>
    </row>
    <row r="513" spans="1:17" x14ac:dyDescent="0.25">
      <c r="A513" s="4" t="s">
        <v>465</v>
      </c>
      <c r="B513" s="3"/>
      <c r="C513" s="3"/>
      <c r="D513" s="3"/>
      <c r="E513" s="3"/>
      <c r="F513" s="3"/>
      <c r="G513" s="3"/>
      <c r="H513" s="3"/>
      <c r="I513" s="3"/>
      <c r="J513" s="3"/>
      <c r="K513" s="3">
        <v>1</v>
      </c>
      <c r="L513" s="3"/>
      <c r="M513" s="3">
        <v>1</v>
      </c>
      <c r="P513">
        <f t="shared" si="14"/>
        <v>0</v>
      </c>
      <c r="Q513">
        <f t="shared" si="15"/>
        <v>0</v>
      </c>
    </row>
    <row r="514" spans="1:17" x14ac:dyDescent="0.25">
      <c r="A514" s="5">
        <v>116</v>
      </c>
      <c r="B514" s="3"/>
      <c r="C514" s="3"/>
      <c r="D514" s="3"/>
      <c r="E514" s="3"/>
      <c r="F514" s="3"/>
      <c r="G514" s="3"/>
      <c r="H514" s="3"/>
      <c r="I514" s="3"/>
      <c r="J514" s="3"/>
      <c r="K514" s="3">
        <v>1</v>
      </c>
      <c r="L514" s="3"/>
      <c r="M514" s="3">
        <v>1</v>
      </c>
      <c r="P514">
        <f t="shared" si="14"/>
        <v>0</v>
      </c>
      <c r="Q514">
        <f t="shared" si="15"/>
        <v>0</v>
      </c>
    </row>
    <row r="515" spans="1:17" x14ac:dyDescent="0.25">
      <c r="A515" s="4" t="s">
        <v>467</v>
      </c>
      <c r="B515" s="3"/>
      <c r="C515" s="3"/>
      <c r="D515" s="3"/>
      <c r="E515" s="3"/>
      <c r="F515" s="3"/>
      <c r="G515" s="3">
        <v>1</v>
      </c>
      <c r="H515" s="3"/>
      <c r="I515" s="3"/>
      <c r="J515" s="3"/>
      <c r="K515" s="3">
        <v>1</v>
      </c>
      <c r="L515" s="3"/>
      <c r="M515" s="3">
        <v>2</v>
      </c>
      <c r="P515">
        <f t="shared" si="14"/>
        <v>0</v>
      </c>
      <c r="Q515">
        <f t="shared" si="15"/>
        <v>0</v>
      </c>
    </row>
    <row r="516" spans="1:17" x14ac:dyDescent="0.25">
      <c r="A516" s="5">
        <v>55</v>
      </c>
      <c r="B516" s="3"/>
      <c r="C516" s="3"/>
      <c r="D516" s="3"/>
      <c r="E516" s="3"/>
      <c r="F516" s="3"/>
      <c r="G516" s="3">
        <v>1</v>
      </c>
      <c r="H516" s="3"/>
      <c r="I516" s="3"/>
      <c r="J516" s="3"/>
      <c r="K516" s="3"/>
      <c r="L516" s="3"/>
      <c r="M516" s="3">
        <v>1</v>
      </c>
      <c r="P516">
        <f t="shared" si="14"/>
        <v>0</v>
      </c>
      <c r="Q516">
        <f t="shared" si="15"/>
        <v>0</v>
      </c>
    </row>
    <row r="517" spans="1:17" x14ac:dyDescent="0.25">
      <c r="A517" s="5">
        <v>119</v>
      </c>
      <c r="B517" s="3"/>
      <c r="C517" s="3"/>
      <c r="D517" s="3"/>
      <c r="E517" s="3"/>
      <c r="F517" s="3"/>
      <c r="G517" s="3"/>
      <c r="H517" s="3"/>
      <c r="I517" s="3"/>
      <c r="J517" s="3"/>
      <c r="K517" s="3">
        <v>1</v>
      </c>
      <c r="L517" s="3"/>
      <c r="M517" s="3">
        <v>1</v>
      </c>
      <c r="P517">
        <f t="shared" si="14"/>
        <v>0</v>
      </c>
      <c r="Q517">
        <f t="shared" si="15"/>
        <v>0</v>
      </c>
    </row>
    <row r="518" spans="1:17" x14ac:dyDescent="0.25">
      <c r="A518" s="4" t="s">
        <v>469</v>
      </c>
      <c r="B518" s="3"/>
      <c r="C518" s="3"/>
      <c r="D518" s="3">
        <v>1</v>
      </c>
      <c r="E518" s="3"/>
      <c r="F518" s="3"/>
      <c r="G518" s="3"/>
      <c r="H518" s="3"/>
      <c r="I518" s="3"/>
      <c r="J518" s="3"/>
      <c r="K518" s="3">
        <v>1</v>
      </c>
      <c r="L518" s="3"/>
      <c r="M518" s="3">
        <v>2</v>
      </c>
      <c r="P518">
        <f t="shared" si="14"/>
        <v>0</v>
      </c>
      <c r="Q518">
        <f t="shared" si="15"/>
        <v>0</v>
      </c>
    </row>
    <row r="519" spans="1:17" x14ac:dyDescent="0.25">
      <c r="A519" s="5">
        <v>37</v>
      </c>
      <c r="B519" s="3"/>
      <c r="C519" s="3"/>
      <c r="D519" s="3">
        <v>1</v>
      </c>
      <c r="E519" s="3"/>
      <c r="F519" s="3"/>
      <c r="G519" s="3"/>
      <c r="H519" s="3"/>
      <c r="I519" s="3"/>
      <c r="J519" s="3"/>
      <c r="K519" s="3"/>
      <c r="L519" s="3"/>
      <c r="M519" s="3">
        <v>1</v>
      </c>
      <c r="P519">
        <f t="shared" ref="P519:P582" si="16">IF(N519=1,A519,0)</f>
        <v>0</v>
      </c>
      <c r="Q519">
        <f t="shared" ref="Q519:Q582" si="17">IF(O519=1,A519,0)</f>
        <v>0</v>
      </c>
    </row>
    <row r="520" spans="1:17" x14ac:dyDescent="0.25">
      <c r="A520" s="5">
        <v>45</v>
      </c>
      <c r="B520" s="3"/>
      <c r="C520" s="3"/>
      <c r="D520" s="3"/>
      <c r="E520" s="3"/>
      <c r="F520" s="3"/>
      <c r="G520" s="3"/>
      <c r="H520" s="3"/>
      <c r="I520" s="3"/>
      <c r="J520" s="3"/>
      <c r="K520" s="3">
        <v>1</v>
      </c>
      <c r="L520" s="3"/>
      <c r="M520" s="3">
        <v>1</v>
      </c>
      <c r="P520">
        <f t="shared" si="16"/>
        <v>0</v>
      </c>
      <c r="Q520">
        <f t="shared" si="17"/>
        <v>0</v>
      </c>
    </row>
    <row r="521" spans="1:17" x14ac:dyDescent="0.25">
      <c r="A521" s="4" t="s">
        <v>471</v>
      </c>
      <c r="B521" s="3"/>
      <c r="C521" s="3"/>
      <c r="D521" s="3"/>
      <c r="E521" s="3"/>
      <c r="F521" s="3"/>
      <c r="G521" s="3"/>
      <c r="H521" s="3"/>
      <c r="I521" s="3"/>
      <c r="J521" s="3"/>
      <c r="K521" s="3">
        <v>1</v>
      </c>
      <c r="L521" s="3"/>
      <c r="M521" s="3">
        <v>1</v>
      </c>
      <c r="P521">
        <f t="shared" si="16"/>
        <v>0</v>
      </c>
      <c r="Q521">
        <f t="shared" si="17"/>
        <v>0</v>
      </c>
    </row>
    <row r="522" spans="1:17" x14ac:dyDescent="0.25">
      <c r="A522" s="5">
        <v>118</v>
      </c>
      <c r="B522" s="3"/>
      <c r="C522" s="3"/>
      <c r="D522" s="3"/>
      <c r="E522" s="3"/>
      <c r="F522" s="3"/>
      <c r="G522" s="3"/>
      <c r="H522" s="3"/>
      <c r="I522" s="3"/>
      <c r="J522" s="3"/>
      <c r="K522" s="3">
        <v>1</v>
      </c>
      <c r="L522" s="3"/>
      <c r="M522" s="3">
        <v>1</v>
      </c>
      <c r="P522">
        <f t="shared" si="16"/>
        <v>0</v>
      </c>
      <c r="Q522">
        <f t="shared" si="17"/>
        <v>0</v>
      </c>
    </row>
    <row r="523" spans="1:17" x14ac:dyDescent="0.25">
      <c r="A523" s="4" t="s">
        <v>473</v>
      </c>
      <c r="B523" s="3"/>
      <c r="C523" s="3"/>
      <c r="D523" s="3"/>
      <c r="E523" s="3"/>
      <c r="F523" s="3"/>
      <c r="G523" s="3"/>
      <c r="H523" s="3"/>
      <c r="I523" s="3"/>
      <c r="J523" s="3"/>
      <c r="K523" s="3">
        <v>1</v>
      </c>
      <c r="L523" s="3"/>
      <c r="M523" s="3">
        <v>1</v>
      </c>
      <c r="P523">
        <f t="shared" si="16"/>
        <v>0</v>
      </c>
      <c r="Q523">
        <f t="shared" si="17"/>
        <v>0</v>
      </c>
    </row>
    <row r="524" spans="1:17" x14ac:dyDescent="0.25">
      <c r="A524" s="5">
        <v>118</v>
      </c>
      <c r="B524" s="3"/>
      <c r="C524" s="3"/>
      <c r="D524" s="3"/>
      <c r="E524" s="3"/>
      <c r="F524" s="3"/>
      <c r="G524" s="3"/>
      <c r="H524" s="3"/>
      <c r="I524" s="3"/>
      <c r="J524" s="3"/>
      <c r="K524" s="3">
        <v>1</v>
      </c>
      <c r="L524" s="3"/>
      <c r="M524" s="3">
        <v>1</v>
      </c>
      <c r="P524">
        <f t="shared" si="16"/>
        <v>0</v>
      </c>
      <c r="Q524">
        <f t="shared" si="17"/>
        <v>0</v>
      </c>
    </row>
    <row r="525" spans="1:17" x14ac:dyDescent="0.25">
      <c r="A525" s="4" t="s">
        <v>477</v>
      </c>
      <c r="B525" s="3"/>
      <c r="C525" s="3"/>
      <c r="D525" s="3"/>
      <c r="E525" s="3"/>
      <c r="F525" s="3"/>
      <c r="G525" s="3"/>
      <c r="H525" s="3"/>
      <c r="I525" s="3"/>
      <c r="J525" s="3"/>
      <c r="K525" s="3">
        <v>1</v>
      </c>
      <c r="L525" s="3">
        <v>1</v>
      </c>
      <c r="M525" s="3">
        <v>2</v>
      </c>
      <c r="P525">
        <f t="shared" si="16"/>
        <v>0</v>
      </c>
      <c r="Q525">
        <f t="shared" si="17"/>
        <v>0</v>
      </c>
    </row>
    <row r="526" spans="1:17" x14ac:dyDescent="0.25">
      <c r="A526" s="5">
        <v>109</v>
      </c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>
        <v>1</v>
      </c>
      <c r="M526" s="3">
        <v>1</v>
      </c>
      <c r="P526">
        <f t="shared" si="16"/>
        <v>0</v>
      </c>
      <c r="Q526">
        <f t="shared" si="17"/>
        <v>0</v>
      </c>
    </row>
    <row r="527" spans="1:17" x14ac:dyDescent="0.25">
      <c r="A527" s="5">
        <v>112</v>
      </c>
      <c r="B527" s="3"/>
      <c r="C527" s="3"/>
      <c r="D527" s="3"/>
      <c r="E527" s="3"/>
      <c r="F527" s="3"/>
      <c r="G527" s="3"/>
      <c r="H527" s="3"/>
      <c r="I527" s="3"/>
      <c r="J527" s="3"/>
      <c r="K527" s="3">
        <v>1</v>
      </c>
      <c r="L527" s="3"/>
      <c r="M527" s="3">
        <v>1</v>
      </c>
      <c r="P527">
        <f t="shared" si="16"/>
        <v>0</v>
      </c>
      <c r="Q527">
        <f t="shared" si="17"/>
        <v>0</v>
      </c>
    </row>
    <row r="528" spans="1:17" x14ac:dyDescent="0.25">
      <c r="A528" s="4" t="s">
        <v>481</v>
      </c>
      <c r="B528" s="3"/>
      <c r="C528" s="3"/>
      <c r="D528" s="3"/>
      <c r="E528" s="3"/>
      <c r="F528" s="3"/>
      <c r="G528" s="3"/>
      <c r="H528" s="3"/>
      <c r="I528" s="3"/>
      <c r="J528" s="3"/>
      <c r="K528" s="3">
        <v>1</v>
      </c>
      <c r="L528" s="3">
        <v>1</v>
      </c>
      <c r="M528" s="3">
        <v>2</v>
      </c>
      <c r="P528">
        <f t="shared" si="16"/>
        <v>0</v>
      </c>
      <c r="Q528">
        <f t="shared" si="17"/>
        <v>0</v>
      </c>
    </row>
    <row r="529" spans="1:17" x14ac:dyDescent="0.25">
      <c r="A529" s="5">
        <v>103</v>
      </c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>
        <v>1</v>
      </c>
      <c r="M529" s="3">
        <v>1</v>
      </c>
      <c r="P529">
        <f t="shared" si="16"/>
        <v>0</v>
      </c>
      <c r="Q529">
        <f t="shared" si="17"/>
        <v>0</v>
      </c>
    </row>
    <row r="530" spans="1:17" x14ac:dyDescent="0.25">
      <c r="A530" s="5">
        <v>118</v>
      </c>
      <c r="B530" s="3"/>
      <c r="C530" s="3"/>
      <c r="D530" s="3"/>
      <c r="E530" s="3"/>
      <c r="F530" s="3"/>
      <c r="G530" s="3"/>
      <c r="H530" s="3"/>
      <c r="I530" s="3"/>
      <c r="J530" s="3"/>
      <c r="K530" s="3">
        <v>1</v>
      </c>
      <c r="L530" s="3"/>
      <c r="M530" s="3">
        <v>1</v>
      </c>
      <c r="P530">
        <f t="shared" si="16"/>
        <v>0</v>
      </c>
      <c r="Q530">
        <f t="shared" si="17"/>
        <v>0</v>
      </c>
    </row>
    <row r="531" spans="1:17" x14ac:dyDescent="0.25">
      <c r="A531" s="4" t="s">
        <v>483</v>
      </c>
      <c r="B531" s="3"/>
      <c r="C531" s="3"/>
      <c r="D531" s="3"/>
      <c r="E531" s="3"/>
      <c r="F531" s="3"/>
      <c r="G531" s="3"/>
      <c r="H531" s="3"/>
      <c r="I531" s="3"/>
      <c r="J531" s="3"/>
      <c r="K531" s="3">
        <v>1</v>
      </c>
      <c r="L531" s="3"/>
      <c r="M531" s="3">
        <v>1</v>
      </c>
      <c r="O531">
        <v>1</v>
      </c>
      <c r="P531">
        <f t="shared" si="16"/>
        <v>0</v>
      </c>
      <c r="Q531" t="str">
        <f t="shared" si="17"/>
        <v>G1QN29</v>
      </c>
    </row>
    <row r="532" spans="1:17" x14ac:dyDescent="0.25">
      <c r="A532" s="5">
        <v>121</v>
      </c>
      <c r="B532" s="3"/>
      <c r="C532" s="3"/>
      <c r="D532" s="3"/>
      <c r="E532" s="3"/>
      <c r="F532" s="3"/>
      <c r="G532" s="3"/>
      <c r="H532" s="3"/>
      <c r="I532" s="3"/>
      <c r="J532" s="3"/>
      <c r="K532" s="3">
        <v>1</v>
      </c>
      <c r="L532" s="3"/>
      <c r="M532" s="3">
        <v>1</v>
      </c>
      <c r="P532">
        <f t="shared" si="16"/>
        <v>0</v>
      </c>
      <c r="Q532">
        <f t="shared" si="17"/>
        <v>0</v>
      </c>
    </row>
    <row r="533" spans="1:17" x14ac:dyDescent="0.25">
      <c r="A533" s="4" t="s">
        <v>485</v>
      </c>
      <c r="B533" s="3"/>
      <c r="C533" s="3"/>
      <c r="D533" s="3"/>
      <c r="E533" s="3"/>
      <c r="F533" s="3"/>
      <c r="G533" s="3"/>
      <c r="H533" s="3"/>
      <c r="I533" s="3"/>
      <c r="J533" s="3"/>
      <c r="K533" s="3">
        <v>1</v>
      </c>
      <c r="L533" s="3"/>
      <c r="M533" s="3">
        <v>1</v>
      </c>
      <c r="P533">
        <f t="shared" si="16"/>
        <v>0</v>
      </c>
      <c r="Q533">
        <f t="shared" si="17"/>
        <v>0</v>
      </c>
    </row>
    <row r="534" spans="1:17" x14ac:dyDescent="0.25">
      <c r="A534" s="5">
        <v>118</v>
      </c>
      <c r="B534" s="3"/>
      <c r="C534" s="3"/>
      <c r="D534" s="3"/>
      <c r="E534" s="3"/>
      <c r="F534" s="3"/>
      <c r="G534" s="3"/>
      <c r="H534" s="3"/>
      <c r="I534" s="3"/>
      <c r="J534" s="3"/>
      <c r="K534" s="3">
        <v>1</v>
      </c>
      <c r="L534" s="3"/>
      <c r="M534" s="3">
        <v>1</v>
      </c>
      <c r="P534">
        <f t="shared" si="16"/>
        <v>0</v>
      </c>
      <c r="Q534">
        <f t="shared" si="17"/>
        <v>0</v>
      </c>
    </row>
    <row r="535" spans="1:17" x14ac:dyDescent="0.25">
      <c r="A535" s="4" t="s">
        <v>487</v>
      </c>
      <c r="B535" s="3"/>
      <c r="C535" s="3"/>
      <c r="D535" s="3"/>
      <c r="E535" s="3"/>
      <c r="F535" s="3"/>
      <c r="G535" s="3"/>
      <c r="H535" s="3"/>
      <c r="I535" s="3"/>
      <c r="J535" s="3"/>
      <c r="K535" s="3">
        <v>1</v>
      </c>
      <c r="L535" s="3"/>
      <c r="M535" s="3">
        <v>1</v>
      </c>
      <c r="P535">
        <f t="shared" si="16"/>
        <v>0</v>
      </c>
      <c r="Q535">
        <f t="shared" si="17"/>
        <v>0</v>
      </c>
    </row>
    <row r="536" spans="1:17" x14ac:dyDescent="0.25">
      <c r="A536" s="5">
        <v>112</v>
      </c>
      <c r="B536" s="3"/>
      <c r="C536" s="3"/>
      <c r="D536" s="3"/>
      <c r="E536" s="3"/>
      <c r="F536" s="3"/>
      <c r="G536" s="3"/>
      <c r="H536" s="3"/>
      <c r="I536" s="3"/>
      <c r="J536" s="3"/>
      <c r="K536" s="3">
        <v>1</v>
      </c>
      <c r="L536" s="3"/>
      <c r="M536" s="3">
        <v>1</v>
      </c>
      <c r="P536">
        <f t="shared" si="16"/>
        <v>0</v>
      </c>
      <c r="Q536">
        <f t="shared" si="17"/>
        <v>0</v>
      </c>
    </row>
    <row r="537" spans="1:17" x14ac:dyDescent="0.25">
      <c r="A537" s="4" t="s">
        <v>489</v>
      </c>
      <c r="B537" s="3"/>
      <c r="C537" s="3"/>
      <c r="D537" s="3"/>
      <c r="E537" s="3"/>
      <c r="F537" s="3"/>
      <c r="G537" s="3"/>
      <c r="H537" s="3"/>
      <c r="I537" s="3"/>
      <c r="J537" s="3"/>
      <c r="K537" s="3">
        <v>1</v>
      </c>
      <c r="L537" s="3"/>
      <c r="M537" s="3">
        <v>1</v>
      </c>
      <c r="P537">
        <f t="shared" si="16"/>
        <v>0</v>
      </c>
      <c r="Q537">
        <f t="shared" si="17"/>
        <v>0</v>
      </c>
    </row>
    <row r="538" spans="1:17" x14ac:dyDescent="0.25">
      <c r="A538" s="5">
        <v>78</v>
      </c>
      <c r="B538" s="3"/>
      <c r="C538" s="3"/>
      <c r="D538" s="3"/>
      <c r="E538" s="3"/>
      <c r="F538" s="3"/>
      <c r="G538" s="3"/>
      <c r="H538" s="3"/>
      <c r="I538" s="3"/>
      <c r="J538" s="3"/>
      <c r="K538" s="3">
        <v>1</v>
      </c>
      <c r="L538" s="3"/>
      <c r="M538" s="3">
        <v>1</v>
      </c>
      <c r="P538">
        <f t="shared" si="16"/>
        <v>0</v>
      </c>
      <c r="Q538">
        <f t="shared" si="17"/>
        <v>0</v>
      </c>
    </row>
    <row r="539" spans="1:17" x14ac:dyDescent="0.25">
      <c r="A539" s="4" t="s">
        <v>493</v>
      </c>
      <c r="B539" s="3"/>
      <c r="C539" s="3"/>
      <c r="D539" s="3"/>
      <c r="E539" s="3"/>
      <c r="F539" s="3"/>
      <c r="G539" s="3"/>
      <c r="H539" s="3"/>
      <c r="I539" s="3"/>
      <c r="J539" s="3"/>
      <c r="K539" s="3">
        <v>1</v>
      </c>
      <c r="L539" s="3"/>
      <c r="M539" s="3">
        <v>1</v>
      </c>
      <c r="P539">
        <f t="shared" si="16"/>
        <v>0</v>
      </c>
      <c r="Q539">
        <f t="shared" si="17"/>
        <v>0</v>
      </c>
    </row>
    <row r="540" spans="1:17" x14ac:dyDescent="0.25">
      <c r="A540" s="5">
        <v>114</v>
      </c>
      <c r="B540" s="3"/>
      <c r="C540" s="3"/>
      <c r="D540" s="3"/>
      <c r="E540" s="3"/>
      <c r="F540" s="3"/>
      <c r="G540" s="3"/>
      <c r="H540" s="3"/>
      <c r="I540" s="3"/>
      <c r="J540" s="3"/>
      <c r="K540" s="3">
        <v>1</v>
      </c>
      <c r="L540" s="3"/>
      <c r="M540" s="3">
        <v>1</v>
      </c>
      <c r="P540">
        <f t="shared" si="16"/>
        <v>0</v>
      </c>
      <c r="Q540">
        <f t="shared" si="17"/>
        <v>0</v>
      </c>
    </row>
    <row r="541" spans="1:17" x14ac:dyDescent="0.25">
      <c r="A541" s="4" t="s">
        <v>495</v>
      </c>
      <c r="B541" s="3"/>
      <c r="C541" s="3"/>
      <c r="D541" s="3">
        <v>1</v>
      </c>
      <c r="E541" s="3"/>
      <c r="F541" s="3"/>
      <c r="G541" s="3"/>
      <c r="H541" s="3"/>
      <c r="I541" s="3"/>
      <c r="J541" s="3"/>
      <c r="K541" s="3">
        <v>1</v>
      </c>
      <c r="L541" s="3"/>
      <c r="M541" s="3">
        <v>2</v>
      </c>
      <c r="P541">
        <f t="shared" si="16"/>
        <v>0</v>
      </c>
      <c r="Q541">
        <f t="shared" si="17"/>
        <v>0</v>
      </c>
    </row>
    <row r="542" spans="1:17" x14ac:dyDescent="0.25">
      <c r="A542" s="5">
        <v>69</v>
      </c>
      <c r="B542" s="3"/>
      <c r="C542" s="3"/>
      <c r="D542" s="3">
        <v>1</v>
      </c>
      <c r="E542" s="3"/>
      <c r="F542" s="3"/>
      <c r="G542" s="3"/>
      <c r="H542" s="3"/>
      <c r="I542" s="3"/>
      <c r="J542" s="3"/>
      <c r="K542" s="3"/>
      <c r="L542" s="3"/>
      <c r="M542" s="3">
        <v>1</v>
      </c>
      <c r="P542">
        <f t="shared" si="16"/>
        <v>0</v>
      </c>
      <c r="Q542">
        <f t="shared" si="17"/>
        <v>0</v>
      </c>
    </row>
    <row r="543" spans="1:17" x14ac:dyDescent="0.25">
      <c r="A543" s="5">
        <v>114</v>
      </c>
      <c r="B543" s="3"/>
      <c r="C543" s="3"/>
      <c r="D543" s="3"/>
      <c r="E543" s="3"/>
      <c r="F543" s="3"/>
      <c r="G543" s="3"/>
      <c r="H543" s="3"/>
      <c r="I543" s="3"/>
      <c r="J543" s="3"/>
      <c r="K543" s="3">
        <v>1</v>
      </c>
      <c r="L543" s="3"/>
      <c r="M543" s="3">
        <v>1</v>
      </c>
      <c r="P543">
        <f t="shared" si="16"/>
        <v>0</v>
      </c>
      <c r="Q543">
        <f t="shared" si="17"/>
        <v>0</v>
      </c>
    </row>
    <row r="544" spans="1:17" x14ac:dyDescent="0.25">
      <c r="A544" s="4" t="s">
        <v>497</v>
      </c>
      <c r="B544" s="3"/>
      <c r="C544" s="3"/>
      <c r="D544" s="3"/>
      <c r="E544" s="3"/>
      <c r="F544" s="3"/>
      <c r="G544" s="3"/>
      <c r="H544" s="3"/>
      <c r="I544" s="3"/>
      <c r="J544" s="3"/>
      <c r="K544" s="3">
        <v>1</v>
      </c>
      <c r="L544" s="3"/>
      <c r="M544" s="3">
        <v>1</v>
      </c>
      <c r="P544">
        <f t="shared" si="16"/>
        <v>0</v>
      </c>
      <c r="Q544">
        <f t="shared" si="17"/>
        <v>0</v>
      </c>
    </row>
    <row r="545" spans="1:17" x14ac:dyDescent="0.25">
      <c r="A545" s="5">
        <v>115</v>
      </c>
      <c r="B545" s="3"/>
      <c r="C545" s="3"/>
      <c r="D545" s="3"/>
      <c r="E545" s="3"/>
      <c r="F545" s="3"/>
      <c r="G545" s="3"/>
      <c r="H545" s="3"/>
      <c r="I545" s="3"/>
      <c r="J545" s="3"/>
      <c r="K545" s="3">
        <v>1</v>
      </c>
      <c r="L545" s="3"/>
      <c r="M545" s="3">
        <v>1</v>
      </c>
      <c r="P545">
        <f t="shared" si="16"/>
        <v>0</v>
      </c>
      <c r="Q545">
        <f t="shared" si="17"/>
        <v>0</v>
      </c>
    </row>
    <row r="546" spans="1:17" x14ac:dyDescent="0.25">
      <c r="A546" s="4" t="s">
        <v>499</v>
      </c>
      <c r="B546" s="3"/>
      <c r="C546" s="3"/>
      <c r="D546" s="3"/>
      <c r="E546" s="3"/>
      <c r="F546" s="3"/>
      <c r="G546" s="3"/>
      <c r="H546" s="3"/>
      <c r="I546" s="3"/>
      <c r="J546" s="3"/>
      <c r="K546" s="3">
        <v>1</v>
      </c>
      <c r="L546" s="3"/>
      <c r="M546" s="3">
        <v>1</v>
      </c>
      <c r="P546">
        <f t="shared" si="16"/>
        <v>0</v>
      </c>
      <c r="Q546">
        <f t="shared" si="17"/>
        <v>0</v>
      </c>
    </row>
    <row r="547" spans="1:17" x14ac:dyDescent="0.25">
      <c r="A547" s="5">
        <v>119</v>
      </c>
      <c r="B547" s="3"/>
      <c r="C547" s="3"/>
      <c r="D547" s="3"/>
      <c r="E547" s="3"/>
      <c r="F547" s="3"/>
      <c r="G547" s="3"/>
      <c r="H547" s="3"/>
      <c r="I547" s="3"/>
      <c r="J547" s="3"/>
      <c r="K547" s="3">
        <v>1</v>
      </c>
      <c r="L547" s="3"/>
      <c r="M547" s="3">
        <v>1</v>
      </c>
      <c r="P547">
        <f t="shared" si="16"/>
        <v>0</v>
      </c>
      <c r="Q547">
        <f t="shared" si="17"/>
        <v>0</v>
      </c>
    </row>
    <row r="548" spans="1:17" x14ac:dyDescent="0.25">
      <c r="A548" s="4" t="s">
        <v>501</v>
      </c>
      <c r="B548" s="3"/>
      <c r="C548" s="3"/>
      <c r="D548" s="3"/>
      <c r="E548" s="3"/>
      <c r="F548" s="3"/>
      <c r="G548" s="3"/>
      <c r="H548" s="3"/>
      <c r="I548" s="3"/>
      <c r="J548" s="3"/>
      <c r="K548" s="3">
        <v>1</v>
      </c>
      <c r="L548" s="3"/>
      <c r="M548" s="3">
        <v>1</v>
      </c>
      <c r="P548">
        <f t="shared" si="16"/>
        <v>0</v>
      </c>
      <c r="Q548">
        <f t="shared" si="17"/>
        <v>0</v>
      </c>
    </row>
    <row r="549" spans="1:17" x14ac:dyDescent="0.25">
      <c r="A549" s="5">
        <v>117</v>
      </c>
      <c r="B549" s="3"/>
      <c r="C549" s="3"/>
      <c r="D549" s="3"/>
      <c r="E549" s="3"/>
      <c r="F549" s="3"/>
      <c r="G549" s="3"/>
      <c r="H549" s="3"/>
      <c r="I549" s="3"/>
      <c r="J549" s="3"/>
      <c r="K549" s="3">
        <v>1</v>
      </c>
      <c r="L549" s="3"/>
      <c r="M549" s="3">
        <v>1</v>
      </c>
      <c r="P549">
        <f t="shared" si="16"/>
        <v>0</v>
      </c>
      <c r="Q549">
        <f t="shared" si="17"/>
        <v>0</v>
      </c>
    </row>
    <row r="550" spans="1:17" x14ac:dyDescent="0.25">
      <c r="A550" s="4" t="s">
        <v>503</v>
      </c>
      <c r="B550" s="3"/>
      <c r="C550" s="3"/>
      <c r="D550" s="3"/>
      <c r="E550" s="3"/>
      <c r="F550" s="3"/>
      <c r="G550" s="3"/>
      <c r="H550" s="3"/>
      <c r="I550" s="3"/>
      <c r="J550" s="3"/>
      <c r="K550" s="3">
        <v>1</v>
      </c>
      <c r="L550" s="3"/>
      <c r="M550" s="3">
        <v>1</v>
      </c>
      <c r="P550">
        <f t="shared" si="16"/>
        <v>0</v>
      </c>
      <c r="Q550">
        <f t="shared" si="17"/>
        <v>0</v>
      </c>
    </row>
    <row r="551" spans="1:17" x14ac:dyDescent="0.25">
      <c r="A551" s="5">
        <v>110</v>
      </c>
      <c r="B551" s="3"/>
      <c r="C551" s="3"/>
      <c r="D551" s="3"/>
      <c r="E551" s="3"/>
      <c r="F551" s="3"/>
      <c r="G551" s="3"/>
      <c r="H551" s="3"/>
      <c r="I551" s="3"/>
      <c r="J551" s="3"/>
      <c r="K551" s="3">
        <v>1</v>
      </c>
      <c r="L551" s="3"/>
      <c r="M551" s="3">
        <v>1</v>
      </c>
      <c r="P551">
        <f t="shared" si="16"/>
        <v>0</v>
      </c>
      <c r="Q551">
        <f t="shared" si="17"/>
        <v>0</v>
      </c>
    </row>
    <row r="552" spans="1:17" x14ac:dyDescent="0.25">
      <c r="A552" s="4" t="s">
        <v>505</v>
      </c>
      <c r="B552" s="3"/>
      <c r="C552" s="3"/>
      <c r="D552" s="3"/>
      <c r="E552" s="3"/>
      <c r="F552" s="3"/>
      <c r="G552" s="3"/>
      <c r="H552" s="3"/>
      <c r="I552" s="3"/>
      <c r="J552" s="3"/>
      <c r="K552" s="3">
        <v>1</v>
      </c>
      <c r="L552" s="3">
        <v>1</v>
      </c>
      <c r="M552" s="3">
        <v>2</v>
      </c>
      <c r="N552">
        <v>1</v>
      </c>
      <c r="P552" t="str">
        <f t="shared" si="16"/>
        <v>G1TXR4</v>
      </c>
      <c r="Q552">
        <f t="shared" si="17"/>
        <v>0</v>
      </c>
    </row>
    <row r="553" spans="1:17" x14ac:dyDescent="0.25">
      <c r="A553" s="5">
        <v>84</v>
      </c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>
        <v>1</v>
      </c>
      <c r="M553" s="3">
        <v>1</v>
      </c>
      <c r="P553">
        <f t="shared" si="16"/>
        <v>0</v>
      </c>
      <c r="Q553">
        <f t="shared" si="17"/>
        <v>0</v>
      </c>
    </row>
    <row r="554" spans="1:17" x14ac:dyDescent="0.25">
      <c r="A554" s="5">
        <v>118</v>
      </c>
      <c r="B554" s="3"/>
      <c r="C554" s="3"/>
      <c r="D554" s="3"/>
      <c r="E554" s="3"/>
      <c r="F554" s="3"/>
      <c r="G554" s="3"/>
      <c r="H554" s="3"/>
      <c r="I554" s="3"/>
      <c r="J554" s="3"/>
      <c r="K554" s="3">
        <v>1</v>
      </c>
      <c r="L554" s="3"/>
      <c r="M554" s="3">
        <v>1</v>
      </c>
      <c r="P554">
        <f t="shared" si="16"/>
        <v>0</v>
      </c>
      <c r="Q554">
        <f t="shared" si="17"/>
        <v>0</v>
      </c>
    </row>
    <row r="555" spans="1:17" x14ac:dyDescent="0.25">
      <c r="A555" s="4" t="s">
        <v>507</v>
      </c>
      <c r="B555" s="3"/>
      <c r="C555" s="3"/>
      <c r="D555" s="3"/>
      <c r="E555" s="3"/>
      <c r="F555" s="3"/>
      <c r="G555" s="3"/>
      <c r="H555" s="3"/>
      <c r="I555" s="3"/>
      <c r="J555" s="3"/>
      <c r="K555" s="3">
        <v>1</v>
      </c>
      <c r="L555" s="3"/>
      <c r="M555" s="3">
        <v>1</v>
      </c>
      <c r="P555">
        <f t="shared" si="16"/>
        <v>0</v>
      </c>
      <c r="Q555">
        <f t="shared" si="17"/>
        <v>0</v>
      </c>
    </row>
    <row r="556" spans="1:17" x14ac:dyDescent="0.25">
      <c r="A556" s="5">
        <v>118</v>
      </c>
      <c r="B556" s="3"/>
      <c r="C556" s="3"/>
      <c r="D556" s="3"/>
      <c r="E556" s="3"/>
      <c r="F556" s="3"/>
      <c r="G556" s="3"/>
      <c r="H556" s="3"/>
      <c r="I556" s="3"/>
      <c r="J556" s="3"/>
      <c r="K556" s="3">
        <v>1</v>
      </c>
      <c r="L556" s="3"/>
      <c r="M556" s="3">
        <v>1</v>
      </c>
      <c r="P556">
        <f t="shared" si="16"/>
        <v>0</v>
      </c>
      <c r="Q556">
        <f t="shared" si="17"/>
        <v>0</v>
      </c>
    </row>
    <row r="557" spans="1:17" x14ac:dyDescent="0.25">
      <c r="A557" s="4" t="s">
        <v>511</v>
      </c>
      <c r="B557" s="3"/>
      <c r="C557" s="3"/>
      <c r="D557" s="3"/>
      <c r="E557" s="3"/>
      <c r="F557" s="3"/>
      <c r="G557" s="3"/>
      <c r="H557" s="3"/>
      <c r="I557" s="3"/>
      <c r="J557" s="3"/>
      <c r="K557" s="3">
        <v>1</v>
      </c>
      <c r="L557" s="3"/>
      <c r="M557" s="3">
        <v>1</v>
      </c>
      <c r="P557">
        <f t="shared" si="16"/>
        <v>0</v>
      </c>
      <c r="Q557">
        <f t="shared" si="17"/>
        <v>0</v>
      </c>
    </row>
    <row r="558" spans="1:17" x14ac:dyDescent="0.25">
      <c r="A558" s="5">
        <v>113</v>
      </c>
      <c r="B558" s="3"/>
      <c r="C558" s="3"/>
      <c r="D558" s="3"/>
      <c r="E558" s="3"/>
      <c r="F558" s="3"/>
      <c r="G558" s="3"/>
      <c r="H558" s="3"/>
      <c r="I558" s="3"/>
      <c r="J558" s="3"/>
      <c r="K558" s="3">
        <v>1</v>
      </c>
      <c r="L558" s="3"/>
      <c r="M558" s="3">
        <v>1</v>
      </c>
      <c r="P558">
        <f t="shared" si="16"/>
        <v>0</v>
      </c>
      <c r="Q558">
        <f t="shared" si="17"/>
        <v>0</v>
      </c>
    </row>
    <row r="559" spans="1:17" x14ac:dyDescent="0.25">
      <c r="A559" s="4" t="s">
        <v>513</v>
      </c>
      <c r="B559" s="3"/>
      <c r="C559" s="3"/>
      <c r="D559" s="3"/>
      <c r="E559" s="3"/>
      <c r="F559" s="3"/>
      <c r="G559" s="3"/>
      <c r="H559" s="3"/>
      <c r="I559" s="3"/>
      <c r="J559" s="3"/>
      <c r="K559" s="3">
        <v>1</v>
      </c>
      <c r="L559" s="3">
        <v>1</v>
      </c>
      <c r="M559" s="3">
        <v>2</v>
      </c>
      <c r="N559">
        <v>1</v>
      </c>
      <c r="P559" t="str">
        <f t="shared" si="16"/>
        <v>G3I1B0</v>
      </c>
      <c r="Q559">
        <f t="shared" si="17"/>
        <v>0</v>
      </c>
    </row>
    <row r="560" spans="1:17" x14ac:dyDescent="0.25">
      <c r="A560" s="5">
        <v>72</v>
      </c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>
        <v>1</v>
      </c>
      <c r="M560" s="3">
        <v>1</v>
      </c>
      <c r="P560">
        <f t="shared" si="16"/>
        <v>0</v>
      </c>
      <c r="Q560">
        <f t="shared" si="17"/>
        <v>0</v>
      </c>
    </row>
    <row r="561" spans="1:17" x14ac:dyDescent="0.25">
      <c r="A561" s="5">
        <v>117</v>
      </c>
      <c r="B561" s="3"/>
      <c r="C561" s="3"/>
      <c r="D561" s="3"/>
      <c r="E561" s="3"/>
      <c r="F561" s="3"/>
      <c r="G561" s="3"/>
      <c r="H561" s="3"/>
      <c r="I561" s="3"/>
      <c r="J561" s="3"/>
      <c r="K561" s="3">
        <v>1</v>
      </c>
      <c r="L561" s="3"/>
      <c r="M561" s="3">
        <v>1</v>
      </c>
      <c r="P561">
        <f t="shared" si="16"/>
        <v>0</v>
      </c>
      <c r="Q561">
        <f t="shared" si="17"/>
        <v>0</v>
      </c>
    </row>
    <row r="562" spans="1:17" x14ac:dyDescent="0.25">
      <c r="A562" s="4" t="s">
        <v>515</v>
      </c>
      <c r="B562" s="3"/>
      <c r="C562" s="3"/>
      <c r="D562" s="3"/>
      <c r="E562" s="3"/>
      <c r="F562" s="3"/>
      <c r="G562" s="3"/>
      <c r="H562" s="3"/>
      <c r="I562" s="3"/>
      <c r="J562" s="3"/>
      <c r="K562" s="3">
        <v>1</v>
      </c>
      <c r="L562" s="3"/>
      <c r="M562" s="3">
        <v>1</v>
      </c>
      <c r="P562">
        <f t="shared" si="16"/>
        <v>0</v>
      </c>
      <c r="Q562">
        <f t="shared" si="17"/>
        <v>0</v>
      </c>
    </row>
    <row r="563" spans="1:17" x14ac:dyDescent="0.25">
      <c r="A563" s="5">
        <v>110</v>
      </c>
      <c r="B563" s="3"/>
      <c r="C563" s="3"/>
      <c r="D563" s="3"/>
      <c r="E563" s="3"/>
      <c r="F563" s="3"/>
      <c r="G563" s="3"/>
      <c r="H563" s="3"/>
      <c r="I563" s="3"/>
      <c r="J563" s="3"/>
      <c r="K563" s="3">
        <v>1</v>
      </c>
      <c r="L563" s="3"/>
      <c r="M563" s="3">
        <v>1</v>
      </c>
      <c r="P563">
        <f t="shared" si="16"/>
        <v>0</v>
      </c>
      <c r="Q563">
        <f t="shared" si="17"/>
        <v>0</v>
      </c>
    </row>
    <row r="564" spans="1:17" x14ac:dyDescent="0.25">
      <c r="A564" s="4" t="s">
        <v>517</v>
      </c>
      <c r="B564" s="3"/>
      <c r="C564" s="3"/>
      <c r="D564" s="3"/>
      <c r="E564" s="3"/>
      <c r="F564" s="3"/>
      <c r="G564" s="3"/>
      <c r="H564" s="3"/>
      <c r="I564" s="3"/>
      <c r="J564" s="3"/>
      <c r="K564" s="3">
        <v>1</v>
      </c>
      <c r="L564" s="3"/>
      <c r="M564" s="3">
        <v>1</v>
      </c>
      <c r="P564">
        <f t="shared" si="16"/>
        <v>0</v>
      </c>
      <c r="Q564">
        <f t="shared" si="17"/>
        <v>0</v>
      </c>
    </row>
    <row r="565" spans="1:17" x14ac:dyDescent="0.25">
      <c r="A565" s="5">
        <v>116</v>
      </c>
      <c r="B565" s="3"/>
      <c r="C565" s="3"/>
      <c r="D565" s="3"/>
      <c r="E565" s="3"/>
      <c r="F565" s="3"/>
      <c r="G565" s="3"/>
      <c r="H565" s="3"/>
      <c r="I565" s="3"/>
      <c r="J565" s="3"/>
      <c r="K565" s="3">
        <v>1</v>
      </c>
      <c r="L565" s="3"/>
      <c r="M565" s="3">
        <v>1</v>
      </c>
      <c r="P565">
        <f t="shared" si="16"/>
        <v>0</v>
      </c>
      <c r="Q565">
        <f t="shared" si="17"/>
        <v>0</v>
      </c>
    </row>
    <row r="566" spans="1:17" x14ac:dyDescent="0.25">
      <c r="A566" s="4" t="s">
        <v>519</v>
      </c>
      <c r="B566" s="3"/>
      <c r="C566" s="3"/>
      <c r="D566" s="3"/>
      <c r="E566" s="3"/>
      <c r="F566" s="3"/>
      <c r="G566" s="3"/>
      <c r="H566" s="3"/>
      <c r="I566" s="3"/>
      <c r="J566" s="3"/>
      <c r="K566" s="3">
        <v>1</v>
      </c>
      <c r="L566" s="3"/>
      <c r="M566" s="3">
        <v>1</v>
      </c>
      <c r="P566">
        <f t="shared" si="16"/>
        <v>0</v>
      </c>
      <c r="Q566">
        <f t="shared" si="17"/>
        <v>0</v>
      </c>
    </row>
    <row r="567" spans="1:17" x14ac:dyDescent="0.25">
      <c r="A567" s="5">
        <v>118</v>
      </c>
      <c r="B567" s="3"/>
      <c r="C567" s="3"/>
      <c r="D567" s="3"/>
      <c r="E567" s="3"/>
      <c r="F567" s="3"/>
      <c r="G567" s="3"/>
      <c r="H567" s="3"/>
      <c r="I567" s="3"/>
      <c r="J567" s="3"/>
      <c r="K567" s="3">
        <v>1</v>
      </c>
      <c r="L567" s="3"/>
      <c r="M567" s="3">
        <v>1</v>
      </c>
      <c r="P567">
        <f t="shared" si="16"/>
        <v>0</v>
      </c>
      <c r="Q567">
        <f t="shared" si="17"/>
        <v>0</v>
      </c>
    </row>
    <row r="568" spans="1:17" x14ac:dyDescent="0.25">
      <c r="A568" s="4" t="s">
        <v>521</v>
      </c>
      <c r="B568" s="3"/>
      <c r="C568" s="3"/>
      <c r="D568" s="3"/>
      <c r="E568" s="3"/>
      <c r="F568" s="3"/>
      <c r="G568" s="3"/>
      <c r="H568" s="3"/>
      <c r="I568" s="3"/>
      <c r="J568" s="3"/>
      <c r="K568" s="3">
        <v>1</v>
      </c>
      <c r="L568" s="3"/>
      <c r="M568" s="3">
        <v>1</v>
      </c>
      <c r="P568">
        <f t="shared" si="16"/>
        <v>0</v>
      </c>
      <c r="Q568">
        <f t="shared" si="17"/>
        <v>0</v>
      </c>
    </row>
    <row r="569" spans="1:17" x14ac:dyDescent="0.25">
      <c r="A569" s="5">
        <v>108</v>
      </c>
      <c r="B569" s="3"/>
      <c r="C569" s="3"/>
      <c r="D569" s="3"/>
      <c r="E569" s="3"/>
      <c r="F569" s="3"/>
      <c r="G569" s="3"/>
      <c r="H569" s="3"/>
      <c r="I569" s="3"/>
      <c r="J569" s="3"/>
      <c r="K569" s="3">
        <v>1</v>
      </c>
      <c r="L569" s="3"/>
      <c r="M569" s="3">
        <v>1</v>
      </c>
      <c r="P569">
        <f t="shared" si="16"/>
        <v>0</v>
      </c>
      <c r="Q569">
        <f t="shared" si="17"/>
        <v>0</v>
      </c>
    </row>
    <row r="570" spans="1:17" x14ac:dyDescent="0.25">
      <c r="A570" s="4" t="s">
        <v>523</v>
      </c>
      <c r="B570" s="3"/>
      <c r="C570" s="3"/>
      <c r="D570" s="3"/>
      <c r="E570" s="3"/>
      <c r="F570" s="3"/>
      <c r="G570" s="3"/>
      <c r="H570" s="3"/>
      <c r="I570" s="3"/>
      <c r="J570" s="3"/>
      <c r="K570" s="3">
        <v>1</v>
      </c>
      <c r="L570" s="3"/>
      <c r="M570" s="3">
        <v>1</v>
      </c>
      <c r="P570">
        <f t="shared" si="16"/>
        <v>0</v>
      </c>
      <c r="Q570">
        <f t="shared" si="17"/>
        <v>0</v>
      </c>
    </row>
    <row r="571" spans="1:17" x14ac:dyDescent="0.25">
      <c r="A571" s="5">
        <v>120</v>
      </c>
      <c r="B571" s="3"/>
      <c r="C571" s="3"/>
      <c r="D571" s="3"/>
      <c r="E571" s="3"/>
      <c r="F571" s="3"/>
      <c r="G571" s="3"/>
      <c r="H571" s="3"/>
      <c r="I571" s="3"/>
      <c r="J571" s="3"/>
      <c r="K571" s="3">
        <v>1</v>
      </c>
      <c r="L571" s="3"/>
      <c r="M571" s="3">
        <v>1</v>
      </c>
      <c r="P571">
        <f t="shared" si="16"/>
        <v>0</v>
      </c>
      <c r="Q571">
        <f t="shared" si="17"/>
        <v>0</v>
      </c>
    </row>
    <row r="572" spans="1:17" x14ac:dyDescent="0.25">
      <c r="A572" s="4" t="s">
        <v>525</v>
      </c>
      <c r="B572" s="3"/>
      <c r="C572" s="3"/>
      <c r="D572" s="3"/>
      <c r="E572" s="3"/>
      <c r="F572" s="3"/>
      <c r="G572" s="3"/>
      <c r="H572" s="3"/>
      <c r="I572" s="3"/>
      <c r="J572" s="3"/>
      <c r="K572" s="3">
        <v>1</v>
      </c>
      <c r="L572" s="3"/>
      <c r="M572" s="3">
        <v>1</v>
      </c>
      <c r="P572">
        <f t="shared" si="16"/>
        <v>0</v>
      </c>
      <c r="Q572">
        <f t="shared" si="17"/>
        <v>0</v>
      </c>
    </row>
    <row r="573" spans="1:17" x14ac:dyDescent="0.25">
      <c r="A573" s="5">
        <v>118</v>
      </c>
      <c r="B573" s="3"/>
      <c r="C573" s="3"/>
      <c r="D573" s="3"/>
      <c r="E573" s="3"/>
      <c r="F573" s="3"/>
      <c r="G573" s="3"/>
      <c r="H573" s="3"/>
      <c r="I573" s="3"/>
      <c r="J573" s="3"/>
      <c r="K573" s="3">
        <v>1</v>
      </c>
      <c r="L573" s="3"/>
      <c r="M573" s="3">
        <v>1</v>
      </c>
      <c r="P573">
        <f t="shared" si="16"/>
        <v>0</v>
      </c>
      <c r="Q573">
        <f t="shared" si="17"/>
        <v>0</v>
      </c>
    </row>
    <row r="574" spans="1:17" x14ac:dyDescent="0.25">
      <c r="A574" s="4" t="s">
        <v>527</v>
      </c>
      <c r="B574" s="3"/>
      <c r="C574" s="3"/>
      <c r="D574" s="3"/>
      <c r="E574" s="3"/>
      <c r="F574" s="3"/>
      <c r="G574" s="3"/>
      <c r="H574" s="3"/>
      <c r="I574" s="3"/>
      <c r="J574" s="3"/>
      <c r="K574" s="3">
        <v>1</v>
      </c>
      <c r="L574" s="3"/>
      <c r="M574" s="3">
        <v>1</v>
      </c>
      <c r="P574">
        <f t="shared" si="16"/>
        <v>0</v>
      </c>
      <c r="Q574">
        <f t="shared" si="17"/>
        <v>0</v>
      </c>
    </row>
    <row r="575" spans="1:17" x14ac:dyDescent="0.25">
      <c r="A575" s="5">
        <v>119</v>
      </c>
      <c r="B575" s="3"/>
      <c r="C575" s="3"/>
      <c r="D575" s="3"/>
      <c r="E575" s="3"/>
      <c r="F575" s="3"/>
      <c r="G575" s="3"/>
      <c r="H575" s="3"/>
      <c r="I575" s="3"/>
      <c r="J575" s="3"/>
      <c r="K575" s="3">
        <v>1</v>
      </c>
      <c r="L575" s="3"/>
      <c r="M575" s="3">
        <v>1</v>
      </c>
      <c r="P575">
        <f t="shared" si="16"/>
        <v>0</v>
      </c>
      <c r="Q575">
        <f t="shared" si="17"/>
        <v>0</v>
      </c>
    </row>
    <row r="576" spans="1:17" x14ac:dyDescent="0.25">
      <c r="A576" s="4" t="s">
        <v>533</v>
      </c>
      <c r="B576" s="3"/>
      <c r="C576" s="3"/>
      <c r="D576" s="3"/>
      <c r="E576" s="3"/>
      <c r="F576" s="3"/>
      <c r="G576" s="3"/>
      <c r="H576" s="3"/>
      <c r="I576" s="3"/>
      <c r="J576" s="3"/>
      <c r="K576" s="3">
        <v>1</v>
      </c>
      <c r="L576" s="3">
        <v>1</v>
      </c>
      <c r="M576" s="3">
        <v>2</v>
      </c>
      <c r="P576">
        <f t="shared" si="16"/>
        <v>0</v>
      </c>
      <c r="Q576">
        <f t="shared" si="17"/>
        <v>0</v>
      </c>
    </row>
    <row r="577" spans="1:17" x14ac:dyDescent="0.25">
      <c r="A577" s="5">
        <v>109</v>
      </c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>
        <v>1</v>
      </c>
      <c r="M577" s="3">
        <v>1</v>
      </c>
      <c r="P577">
        <f t="shared" si="16"/>
        <v>0</v>
      </c>
      <c r="Q577">
        <f t="shared" si="17"/>
        <v>0</v>
      </c>
    </row>
    <row r="578" spans="1:17" x14ac:dyDescent="0.25">
      <c r="A578" s="5">
        <v>112</v>
      </c>
      <c r="B578" s="3"/>
      <c r="C578" s="3"/>
      <c r="D578" s="3"/>
      <c r="E578" s="3"/>
      <c r="F578" s="3"/>
      <c r="G578" s="3"/>
      <c r="H578" s="3"/>
      <c r="I578" s="3"/>
      <c r="J578" s="3"/>
      <c r="K578" s="3">
        <v>1</v>
      </c>
      <c r="L578" s="3"/>
      <c r="M578" s="3">
        <v>1</v>
      </c>
      <c r="P578">
        <f t="shared" si="16"/>
        <v>0</v>
      </c>
      <c r="Q578">
        <f t="shared" si="17"/>
        <v>0</v>
      </c>
    </row>
    <row r="579" spans="1:17" x14ac:dyDescent="0.25">
      <c r="A579" s="4" t="s">
        <v>535</v>
      </c>
      <c r="B579" s="3"/>
      <c r="C579" s="3"/>
      <c r="D579" s="3"/>
      <c r="E579" s="3"/>
      <c r="F579" s="3"/>
      <c r="G579" s="3"/>
      <c r="H579" s="3"/>
      <c r="I579" s="3"/>
      <c r="J579" s="3"/>
      <c r="K579" s="3">
        <v>1</v>
      </c>
      <c r="L579" s="3"/>
      <c r="M579" s="3">
        <v>1</v>
      </c>
      <c r="P579">
        <f t="shared" si="16"/>
        <v>0</v>
      </c>
      <c r="Q579">
        <f t="shared" si="17"/>
        <v>0</v>
      </c>
    </row>
    <row r="580" spans="1:17" x14ac:dyDescent="0.25">
      <c r="A580" s="5">
        <v>114</v>
      </c>
      <c r="B580" s="3"/>
      <c r="C580" s="3"/>
      <c r="D580" s="3"/>
      <c r="E580" s="3"/>
      <c r="F580" s="3"/>
      <c r="G580" s="3"/>
      <c r="H580" s="3"/>
      <c r="I580" s="3"/>
      <c r="J580" s="3"/>
      <c r="K580" s="3">
        <v>1</v>
      </c>
      <c r="L580" s="3"/>
      <c r="M580" s="3">
        <v>1</v>
      </c>
      <c r="P580">
        <f t="shared" si="16"/>
        <v>0</v>
      </c>
      <c r="Q580">
        <f t="shared" si="17"/>
        <v>0</v>
      </c>
    </row>
    <row r="581" spans="1:17" x14ac:dyDescent="0.25">
      <c r="A581" s="4" t="s">
        <v>537</v>
      </c>
      <c r="B581" s="3"/>
      <c r="C581" s="3"/>
      <c r="D581" s="3"/>
      <c r="E581" s="3"/>
      <c r="F581" s="3"/>
      <c r="G581" s="3"/>
      <c r="H581" s="3"/>
      <c r="I581" s="3"/>
      <c r="J581" s="3"/>
      <c r="K581" s="3">
        <v>1</v>
      </c>
      <c r="L581" s="3">
        <v>1</v>
      </c>
      <c r="M581" s="3">
        <v>2</v>
      </c>
      <c r="P581">
        <f t="shared" si="16"/>
        <v>0</v>
      </c>
      <c r="Q581">
        <f t="shared" si="17"/>
        <v>0</v>
      </c>
    </row>
    <row r="582" spans="1:17" x14ac:dyDescent="0.25">
      <c r="A582" s="5">
        <v>103</v>
      </c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>
        <v>1</v>
      </c>
      <c r="M582" s="3">
        <v>1</v>
      </c>
      <c r="P582">
        <f t="shared" si="16"/>
        <v>0</v>
      </c>
      <c r="Q582">
        <f t="shared" si="17"/>
        <v>0</v>
      </c>
    </row>
    <row r="583" spans="1:17" x14ac:dyDescent="0.25">
      <c r="A583" s="5">
        <v>118</v>
      </c>
      <c r="B583" s="3"/>
      <c r="C583" s="3"/>
      <c r="D583" s="3"/>
      <c r="E583" s="3"/>
      <c r="F583" s="3"/>
      <c r="G583" s="3"/>
      <c r="H583" s="3"/>
      <c r="I583" s="3"/>
      <c r="J583" s="3"/>
      <c r="K583" s="3">
        <v>1</v>
      </c>
      <c r="L583" s="3"/>
      <c r="M583" s="3">
        <v>1</v>
      </c>
      <c r="P583">
        <f t="shared" ref="P583:P646" si="18">IF(N583=1,A583,0)</f>
        <v>0</v>
      </c>
      <c r="Q583">
        <f t="shared" ref="Q583:Q646" si="19">IF(O583=1,A583,0)</f>
        <v>0</v>
      </c>
    </row>
    <row r="584" spans="1:17" x14ac:dyDescent="0.25">
      <c r="A584" s="4" t="s">
        <v>539</v>
      </c>
      <c r="B584" s="3"/>
      <c r="C584" s="3"/>
      <c r="D584" s="3"/>
      <c r="E584" s="3"/>
      <c r="F584" s="3"/>
      <c r="G584" s="3"/>
      <c r="H584" s="3"/>
      <c r="I584" s="3"/>
      <c r="J584" s="3"/>
      <c r="K584" s="3">
        <v>1</v>
      </c>
      <c r="L584" s="3"/>
      <c r="M584" s="3">
        <v>1</v>
      </c>
      <c r="P584">
        <f t="shared" si="18"/>
        <v>0</v>
      </c>
      <c r="Q584">
        <f t="shared" si="19"/>
        <v>0</v>
      </c>
    </row>
    <row r="585" spans="1:17" x14ac:dyDescent="0.25">
      <c r="A585" s="5">
        <v>117</v>
      </c>
      <c r="B585" s="3"/>
      <c r="C585" s="3"/>
      <c r="D585" s="3"/>
      <c r="E585" s="3"/>
      <c r="F585" s="3"/>
      <c r="G585" s="3"/>
      <c r="H585" s="3"/>
      <c r="I585" s="3"/>
      <c r="J585" s="3"/>
      <c r="K585" s="3">
        <v>1</v>
      </c>
      <c r="L585" s="3"/>
      <c r="M585" s="3">
        <v>1</v>
      </c>
      <c r="P585">
        <f t="shared" si="18"/>
        <v>0</v>
      </c>
      <c r="Q585">
        <f t="shared" si="19"/>
        <v>0</v>
      </c>
    </row>
    <row r="586" spans="1:17" x14ac:dyDescent="0.25">
      <c r="A586" s="4" t="s">
        <v>541</v>
      </c>
      <c r="B586" s="3"/>
      <c r="C586" s="3"/>
      <c r="D586" s="3"/>
      <c r="E586" s="3"/>
      <c r="F586" s="3"/>
      <c r="G586" s="3"/>
      <c r="H586" s="3"/>
      <c r="I586" s="3"/>
      <c r="J586" s="3"/>
      <c r="K586" s="3">
        <v>1</v>
      </c>
      <c r="L586" s="3"/>
      <c r="M586" s="3">
        <v>1</v>
      </c>
      <c r="P586">
        <f t="shared" si="18"/>
        <v>0</v>
      </c>
      <c r="Q586">
        <f t="shared" si="19"/>
        <v>0</v>
      </c>
    </row>
    <row r="587" spans="1:17" x14ac:dyDescent="0.25">
      <c r="A587" s="5">
        <v>112</v>
      </c>
      <c r="B587" s="3"/>
      <c r="C587" s="3"/>
      <c r="D587" s="3"/>
      <c r="E587" s="3"/>
      <c r="F587" s="3"/>
      <c r="G587" s="3"/>
      <c r="H587" s="3"/>
      <c r="I587" s="3"/>
      <c r="J587" s="3"/>
      <c r="K587" s="3">
        <v>1</v>
      </c>
      <c r="L587" s="3"/>
      <c r="M587" s="3">
        <v>1</v>
      </c>
      <c r="P587">
        <f t="shared" si="18"/>
        <v>0</v>
      </c>
      <c r="Q587">
        <f t="shared" si="19"/>
        <v>0</v>
      </c>
    </row>
    <row r="588" spans="1:17" x14ac:dyDescent="0.25">
      <c r="A588" s="4" t="s">
        <v>543</v>
      </c>
      <c r="B588" s="3"/>
      <c r="C588" s="3"/>
      <c r="D588" s="3">
        <v>1</v>
      </c>
      <c r="E588" s="3"/>
      <c r="F588" s="3"/>
      <c r="G588" s="3"/>
      <c r="H588" s="3"/>
      <c r="I588" s="3"/>
      <c r="J588" s="3"/>
      <c r="K588" s="3">
        <v>1</v>
      </c>
      <c r="L588" s="3"/>
      <c r="M588" s="3">
        <v>2</v>
      </c>
      <c r="P588">
        <f t="shared" si="18"/>
        <v>0</v>
      </c>
      <c r="Q588">
        <f t="shared" si="19"/>
        <v>0</v>
      </c>
    </row>
    <row r="589" spans="1:17" x14ac:dyDescent="0.25">
      <c r="A589" s="5">
        <v>69</v>
      </c>
      <c r="B589" s="3"/>
      <c r="C589" s="3"/>
      <c r="D589" s="3">
        <v>1</v>
      </c>
      <c r="E589" s="3"/>
      <c r="F589" s="3"/>
      <c r="G589" s="3"/>
      <c r="H589" s="3"/>
      <c r="I589" s="3"/>
      <c r="J589" s="3"/>
      <c r="K589" s="3"/>
      <c r="L589" s="3"/>
      <c r="M589" s="3">
        <v>1</v>
      </c>
      <c r="P589">
        <f t="shared" si="18"/>
        <v>0</v>
      </c>
      <c r="Q589">
        <f t="shared" si="19"/>
        <v>0</v>
      </c>
    </row>
    <row r="590" spans="1:17" x14ac:dyDescent="0.25">
      <c r="A590" s="5">
        <v>114</v>
      </c>
      <c r="B590" s="3"/>
      <c r="C590" s="3"/>
      <c r="D590" s="3"/>
      <c r="E590" s="3"/>
      <c r="F590" s="3"/>
      <c r="G590" s="3"/>
      <c r="H590" s="3"/>
      <c r="I590" s="3"/>
      <c r="J590" s="3"/>
      <c r="K590" s="3">
        <v>1</v>
      </c>
      <c r="L590" s="3"/>
      <c r="M590" s="3">
        <v>1</v>
      </c>
      <c r="P590">
        <f t="shared" si="18"/>
        <v>0</v>
      </c>
      <c r="Q590">
        <f t="shared" si="19"/>
        <v>0</v>
      </c>
    </row>
    <row r="591" spans="1:17" x14ac:dyDescent="0.25">
      <c r="A591" s="4" t="s">
        <v>545</v>
      </c>
      <c r="B591" s="3"/>
      <c r="C591" s="3"/>
      <c r="D591" s="3"/>
      <c r="E591" s="3"/>
      <c r="F591" s="3"/>
      <c r="G591" s="3"/>
      <c r="H591" s="3"/>
      <c r="I591" s="3"/>
      <c r="J591" s="3"/>
      <c r="K591" s="3">
        <v>1</v>
      </c>
      <c r="L591" s="3"/>
      <c r="M591" s="3">
        <v>1</v>
      </c>
      <c r="P591">
        <f t="shared" si="18"/>
        <v>0</v>
      </c>
      <c r="Q591">
        <f t="shared" si="19"/>
        <v>0</v>
      </c>
    </row>
    <row r="592" spans="1:17" x14ac:dyDescent="0.25">
      <c r="A592" s="5">
        <v>116</v>
      </c>
      <c r="B592" s="3"/>
      <c r="C592" s="3"/>
      <c r="D592" s="3"/>
      <c r="E592" s="3"/>
      <c r="F592" s="3"/>
      <c r="G592" s="3"/>
      <c r="H592" s="3"/>
      <c r="I592" s="3"/>
      <c r="J592" s="3"/>
      <c r="K592" s="3">
        <v>1</v>
      </c>
      <c r="L592" s="3"/>
      <c r="M592" s="3">
        <v>1</v>
      </c>
      <c r="P592">
        <f t="shared" si="18"/>
        <v>0</v>
      </c>
      <c r="Q592">
        <f t="shared" si="19"/>
        <v>0</v>
      </c>
    </row>
    <row r="593" spans="1:17" x14ac:dyDescent="0.25">
      <c r="A593" s="4" t="s">
        <v>547</v>
      </c>
      <c r="B593" s="3"/>
      <c r="C593" s="3"/>
      <c r="D593" s="3"/>
      <c r="E593" s="3"/>
      <c r="F593" s="3"/>
      <c r="G593" s="3"/>
      <c r="H593" s="3"/>
      <c r="I593" s="3"/>
      <c r="J593" s="3"/>
      <c r="K593" s="3">
        <v>1</v>
      </c>
      <c r="L593" s="3"/>
      <c r="M593" s="3">
        <v>1</v>
      </c>
      <c r="P593">
        <f t="shared" si="18"/>
        <v>0</v>
      </c>
      <c r="Q593">
        <f t="shared" si="19"/>
        <v>0</v>
      </c>
    </row>
    <row r="594" spans="1:17" x14ac:dyDescent="0.25">
      <c r="A594" s="5">
        <v>115</v>
      </c>
      <c r="B594" s="3"/>
      <c r="C594" s="3"/>
      <c r="D594" s="3"/>
      <c r="E594" s="3"/>
      <c r="F594" s="3"/>
      <c r="G594" s="3"/>
      <c r="H594" s="3"/>
      <c r="I594" s="3"/>
      <c r="J594" s="3"/>
      <c r="K594" s="3">
        <v>1</v>
      </c>
      <c r="L594" s="3"/>
      <c r="M594" s="3">
        <v>1</v>
      </c>
      <c r="P594">
        <f t="shared" si="18"/>
        <v>0</v>
      </c>
      <c r="Q594">
        <f t="shared" si="19"/>
        <v>0</v>
      </c>
    </row>
    <row r="595" spans="1:17" x14ac:dyDescent="0.25">
      <c r="A595" s="4" t="s">
        <v>549</v>
      </c>
      <c r="B595" s="3"/>
      <c r="C595" s="3"/>
      <c r="D595" s="3"/>
      <c r="E595" s="3"/>
      <c r="F595" s="3"/>
      <c r="G595" s="3"/>
      <c r="H595" s="3"/>
      <c r="I595" s="3"/>
      <c r="J595" s="3"/>
      <c r="K595" s="3">
        <v>1</v>
      </c>
      <c r="L595" s="3"/>
      <c r="M595" s="3">
        <v>1</v>
      </c>
      <c r="P595">
        <f t="shared" si="18"/>
        <v>0</v>
      </c>
      <c r="Q595">
        <f t="shared" si="19"/>
        <v>0</v>
      </c>
    </row>
    <row r="596" spans="1:17" x14ac:dyDescent="0.25">
      <c r="A596" s="5">
        <v>121</v>
      </c>
      <c r="B596" s="3"/>
      <c r="C596" s="3"/>
      <c r="D596" s="3"/>
      <c r="E596" s="3"/>
      <c r="F596" s="3"/>
      <c r="G596" s="3"/>
      <c r="H596" s="3"/>
      <c r="I596" s="3"/>
      <c r="J596" s="3"/>
      <c r="K596" s="3">
        <v>1</v>
      </c>
      <c r="L596" s="3"/>
      <c r="M596" s="3">
        <v>1</v>
      </c>
      <c r="P596">
        <f t="shared" si="18"/>
        <v>0</v>
      </c>
      <c r="Q596">
        <f t="shared" si="19"/>
        <v>0</v>
      </c>
    </row>
    <row r="597" spans="1:17" x14ac:dyDescent="0.25">
      <c r="A597" s="4" t="s">
        <v>551</v>
      </c>
      <c r="B597" s="3"/>
      <c r="C597" s="3"/>
      <c r="D597" s="3"/>
      <c r="E597" s="3"/>
      <c r="F597" s="3"/>
      <c r="G597" s="3"/>
      <c r="H597" s="3"/>
      <c r="I597" s="3"/>
      <c r="J597" s="3"/>
      <c r="K597" s="3">
        <v>1</v>
      </c>
      <c r="L597" s="3"/>
      <c r="M597" s="3">
        <v>1</v>
      </c>
      <c r="P597">
        <f t="shared" si="18"/>
        <v>0</v>
      </c>
      <c r="Q597">
        <f t="shared" si="19"/>
        <v>0</v>
      </c>
    </row>
    <row r="598" spans="1:17" x14ac:dyDescent="0.25">
      <c r="A598" s="5">
        <v>119</v>
      </c>
      <c r="B598" s="3"/>
      <c r="C598" s="3"/>
      <c r="D598" s="3"/>
      <c r="E598" s="3"/>
      <c r="F598" s="3"/>
      <c r="G598" s="3"/>
      <c r="H598" s="3"/>
      <c r="I598" s="3"/>
      <c r="J598" s="3"/>
      <c r="K598" s="3">
        <v>1</v>
      </c>
      <c r="L598" s="3"/>
      <c r="M598" s="3">
        <v>1</v>
      </c>
      <c r="P598">
        <f t="shared" si="18"/>
        <v>0</v>
      </c>
      <c r="Q598">
        <f t="shared" si="19"/>
        <v>0</v>
      </c>
    </row>
    <row r="599" spans="1:17" x14ac:dyDescent="0.25">
      <c r="A599" s="4" t="s">
        <v>553</v>
      </c>
      <c r="B599" s="3"/>
      <c r="C599" s="3"/>
      <c r="D599" s="3">
        <v>1</v>
      </c>
      <c r="E599" s="3"/>
      <c r="F599" s="3"/>
      <c r="G599" s="3"/>
      <c r="H599" s="3"/>
      <c r="I599" s="3"/>
      <c r="J599" s="3"/>
      <c r="K599" s="3">
        <v>1</v>
      </c>
      <c r="L599" s="3"/>
      <c r="M599" s="3">
        <v>2</v>
      </c>
      <c r="P599">
        <f t="shared" si="18"/>
        <v>0</v>
      </c>
      <c r="Q599">
        <f t="shared" si="19"/>
        <v>0</v>
      </c>
    </row>
    <row r="600" spans="1:17" x14ac:dyDescent="0.25">
      <c r="A600" s="5">
        <v>69</v>
      </c>
      <c r="B600" s="3"/>
      <c r="C600" s="3"/>
      <c r="D600" s="3">
        <v>1</v>
      </c>
      <c r="E600" s="3"/>
      <c r="F600" s="3"/>
      <c r="G600" s="3"/>
      <c r="H600" s="3"/>
      <c r="I600" s="3"/>
      <c r="J600" s="3"/>
      <c r="K600" s="3"/>
      <c r="L600" s="3"/>
      <c r="M600" s="3">
        <v>1</v>
      </c>
      <c r="P600">
        <f t="shared" si="18"/>
        <v>0</v>
      </c>
      <c r="Q600">
        <f t="shared" si="19"/>
        <v>0</v>
      </c>
    </row>
    <row r="601" spans="1:17" x14ac:dyDescent="0.25">
      <c r="A601" s="5">
        <v>114</v>
      </c>
      <c r="B601" s="3"/>
      <c r="C601" s="3"/>
      <c r="D601" s="3"/>
      <c r="E601" s="3"/>
      <c r="F601" s="3"/>
      <c r="G601" s="3"/>
      <c r="H601" s="3"/>
      <c r="I601" s="3"/>
      <c r="J601" s="3"/>
      <c r="K601" s="3">
        <v>1</v>
      </c>
      <c r="L601" s="3"/>
      <c r="M601" s="3">
        <v>1</v>
      </c>
      <c r="P601">
        <f t="shared" si="18"/>
        <v>0</v>
      </c>
      <c r="Q601">
        <f t="shared" si="19"/>
        <v>0</v>
      </c>
    </row>
    <row r="602" spans="1:17" x14ac:dyDescent="0.25">
      <c r="A602" s="4" t="s">
        <v>555</v>
      </c>
      <c r="B602" s="3"/>
      <c r="C602" s="3"/>
      <c r="D602" s="3"/>
      <c r="E602" s="3"/>
      <c r="F602" s="3"/>
      <c r="G602" s="3"/>
      <c r="H602" s="3"/>
      <c r="I602" s="3"/>
      <c r="J602" s="3"/>
      <c r="K602" s="3">
        <v>1</v>
      </c>
      <c r="L602" s="3">
        <v>1</v>
      </c>
      <c r="M602" s="3">
        <v>2</v>
      </c>
      <c r="P602">
        <f t="shared" si="18"/>
        <v>0</v>
      </c>
      <c r="Q602">
        <f t="shared" si="19"/>
        <v>0</v>
      </c>
    </row>
    <row r="603" spans="1:17" x14ac:dyDescent="0.25">
      <c r="A603" s="5">
        <v>109</v>
      </c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>
        <v>1</v>
      </c>
      <c r="M603" s="3">
        <v>1</v>
      </c>
      <c r="P603">
        <f t="shared" si="18"/>
        <v>0</v>
      </c>
      <c r="Q603">
        <f t="shared" si="19"/>
        <v>0</v>
      </c>
    </row>
    <row r="604" spans="1:17" x14ac:dyDescent="0.25">
      <c r="A604" s="5">
        <v>110</v>
      </c>
      <c r="B604" s="3"/>
      <c r="C604" s="3"/>
      <c r="D604" s="3"/>
      <c r="E604" s="3"/>
      <c r="F604" s="3"/>
      <c r="G604" s="3"/>
      <c r="H604" s="3"/>
      <c r="I604" s="3"/>
      <c r="J604" s="3"/>
      <c r="K604" s="3">
        <v>1</v>
      </c>
      <c r="L604" s="3"/>
      <c r="M604" s="3">
        <v>1</v>
      </c>
      <c r="P604">
        <f t="shared" si="18"/>
        <v>0</v>
      </c>
      <c r="Q604">
        <f t="shared" si="19"/>
        <v>0</v>
      </c>
    </row>
    <row r="605" spans="1:17" x14ac:dyDescent="0.25">
      <c r="A605" s="4" t="s">
        <v>557</v>
      </c>
      <c r="B605" s="3"/>
      <c r="C605" s="3"/>
      <c r="D605" s="3"/>
      <c r="E605" s="3"/>
      <c r="F605" s="3"/>
      <c r="G605" s="3"/>
      <c r="H605" s="3"/>
      <c r="I605" s="3"/>
      <c r="J605" s="3"/>
      <c r="K605" s="3">
        <v>1</v>
      </c>
      <c r="L605" s="3">
        <v>1</v>
      </c>
      <c r="M605" s="3">
        <v>2</v>
      </c>
      <c r="P605">
        <f t="shared" si="18"/>
        <v>0</v>
      </c>
      <c r="Q605">
        <f t="shared" si="19"/>
        <v>0</v>
      </c>
    </row>
    <row r="606" spans="1:17" x14ac:dyDescent="0.25">
      <c r="A606" s="5">
        <v>100</v>
      </c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>
        <v>1</v>
      </c>
      <c r="M606" s="3">
        <v>1</v>
      </c>
      <c r="P606">
        <f t="shared" si="18"/>
        <v>0</v>
      </c>
      <c r="Q606">
        <f t="shared" si="19"/>
        <v>0</v>
      </c>
    </row>
    <row r="607" spans="1:17" x14ac:dyDescent="0.25">
      <c r="A607" s="5">
        <v>118</v>
      </c>
      <c r="B607" s="3"/>
      <c r="C607" s="3"/>
      <c r="D607" s="3"/>
      <c r="E607" s="3"/>
      <c r="F607" s="3"/>
      <c r="G607" s="3"/>
      <c r="H607" s="3"/>
      <c r="I607" s="3"/>
      <c r="J607" s="3"/>
      <c r="K607" s="3">
        <v>1</v>
      </c>
      <c r="L607" s="3"/>
      <c r="M607" s="3">
        <v>1</v>
      </c>
      <c r="P607">
        <f t="shared" si="18"/>
        <v>0</v>
      </c>
      <c r="Q607">
        <f t="shared" si="19"/>
        <v>0</v>
      </c>
    </row>
    <row r="608" spans="1:17" x14ac:dyDescent="0.25">
      <c r="A608" s="4" t="s">
        <v>559</v>
      </c>
      <c r="B608" s="3"/>
      <c r="C608" s="3"/>
      <c r="D608" s="3"/>
      <c r="E608" s="3"/>
      <c r="F608" s="3"/>
      <c r="G608" s="3"/>
      <c r="H608" s="3"/>
      <c r="I608" s="3"/>
      <c r="J608" s="3"/>
      <c r="K608" s="3">
        <v>1</v>
      </c>
      <c r="L608" s="3"/>
      <c r="M608" s="3">
        <v>1</v>
      </c>
      <c r="P608">
        <f t="shared" si="18"/>
        <v>0</v>
      </c>
      <c r="Q608">
        <f t="shared" si="19"/>
        <v>0</v>
      </c>
    </row>
    <row r="609" spans="1:17" x14ac:dyDescent="0.25">
      <c r="A609" s="5">
        <v>118</v>
      </c>
      <c r="B609" s="3"/>
      <c r="C609" s="3"/>
      <c r="D609" s="3"/>
      <c r="E609" s="3"/>
      <c r="F609" s="3"/>
      <c r="G609" s="3"/>
      <c r="H609" s="3"/>
      <c r="I609" s="3"/>
      <c r="J609" s="3"/>
      <c r="K609" s="3">
        <v>1</v>
      </c>
      <c r="L609" s="3"/>
      <c r="M609" s="3">
        <v>1</v>
      </c>
      <c r="P609">
        <f t="shared" si="18"/>
        <v>0</v>
      </c>
      <c r="Q609">
        <f t="shared" si="19"/>
        <v>0</v>
      </c>
    </row>
    <row r="610" spans="1:17" x14ac:dyDescent="0.25">
      <c r="A610" s="4" t="s">
        <v>561</v>
      </c>
      <c r="B610" s="3"/>
      <c r="C610" s="3"/>
      <c r="D610" s="3"/>
      <c r="E610" s="3"/>
      <c r="F610" s="3"/>
      <c r="G610" s="3"/>
      <c r="H610" s="3"/>
      <c r="I610" s="3"/>
      <c r="J610" s="3"/>
      <c r="K610" s="3">
        <v>1</v>
      </c>
      <c r="L610" s="3"/>
      <c r="M610" s="3">
        <v>1</v>
      </c>
      <c r="P610">
        <f t="shared" si="18"/>
        <v>0</v>
      </c>
      <c r="Q610">
        <f t="shared" si="19"/>
        <v>0</v>
      </c>
    </row>
    <row r="611" spans="1:17" x14ac:dyDescent="0.25">
      <c r="A611" s="5">
        <v>116</v>
      </c>
      <c r="B611" s="3"/>
      <c r="C611" s="3"/>
      <c r="D611" s="3"/>
      <c r="E611" s="3"/>
      <c r="F611" s="3"/>
      <c r="G611" s="3"/>
      <c r="H611" s="3"/>
      <c r="I611" s="3"/>
      <c r="J611" s="3"/>
      <c r="K611" s="3">
        <v>1</v>
      </c>
      <c r="L611" s="3"/>
      <c r="M611" s="3">
        <v>1</v>
      </c>
      <c r="P611">
        <f t="shared" si="18"/>
        <v>0</v>
      </c>
      <c r="Q611">
        <f t="shared" si="19"/>
        <v>0</v>
      </c>
    </row>
    <row r="612" spans="1:17" x14ac:dyDescent="0.25">
      <c r="A612" s="4" t="s">
        <v>563</v>
      </c>
      <c r="B612" s="3"/>
      <c r="C612" s="3"/>
      <c r="D612" s="3"/>
      <c r="E612" s="3"/>
      <c r="F612" s="3"/>
      <c r="G612" s="3"/>
      <c r="H612" s="3"/>
      <c r="I612" s="3"/>
      <c r="J612" s="3"/>
      <c r="K612" s="3">
        <v>1</v>
      </c>
      <c r="L612" s="3"/>
      <c r="M612" s="3">
        <v>1</v>
      </c>
      <c r="P612">
        <f t="shared" si="18"/>
        <v>0</v>
      </c>
      <c r="Q612">
        <f t="shared" si="19"/>
        <v>0</v>
      </c>
    </row>
    <row r="613" spans="1:17" x14ac:dyDescent="0.25">
      <c r="A613" s="5">
        <v>118</v>
      </c>
      <c r="B613" s="3"/>
      <c r="C613" s="3"/>
      <c r="D613" s="3"/>
      <c r="E613" s="3"/>
      <c r="F613" s="3"/>
      <c r="G613" s="3"/>
      <c r="H613" s="3"/>
      <c r="I613" s="3"/>
      <c r="J613" s="3"/>
      <c r="K613" s="3">
        <v>1</v>
      </c>
      <c r="L613" s="3"/>
      <c r="M613" s="3">
        <v>1</v>
      </c>
      <c r="P613">
        <f t="shared" si="18"/>
        <v>0</v>
      </c>
      <c r="Q613">
        <f t="shared" si="19"/>
        <v>0</v>
      </c>
    </row>
    <row r="614" spans="1:17" x14ac:dyDescent="0.25">
      <c r="A614" s="4" t="s">
        <v>565</v>
      </c>
      <c r="B614" s="3"/>
      <c r="C614" s="3"/>
      <c r="D614" s="3">
        <v>1</v>
      </c>
      <c r="E614" s="3"/>
      <c r="F614" s="3"/>
      <c r="G614" s="3"/>
      <c r="H614" s="3"/>
      <c r="I614" s="3"/>
      <c r="J614" s="3"/>
      <c r="K614" s="3">
        <v>1</v>
      </c>
      <c r="L614" s="3"/>
      <c r="M614" s="3">
        <v>2</v>
      </c>
      <c r="P614">
        <f t="shared" si="18"/>
        <v>0</v>
      </c>
      <c r="Q614">
        <f t="shared" si="19"/>
        <v>0</v>
      </c>
    </row>
    <row r="615" spans="1:17" x14ac:dyDescent="0.25">
      <c r="A615" s="5">
        <v>66</v>
      </c>
      <c r="B615" s="3"/>
      <c r="C615" s="3"/>
      <c r="D615" s="3">
        <v>1</v>
      </c>
      <c r="E615" s="3"/>
      <c r="F615" s="3"/>
      <c r="G615" s="3"/>
      <c r="H615" s="3"/>
      <c r="I615" s="3"/>
      <c r="J615" s="3"/>
      <c r="K615" s="3"/>
      <c r="L615" s="3"/>
      <c r="M615" s="3">
        <v>1</v>
      </c>
      <c r="P615">
        <f t="shared" si="18"/>
        <v>0</v>
      </c>
      <c r="Q615">
        <f t="shared" si="19"/>
        <v>0</v>
      </c>
    </row>
    <row r="616" spans="1:17" x14ac:dyDescent="0.25">
      <c r="A616" s="5">
        <v>115</v>
      </c>
      <c r="B616" s="3"/>
      <c r="C616" s="3"/>
      <c r="D616" s="3"/>
      <c r="E616" s="3"/>
      <c r="F616" s="3"/>
      <c r="G616" s="3"/>
      <c r="H616" s="3"/>
      <c r="I616" s="3"/>
      <c r="J616" s="3"/>
      <c r="K616" s="3">
        <v>1</v>
      </c>
      <c r="L616" s="3"/>
      <c r="M616" s="3">
        <v>1</v>
      </c>
      <c r="P616">
        <f t="shared" si="18"/>
        <v>0</v>
      </c>
      <c r="Q616">
        <f t="shared" si="19"/>
        <v>0</v>
      </c>
    </row>
    <row r="617" spans="1:17" x14ac:dyDescent="0.25">
      <c r="A617" s="4" t="s">
        <v>567</v>
      </c>
      <c r="B617" s="3"/>
      <c r="C617" s="3"/>
      <c r="D617" s="3"/>
      <c r="E617" s="3"/>
      <c r="F617" s="3"/>
      <c r="G617" s="3"/>
      <c r="H617" s="3"/>
      <c r="I617" s="3"/>
      <c r="J617" s="3"/>
      <c r="K617" s="3">
        <v>1</v>
      </c>
      <c r="L617" s="3"/>
      <c r="M617" s="3">
        <v>1</v>
      </c>
      <c r="P617">
        <f t="shared" si="18"/>
        <v>0</v>
      </c>
      <c r="Q617">
        <f t="shared" si="19"/>
        <v>0</v>
      </c>
    </row>
    <row r="618" spans="1:17" x14ac:dyDescent="0.25">
      <c r="A618" s="5">
        <v>112</v>
      </c>
      <c r="B618" s="3"/>
      <c r="C618" s="3"/>
      <c r="D618" s="3"/>
      <c r="E618" s="3"/>
      <c r="F618" s="3"/>
      <c r="G618" s="3"/>
      <c r="H618" s="3"/>
      <c r="I618" s="3"/>
      <c r="J618" s="3"/>
      <c r="K618" s="3">
        <v>1</v>
      </c>
      <c r="L618" s="3"/>
      <c r="M618" s="3">
        <v>1</v>
      </c>
      <c r="P618">
        <f t="shared" si="18"/>
        <v>0</v>
      </c>
      <c r="Q618">
        <f t="shared" si="19"/>
        <v>0</v>
      </c>
    </row>
    <row r="619" spans="1:17" x14ac:dyDescent="0.25">
      <c r="A619" s="4" t="s">
        <v>569</v>
      </c>
      <c r="B619" s="3"/>
      <c r="C619" s="3"/>
      <c r="D619" s="3">
        <v>1</v>
      </c>
      <c r="E619" s="3"/>
      <c r="F619" s="3"/>
      <c r="G619" s="3"/>
      <c r="H619" s="3"/>
      <c r="I619" s="3"/>
      <c r="J619" s="3"/>
      <c r="K619" s="3">
        <v>1</v>
      </c>
      <c r="L619" s="3"/>
      <c r="M619" s="3">
        <v>2</v>
      </c>
      <c r="P619">
        <f t="shared" si="18"/>
        <v>0</v>
      </c>
      <c r="Q619">
        <f t="shared" si="19"/>
        <v>0</v>
      </c>
    </row>
    <row r="620" spans="1:17" x14ac:dyDescent="0.25">
      <c r="A620" s="5">
        <v>70</v>
      </c>
      <c r="B620" s="3"/>
      <c r="C620" s="3"/>
      <c r="D620" s="3">
        <v>1</v>
      </c>
      <c r="E620" s="3"/>
      <c r="F620" s="3"/>
      <c r="G620" s="3"/>
      <c r="H620" s="3"/>
      <c r="I620" s="3"/>
      <c r="J620" s="3"/>
      <c r="K620" s="3"/>
      <c r="L620" s="3"/>
      <c r="M620" s="3">
        <v>1</v>
      </c>
      <c r="P620">
        <f t="shared" si="18"/>
        <v>0</v>
      </c>
      <c r="Q620">
        <f t="shared" si="19"/>
        <v>0</v>
      </c>
    </row>
    <row r="621" spans="1:17" x14ac:dyDescent="0.25">
      <c r="A621" s="5">
        <v>115</v>
      </c>
      <c r="B621" s="3"/>
      <c r="C621" s="3"/>
      <c r="D621" s="3"/>
      <c r="E621" s="3"/>
      <c r="F621" s="3"/>
      <c r="G621" s="3"/>
      <c r="H621" s="3"/>
      <c r="I621" s="3"/>
      <c r="J621" s="3"/>
      <c r="K621" s="3">
        <v>1</v>
      </c>
      <c r="L621" s="3"/>
      <c r="M621" s="3">
        <v>1</v>
      </c>
      <c r="P621">
        <f t="shared" si="18"/>
        <v>0</v>
      </c>
      <c r="Q621">
        <f t="shared" si="19"/>
        <v>0</v>
      </c>
    </row>
    <row r="622" spans="1:17" x14ac:dyDescent="0.25">
      <c r="A622" s="4" t="s">
        <v>571</v>
      </c>
      <c r="B622" s="3"/>
      <c r="C622" s="3"/>
      <c r="D622" s="3"/>
      <c r="E622" s="3"/>
      <c r="F622" s="3"/>
      <c r="G622" s="3"/>
      <c r="H622" s="3"/>
      <c r="I622" s="3"/>
      <c r="J622" s="3"/>
      <c r="K622" s="3">
        <v>1</v>
      </c>
      <c r="L622" s="3"/>
      <c r="M622" s="3">
        <v>1</v>
      </c>
      <c r="P622">
        <f t="shared" si="18"/>
        <v>0</v>
      </c>
      <c r="Q622">
        <f t="shared" si="19"/>
        <v>0</v>
      </c>
    </row>
    <row r="623" spans="1:17" x14ac:dyDescent="0.25">
      <c r="A623" s="5">
        <v>115</v>
      </c>
      <c r="B623" s="3"/>
      <c r="C623" s="3"/>
      <c r="D623" s="3"/>
      <c r="E623" s="3"/>
      <c r="F623" s="3"/>
      <c r="G623" s="3"/>
      <c r="H623" s="3"/>
      <c r="I623" s="3"/>
      <c r="J623" s="3"/>
      <c r="K623" s="3">
        <v>1</v>
      </c>
      <c r="L623" s="3"/>
      <c r="M623" s="3">
        <v>1</v>
      </c>
      <c r="P623">
        <f t="shared" si="18"/>
        <v>0</v>
      </c>
      <c r="Q623">
        <f t="shared" si="19"/>
        <v>0</v>
      </c>
    </row>
    <row r="624" spans="1:17" x14ac:dyDescent="0.25">
      <c r="A624" s="4" t="s">
        <v>573</v>
      </c>
      <c r="B624" s="3"/>
      <c r="C624" s="3"/>
      <c r="D624" s="3"/>
      <c r="E624" s="3"/>
      <c r="F624" s="3"/>
      <c r="G624" s="3"/>
      <c r="H624" s="3"/>
      <c r="I624" s="3"/>
      <c r="J624" s="3"/>
      <c r="K624" s="3">
        <v>1</v>
      </c>
      <c r="L624" s="3"/>
      <c r="M624" s="3">
        <v>1</v>
      </c>
      <c r="P624">
        <f t="shared" si="18"/>
        <v>0</v>
      </c>
      <c r="Q624">
        <f t="shared" si="19"/>
        <v>0</v>
      </c>
    </row>
    <row r="625" spans="1:17" x14ac:dyDescent="0.25">
      <c r="A625" s="5">
        <v>114</v>
      </c>
      <c r="B625" s="3"/>
      <c r="C625" s="3"/>
      <c r="D625" s="3"/>
      <c r="E625" s="3"/>
      <c r="F625" s="3"/>
      <c r="G625" s="3"/>
      <c r="H625" s="3"/>
      <c r="I625" s="3"/>
      <c r="J625" s="3"/>
      <c r="K625" s="3">
        <v>1</v>
      </c>
      <c r="L625" s="3"/>
      <c r="M625" s="3">
        <v>1</v>
      </c>
      <c r="P625">
        <f t="shared" si="18"/>
        <v>0</v>
      </c>
      <c r="Q625">
        <f t="shared" si="19"/>
        <v>0</v>
      </c>
    </row>
    <row r="626" spans="1:17" x14ac:dyDescent="0.25">
      <c r="A626" s="4" t="s">
        <v>575</v>
      </c>
      <c r="B626" s="3"/>
      <c r="C626" s="3"/>
      <c r="D626" s="3"/>
      <c r="E626" s="3"/>
      <c r="F626" s="3"/>
      <c r="G626" s="3"/>
      <c r="H626" s="3"/>
      <c r="I626" s="3"/>
      <c r="J626" s="3"/>
      <c r="K626" s="3">
        <v>1</v>
      </c>
      <c r="L626" s="3">
        <v>1</v>
      </c>
      <c r="M626" s="3">
        <v>2</v>
      </c>
      <c r="P626">
        <f t="shared" si="18"/>
        <v>0</v>
      </c>
      <c r="Q626">
        <f t="shared" si="19"/>
        <v>0</v>
      </c>
    </row>
    <row r="627" spans="1:17" x14ac:dyDescent="0.25">
      <c r="A627" s="5">
        <v>104</v>
      </c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>
        <v>1</v>
      </c>
      <c r="M627" s="3">
        <v>1</v>
      </c>
      <c r="P627">
        <f t="shared" si="18"/>
        <v>0</v>
      </c>
      <c r="Q627">
        <f t="shared" si="19"/>
        <v>0</v>
      </c>
    </row>
    <row r="628" spans="1:17" x14ac:dyDescent="0.25">
      <c r="A628" s="5">
        <v>114</v>
      </c>
      <c r="B628" s="3"/>
      <c r="C628" s="3"/>
      <c r="D628" s="3"/>
      <c r="E628" s="3"/>
      <c r="F628" s="3"/>
      <c r="G628" s="3"/>
      <c r="H628" s="3"/>
      <c r="I628" s="3"/>
      <c r="J628" s="3"/>
      <c r="K628" s="3">
        <v>1</v>
      </c>
      <c r="L628" s="3"/>
      <c r="M628" s="3">
        <v>1</v>
      </c>
      <c r="P628">
        <f t="shared" si="18"/>
        <v>0</v>
      </c>
      <c r="Q628">
        <f t="shared" si="19"/>
        <v>0</v>
      </c>
    </row>
    <row r="629" spans="1:17" x14ac:dyDescent="0.25">
      <c r="A629" s="4" t="s">
        <v>577</v>
      </c>
      <c r="B629" s="3"/>
      <c r="C629" s="3"/>
      <c r="D629" s="3"/>
      <c r="E629" s="3"/>
      <c r="F629" s="3"/>
      <c r="G629" s="3"/>
      <c r="H629" s="3"/>
      <c r="I629" s="3"/>
      <c r="J629" s="3"/>
      <c r="K629" s="3">
        <v>1</v>
      </c>
      <c r="L629" s="3">
        <v>1</v>
      </c>
      <c r="M629" s="3">
        <v>2</v>
      </c>
      <c r="P629">
        <f t="shared" si="18"/>
        <v>0</v>
      </c>
      <c r="Q629">
        <f t="shared" si="19"/>
        <v>0</v>
      </c>
    </row>
    <row r="630" spans="1:17" x14ac:dyDescent="0.25">
      <c r="A630" s="5">
        <v>105</v>
      </c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>
        <v>1</v>
      </c>
      <c r="M630" s="3">
        <v>1</v>
      </c>
      <c r="P630">
        <f t="shared" si="18"/>
        <v>0</v>
      </c>
      <c r="Q630">
        <f t="shared" si="19"/>
        <v>0</v>
      </c>
    </row>
    <row r="631" spans="1:17" x14ac:dyDescent="0.25">
      <c r="A631" s="5">
        <v>116</v>
      </c>
      <c r="B631" s="3"/>
      <c r="C631" s="3"/>
      <c r="D631" s="3"/>
      <c r="E631" s="3"/>
      <c r="F631" s="3"/>
      <c r="G631" s="3"/>
      <c r="H631" s="3"/>
      <c r="I631" s="3"/>
      <c r="J631" s="3"/>
      <c r="K631" s="3">
        <v>1</v>
      </c>
      <c r="L631" s="3"/>
      <c r="M631" s="3">
        <v>1</v>
      </c>
      <c r="P631">
        <f t="shared" si="18"/>
        <v>0</v>
      </c>
      <c r="Q631">
        <f t="shared" si="19"/>
        <v>0</v>
      </c>
    </row>
    <row r="632" spans="1:17" x14ac:dyDescent="0.25">
      <c r="A632" s="4" t="s">
        <v>579</v>
      </c>
      <c r="B632" s="3"/>
      <c r="C632" s="3"/>
      <c r="D632" s="3"/>
      <c r="E632" s="3"/>
      <c r="F632" s="3"/>
      <c r="G632" s="3"/>
      <c r="H632" s="3"/>
      <c r="I632" s="3"/>
      <c r="J632" s="3"/>
      <c r="K632" s="3">
        <v>1</v>
      </c>
      <c r="L632" s="3"/>
      <c r="M632" s="3">
        <v>1</v>
      </c>
      <c r="P632">
        <f t="shared" si="18"/>
        <v>0</v>
      </c>
      <c r="Q632">
        <f t="shared" si="19"/>
        <v>0</v>
      </c>
    </row>
    <row r="633" spans="1:17" x14ac:dyDescent="0.25">
      <c r="A633" s="5">
        <v>117</v>
      </c>
      <c r="B633" s="3"/>
      <c r="C633" s="3"/>
      <c r="D633" s="3"/>
      <c r="E633" s="3"/>
      <c r="F633" s="3"/>
      <c r="G633" s="3"/>
      <c r="H633" s="3"/>
      <c r="I633" s="3"/>
      <c r="J633" s="3"/>
      <c r="K633" s="3">
        <v>1</v>
      </c>
      <c r="L633" s="3"/>
      <c r="M633" s="3">
        <v>1</v>
      </c>
      <c r="P633">
        <f t="shared" si="18"/>
        <v>0</v>
      </c>
      <c r="Q633">
        <f t="shared" si="19"/>
        <v>0</v>
      </c>
    </row>
    <row r="634" spans="1:17" x14ac:dyDescent="0.25">
      <c r="A634" s="4" t="s">
        <v>581</v>
      </c>
      <c r="B634" s="3"/>
      <c r="C634" s="3"/>
      <c r="D634" s="3"/>
      <c r="E634" s="3"/>
      <c r="F634" s="3"/>
      <c r="G634" s="3"/>
      <c r="H634" s="3"/>
      <c r="I634" s="3"/>
      <c r="J634" s="3"/>
      <c r="K634" s="3">
        <v>1</v>
      </c>
      <c r="L634" s="3"/>
      <c r="M634" s="3">
        <v>1</v>
      </c>
      <c r="P634">
        <f t="shared" si="18"/>
        <v>0</v>
      </c>
      <c r="Q634">
        <f t="shared" si="19"/>
        <v>0</v>
      </c>
    </row>
    <row r="635" spans="1:17" x14ac:dyDescent="0.25">
      <c r="A635" s="5">
        <v>104</v>
      </c>
      <c r="B635" s="3"/>
      <c r="C635" s="3"/>
      <c r="D635" s="3"/>
      <c r="E635" s="3"/>
      <c r="F635" s="3"/>
      <c r="G635" s="3"/>
      <c r="H635" s="3"/>
      <c r="I635" s="3"/>
      <c r="J635" s="3"/>
      <c r="K635" s="3">
        <v>1</v>
      </c>
      <c r="L635" s="3"/>
      <c r="M635" s="3">
        <v>1</v>
      </c>
      <c r="P635">
        <f t="shared" si="18"/>
        <v>0</v>
      </c>
      <c r="Q635">
        <f t="shared" si="19"/>
        <v>0</v>
      </c>
    </row>
    <row r="636" spans="1:17" x14ac:dyDescent="0.25">
      <c r="A636" s="4" t="s">
        <v>583</v>
      </c>
      <c r="B636" s="3"/>
      <c r="C636" s="3"/>
      <c r="D636" s="3"/>
      <c r="E636" s="3"/>
      <c r="F636" s="3"/>
      <c r="G636" s="3"/>
      <c r="H636" s="3"/>
      <c r="I636" s="3"/>
      <c r="J636" s="3"/>
      <c r="K636" s="3">
        <v>1</v>
      </c>
      <c r="L636" s="3"/>
      <c r="M636" s="3">
        <v>1</v>
      </c>
      <c r="P636">
        <f t="shared" si="18"/>
        <v>0</v>
      </c>
      <c r="Q636">
        <f t="shared" si="19"/>
        <v>0</v>
      </c>
    </row>
    <row r="637" spans="1:17" x14ac:dyDescent="0.25">
      <c r="A637" s="5">
        <v>114</v>
      </c>
      <c r="B637" s="3"/>
      <c r="C637" s="3"/>
      <c r="D637" s="3"/>
      <c r="E637" s="3"/>
      <c r="F637" s="3"/>
      <c r="G637" s="3"/>
      <c r="H637" s="3"/>
      <c r="I637" s="3"/>
      <c r="J637" s="3"/>
      <c r="K637" s="3">
        <v>1</v>
      </c>
      <c r="L637" s="3"/>
      <c r="M637" s="3">
        <v>1</v>
      </c>
      <c r="P637">
        <f t="shared" si="18"/>
        <v>0</v>
      </c>
      <c r="Q637">
        <f t="shared" si="19"/>
        <v>0</v>
      </c>
    </row>
    <row r="638" spans="1:17" x14ac:dyDescent="0.25">
      <c r="A638" s="4" t="s">
        <v>585</v>
      </c>
      <c r="B638" s="3"/>
      <c r="C638" s="3"/>
      <c r="D638" s="3"/>
      <c r="E638" s="3"/>
      <c r="F638" s="3"/>
      <c r="G638" s="3"/>
      <c r="H638" s="3"/>
      <c r="I638" s="3"/>
      <c r="J638" s="3"/>
      <c r="K638" s="3">
        <v>1</v>
      </c>
      <c r="L638" s="3"/>
      <c r="M638" s="3">
        <v>1</v>
      </c>
      <c r="P638">
        <f t="shared" si="18"/>
        <v>0</v>
      </c>
      <c r="Q638">
        <f t="shared" si="19"/>
        <v>0</v>
      </c>
    </row>
    <row r="639" spans="1:17" x14ac:dyDescent="0.25">
      <c r="A639" s="5">
        <v>108</v>
      </c>
      <c r="B639" s="3"/>
      <c r="C639" s="3"/>
      <c r="D639" s="3"/>
      <c r="E639" s="3"/>
      <c r="F639" s="3"/>
      <c r="G639" s="3"/>
      <c r="H639" s="3"/>
      <c r="I639" s="3"/>
      <c r="J639" s="3"/>
      <c r="K639" s="3">
        <v>1</v>
      </c>
      <c r="L639" s="3"/>
      <c r="M639" s="3">
        <v>1</v>
      </c>
      <c r="P639">
        <f t="shared" si="18"/>
        <v>0</v>
      </c>
      <c r="Q639">
        <f t="shared" si="19"/>
        <v>0</v>
      </c>
    </row>
    <row r="640" spans="1:17" x14ac:dyDescent="0.25">
      <c r="A640" s="4" t="s">
        <v>587</v>
      </c>
      <c r="B640" s="3"/>
      <c r="C640" s="3"/>
      <c r="D640" s="3"/>
      <c r="E640" s="3"/>
      <c r="F640" s="3"/>
      <c r="G640" s="3"/>
      <c r="H640" s="3"/>
      <c r="I640" s="3"/>
      <c r="J640" s="3"/>
      <c r="K640" s="3">
        <v>1</v>
      </c>
      <c r="L640" s="3"/>
      <c r="M640" s="3">
        <v>1</v>
      </c>
      <c r="P640">
        <f t="shared" si="18"/>
        <v>0</v>
      </c>
      <c r="Q640">
        <f t="shared" si="19"/>
        <v>0</v>
      </c>
    </row>
    <row r="641" spans="1:17" x14ac:dyDescent="0.25">
      <c r="A641" s="5">
        <v>113</v>
      </c>
      <c r="B641" s="3"/>
      <c r="C641" s="3"/>
      <c r="D641" s="3"/>
      <c r="E641" s="3"/>
      <c r="F641" s="3"/>
      <c r="G641" s="3"/>
      <c r="H641" s="3"/>
      <c r="I641" s="3"/>
      <c r="J641" s="3"/>
      <c r="K641" s="3">
        <v>1</v>
      </c>
      <c r="L641" s="3"/>
      <c r="M641" s="3">
        <v>1</v>
      </c>
      <c r="P641">
        <f t="shared" si="18"/>
        <v>0</v>
      </c>
      <c r="Q641">
        <f t="shared" si="19"/>
        <v>0</v>
      </c>
    </row>
    <row r="642" spans="1:17" x14ac:dyDescent="0.25">
      <c r="A642" s="4" t="s">
        <v>589</v>
      </c>
      <c r="B642" s="3"/>
      <c r="C642" s="3"/>
      <c r="D642" s="3"/>
      <c r="E642" s="3"/>
      <c r="F642" s="3"/>
      <c r="G642" s="3"/>
      <c r="H642" s="3"/>
      <c r="I642" s="3"/>
      <c r="J642" s="3"/>
      <c r="K642" s="3">
        <v>1</v>
      </c>
      <c r="L642" s="3"/>
      <c r="M642" s="3">
        <v>1</v>
      </c>
      <c r="P642">
        <f t="shared" si="18"/>
        <v>0</v>
      </c>
      <c r="Q642">
        <f t="shared" si="19"/>
        <v>0</v>
      </c>
    </row>
    <row r="643" spans="1:17" x14ac:dyDescent="0.25">
      <c r="A643" s="5">
        <v>116</v>
      </c>
      <c r="B643" s="3"/>
      <c r="C643" s="3"/>
      <c r="D643" s="3"/>
      <c r="E643" s="3"/>
      <c r="F643" s="3"/>
      <c r="G643" s="3"/>
      <c r="H643" s="3"/>
      <c r="I643" s="3"/>
      <c r="J643" s="3"/>
      <c r="K643" s="3">
        <v>1</v>
      </c>
      <c r="L643" s="3"/>
      <c r="M643" s="3">
        <v>1</v>
      </c>
      <c r="P643">
        <f t="shared" si="18"/>
        <v>0</v>
      </c>
      <c r="Q643">
        <f t="shared" si="19"/>
        <v>0</v>
      </c>
    </row>
    <row r="644" spans="1:17" x14ac:dyDescent="0.25">
      <c r="A644" s="4" t="s">
        <v>591</v>
      </c>
      <c r="B644" s="3"/>
      <c r="C644" s="3"/>
      <c r="D644" s="3"/>
      <c r="E644" s="3"/>
      <c r="F644" s="3"/>
      <c r="G644" s="3"/>
      <c r="H644" s="3"/>
      <c r="I644" s="3"/>
      <c r="J644" s="3"/>
      <c r="K644" s="3">
        <v>1</v>
      </c>
      <c r="L644" s="3"/>
      <c r="M644" s="3">
        <v>1</v>
      </c>
      <c r="P644">
        <f t="shared" si="18"/>
        <v>0</v>
      </c>
      <c r="Q644">
        <f t="shared" si="19"/>
        <v>0</v>
      </c>
    </row>
    <row r="645" spans="1:17" x14ac:dyDescent="0.25">
      <c r="A645" s="5">
        <v>120</v>
      </c>
      <c r="B645" s="3"/>
      <c r="C645" s="3"/>
      <c r="D645" s="3"/>
      <c r="E645" s="3"/>
      <c r="F645" s="3"/>
      <c r="G645" s="3"/>
      <c r="H645" s="3"/>
      <c r="I645" s="3"/>
      <c r="J645" s="3"/>
      <c r="K645" s="3">
        <v>1</v>
      </c>
      <c r="L645" s="3"/>
      <c r="M645" s="3">
        <v>1</v>
      </c>
      <c r="P645">
        <f t="shared" si="18"/>
        <v>0</v>
      </c>
      <c r="Q645">
        <f t="shared" si="19"/>
        <v>0</v>
      </c>
    </row>
    <row r="646" spans="1:17" x14ac:dyDescent="0.25">
      <c r="A646" s="4" t="s">
        <v>593</v>
      </c>
      <c r="B646" s="3"/>
      <c r="C646" s="3"/>
      <c r="D646" s="3"/>
      <c r="E646" s="3"/>
      <c r="F646" s="3"/>
      <c r="G646" s="3"/>
      <c r="H646" s="3"/>
      <c r="I646" s="3"/>
      <c r="J646" s="3"/>
      <c r="K646" s="3">
        <v>1</v>
      </c>
      <c r="L646" s="3"/>
      <c r="M646" s="3">
        <v>1</v>
      </c>
      <c r="P646">
        <f t="shared" si="18"/>
        <v>0</v>
      </c>
      <c r="Q646">
        <f t="shared" si="19"/>
        <v>0</v>
      </c>
    </row>
    <row r="647" spans="1:17" x14ac:dyDescent="0.25">
      <c r="A647" s="5">
        <v>120</v>
      </c>
      <c r="B647" s="3"/>
      <c r="C647" s="3"/>
      <c r="D647" s="3"/>
      <c r="E647" s="3"/>
      <c r="F647" s="3"/>
      <c r="G647" s="3"/>
      <c r="H647" s="3"/>
      <c r="I647" s="3"/>
      <c r="J647" s="3"/>
      <c r="K647" s="3">
        <v>1</v>
      </c>
      <c r="L647" s="3"/>
      <c r="M647" s="3">
        <v>1</v>
      </c>
      <c r="P647">
        <f t="shared" ref="P647:P710" si="20">IF(N647=1,A647,0)</f>
        <v>0</v>
      </c>
      <c r="Q647">
        <f t="shared" ref="Q647:Q710" si="21">IF(O647=1,A647,0)</f>
        <v>0</v>
      </c>
    </row>
    <row r="648" spans="1:17" x14ac:dyDescent="0.25">
      <c r="A648" s="4" t="s">
        <v>595</v>
      </c>
      <c r="B648" s="3"/>
      <c r="C648" s="3"/>
      <c r="D648" s="3"/>
      <c r="E648" s="3"/>
      <c r="F648" s="3"/>
      <c r="G648" s="3"/>
      <c r="H648" s="3"/>
      <c r="I648" s="3"/>
      <c r="J648" s="3"/>
      <c r="K648" s="3">
        <v>1</v>
      </c>
      <c r="L648" s="3"/>
      <c r="M648" s="3">
        <v>1</v>
      </c>
      <c r="P648">
        <f t="shared" si="20"/>
        <v>0</v>
      </c>
      <c r="Q648">
        <f t="shared" si="21"/>
        <v>0</v>
      </c>
    </row>
    <row r="649" spans="1:17" x14ac:dyDescent="0.25">
      <c r="A649" s="5">
        <v>116</v>
      </c>
      <c r="B649" s="3"/>
      <c r="C649" s="3"/>
      <c r="D649" s="3"/>
      <c r="E649" s="3"/>
      <c r="F649" s="3"/>
      <c r="G649" s="3"/>
      <c r="H649" s="3"/>
      <c r="I649" s="3"/>
      <c r="J649" s="3"/>
      <c r="K649" s="3">
        <v>1</v>
      </c>
      <c r="L649" s="3"/>
      <c r="M649" s="3">
        <v>1</v>
      </c>
      <c r="P649">
        <f t="shared" si="20"/>
        <v>0</v>
      </c>
      <c r="Q649">
        <f t="shared" si="21"/>
        <v>0</v>
      </c>
    </row>
    <row r="650" spans="1:17" x14ac:dyDescent="0.25">
      <c r="A650" s="4" t="s">
        <v>603</v>
      </c>
      <c r="B650" s="3"/>
      <c r="C650" s="3"/>
      <c r="D650" s="3"/>
      <c r="E650" s="3"/>
      <c r="F650" s="3"/>
      <c r="G650" s="3"/>
      <c r="H650" s="3"/>
      <c r="I650" s="3"/>
      <c r="J650" s="3"/>
      <c r="K650" s="3">
        <v>1</v>
      </c>
      <c r="L650" s="3"/>
      <c r="M650" s="3">
        <v>1</v>
      </c>
      <c r="P650">
        <f t="shared" si="20"/>
        <v>0</v>
      </c>
      <c r="Q650">
        <f t="shared" si="21"/>
        <v>0</v>
      </c>
    </row>
    <row r="651" spans="1:17" x14ac:dyDescent="0.25">
      <c r="A651" s="5">
        <v>115</v>
      </c>
      <c r="B651" s="3"/>
      <c r="C651" s="3"/>
      <c r="D651" s="3"/>
      <c r="E651" s="3"/>
      <c r="F651" s="3"/>
      <c r="G651" s="3"/>
      <c r="H651" s="3"/>
      <c r="I651" s="3"/>
      <c r="J651" s="3"/>
      <c r="K651" s="3">
        <v>1</v>
      </c>
      <c r="L651" s="3"/>
      <c r="M651" s="3">
        <v>1</v>
      </c>
      <c r="P651">
        <f t="shared" si="20"/>
        <v>0</v>
      </c>
      <c r="Q651">
        <f t="shared" si="21"/>
        <v>0</v>
      </c>
    </row>
    <row r="652" spans="1:17" x14ac:dyDescent="0.25">
      <c r="A652" s="4" t="s">
        <v>605</v>
      </c>
      <c r="B652" s="3"/>
      <c r="C652" s="3"/>
      <c r="D652" s="3"/>
      <c r="E652" s="3"/>
      <c r="F652" s="3"/>
      <c r="G652" s="3"/>
      <c r="H652" s="3"/>
      <c r="I652" s="3"/>
      <c r="J652" s="3"/>
      <c r="K652" s="3">
        <v>1</v>
      </c>
      <c r="L652" s="3"/>
      <c r="M652" s="3">
        <v>1</v>
      </c>
      <c r="P652">
        <f t="shared" si="20"/>
        <v>0</v>
      </c>
      <c r="Q652">
        <f t="shared" si="21"/>
        <v>0</v>
      </c>
    </row>
    <row r="653" spans="1:17" x14ac:dyDescent="0.25">
      <c r="A653" s="5">
        <v>115</v>
      </c>
      <c r="B653" s="3"/>
      <c r="C653" s="3"/>
      <c r="D653" s="3"/>
      <c r="E653" s="3"/>
      <c r="F653" s="3"/>
      <c r="G653" s="3"/>
      <c r="H653" s="3"/>
      <c r="I653" s="3"/>
      <c r="J653" s="3"/>
      <c r="K653" s="3">
        <v>1</v>
      </c>
      <c r="L653" s="3"/>
      <c r="M653" s="3">
        <v>1</v>
      </c>
      <c r="P653">
        <f t="shared" si="20"/>
        <v>0</v>
      </c>
      <c r="Q653">
        <f t="shared" si="21"/>
        <v>0</v>
      </c>
    </row>
    <row r="654" spans="1:17" x14ac:dyDescent="0.25">
      <c r="A654" s="4" t="s">
        <v>607</v>
      </c>
      <c r="B654" s="3"/>
      <c r="C654" s="3"/>
      <c r="D654" s="3"/>
      <c r="E654" s="3"/>
      <c r="F654" s="3"/>
      <c r="G654" s="3"/>
      <c r="H654" s="3"/>
      <c r="I654" s="3"/>
      <c r="J654" s="3"/>
      <c r="K654" s="3">
        <v>1</v>
      </c>
      <c r="L654" s="3">
        <v>1</v>
      </c>
      <c r="M654" s="3">
        <v>2</v>
      </c>
      <c r="P654">
        <f t="shared" si="20"/>
        <v>0</v>
      </c>
      <c r="Q654">
        <f t="shared" si="21"/>
        <v>0</v>
      </c>
    </row>
    <row r="655" spans="1:17" x14ac:dyDescent="0.25">
      <c r="A655" s="5">
        <v>111</v>
      </c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>
        <v>1</v>
      </c>
      <c r="M655" s="3">
        <v>1</v>
      </c>
      <c r="P655">
        <f t="shared" si="20"/>
        <v>0</v>
      </c>
      <c r="Q655">
        <f t="shared" si="21"/>
        <v>0</v>
      </c>
    </row>
    <row r="656" spans="1:17" x14ac:dyDescent="0.25">
      <c r="A656" s="5">
        <v>112</v>
      </c>
      <c r="B656" s="3"/>
      <c r="C656" s="3"/>
      <c r="D656" s="3"/>
      <c r="E656" s="3"/>
      <c r="F656" s="3"/>
      <c r="G656" s="3"/>
      <c r="H656" s="3"/>
      <c r="I656" s="3"/>
      <c r="J656" s="3"/>
      <c r="K656" s="3">
        <v>1</v>
      </c>
      <c r="L656" s="3"/>
      <c r="M656" s="3">
        <v>1</v>
      </c>
      <c r="P656">
        <f t="shared" si="20"/>
        <v>0</v>
      </c>
      <c r="Q656">
        <f t="shared" si="21"/>
        <v>0</v>
      </c>
    </row>
    <row r="657" spans="1:17" x14ac:dyDescent="0.25">
      <c r="A657" s="4" t="s">
        <v>609</v>
      </c>
      <c r="B657" s="3"/>
      <c r="C657" s="3"/>
      <c r="D657" s="3"/>
      <c r="E657" s="3"/>
      <c r="F657" s="3"/>
      <c r="G657" s="3"/>
      <c r="H657" s="3"/>
      <c r="I657" s="3"/>
      <c r="J657" s="3"/>
      <c r="K657" s="3">
        <v>1</v>
      </c>
      <c r="L657" s="3">
        <v>1</v>
      </c>
      <c r="M657" s="3">
        <v>2</v>
      </c>
      <c r="P657">
        <f t="shared" si="20"/>
        <v>0</v>
      </c>
      <c r="Q657">
        <f t="shared" si="21"/>
        <v>0</v>
      </c>
    </row>
    <row r="658" spans="1:17" x14ac:dyDescent="0.25">
      <c r="A658" s="5">
        <v>102</v>
      </c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>
        <v>1</v>
      </c>
      <c r="M658" s="3">
        <v>1</v>
      </c>
      <c r="P658">
        <f t="shared" si="20"/>
        <v>0</v>
      </c>
      <c r="Q658">
        <f t="shared" si="21"/>
        <v>0</v>
      </c>
    </row>
    <row r="659" spans="1:17" x14ac:dyDescent="0.25">
      <c r="A659" s="5">
        <v>118</v>
      </c>
      <c r="B659" s="3"/>
      <c r="C659" s="3"/>
      <c r="D659" s="3"/>
      <c r="E659" s="3"/>
      <c r="F659" s="3"/>
      <c r="G659" s="3"/>
      <c r="H659" s="3"/>
      <c r="I659" s="3"/>
      <c r="J659" s="3"/>
      <c r="K659" s="3">
        <v>1</v>
      </c>
      <c r="L659" s="3"/>
      <c r="M659" s="3">
        <v>1</v>
      </c>
      <c r="P659">
        <f t="shared" si="20"/>
        <v>0</v>
      </c>
      <c r="Q659">
        <f t="shared" si="21"/>
        <v>0</v>
      </c>
    </row>
    <row r="660" spans="1:17" x14ac:dyDescent="0.25">
      <c r="A660" s="4" t="s">
        <v>611</v>
      </c>
      <c r="B660" s="3"/>
      <c r="C660" s="3"/>
      <c r="D660" s="3"/>
      <c r="E660" s="3"/>
      <c r="F660" s="3"/>
      <c r="G660" s="3"/>
      <c r="H660" s="3"/>
      <c r="I660" s="3"/>
      <c r="J660" s="3"/>
      <c r="K660" s="3">
        <v>1</v>
      </c>
      <c r="L660" s="3"/>
      <c r="M660" s="3">
        <v>1</v>
      </c>
      <c r="P660">
        <f t="shared" si="20"/>
        <v>0</v>
      </c>
      <c r="Q660">
        <f t="shared" si="21"/>
        <v>0</v>
      </c>
    </row>
    <row r="661" spans="1:17" x14ac:dyDescent="0.25">
      <c r="A661" s="5">
        <v>114</v>
      </c>
      <c r="B661" s="3"/>
      <c r="C661" s="3"/>
      <c r="D661" s="3"/>
      <c r="E661" s="3"/>
      <c r="F661" s="3"/>
      <c r="G661" s="3"/>
      <c r="H661" s="3"/>
      <c r="I661" s="3"/>
      <c r="J661" s="3"/>
      <c r="K661" s="3">
        <v>1</v>
      </c>
      <c r="L661" s="3"/>
      <c r="M661" s="3">
        <v>1</v>
      </c>
      <c r="P661">
        <f t="shared" si="20"/>
        <v>0</v>
      </c>
      <c r="Q661">
        <f t="shared" si="21"/>
        <v>0</v>
      </c>
    </row>
    <row r="662" spans="1:17" x14ac:dyDescent="0.25">
      <c r="A662" s="4" t="s">
        <v>613</v>
      </c>
      <c r="B662" s="3"/>
      <c r="C662" s="3"/>
      <c r="D662" s="3"/>
      <c r="E662" s="3"/>
      <c r="F662" s="3"/>
      <c r="G662" s="3"/>
      <c r="H662" s="3"/>
      <c r="I662" s="3"/>
      <c r="J662" s="3"/>
      <c r="K662" s="3">
        <v>1</v>
      </c>
      <c r="L662" s="3"/>
      <c r="M662" s="3">
        <v>1</v>
      </c>
      <c r="P662">
        <f t="shared" si="20"/>
        <v>0</v>
      </c>
      <c r="Q662">
        <f t="shared" si="21"/>
        <v>0</v>
      </c>
    </row>
    <row r="663" spans="1:17" x14ac:dyDescent="0.25">
      <c r="A663" s="5">
        <v>116</v>
      </c>
      <c r="B663" s="3"/>
      <c r="C663" s="3"/>
      <c r="D663" s="3"/>
      <c r="E663" s="3"/>
      <c r="F663" s="3"/>
      <c r="G663" s="3"/>
      <c r="H663" s="3"/>
      <c r="I663" s="3"/>
      <c r="J663" s="3"/>
      <c r="K663" s="3">
        <v>1</v>
      </c>
      <c r="L663" s="3"/>
      <c r="M663" s="3">
        <v>1</v>
      </c>
      <c r="P663">
        <f t="shared" si="20"/>
        <v>0</v>
      </c>
      <c r="Q663">
        <f t="shared" si="21"/>
        <v>0</v>
      </c>
    </row>
    <row r="664" spans="1:17" x14ac:dyDescent="0.25">
      <c r="A664" s="4" t="s">
        <v>615</v>
      </c>
      <c r="B664" s="3"/>
      <c r="C664" s="3"/>
      <c r="D664" s="3"/>
      <c r="E664" s="3"/>
      <c r="F664" s="3"/>
      <c r="G664" s="3"/>
      <c r="H664" s="3"/>
      <c r="I664" s="3"/>
      <c r="J664" s="3"/>
      <c r="K664" s="3">
        <v>1</v>
      </c>
      <c r="L664" s="3"/>
      <c r="M664" s="3">
        <v>1</v>
      </c>
      <c r="P664">
        <f t="shared" si="20"/>
        <v>0</v>
      </c>
      <c r="Q664">
        <f t="shared" si="21"/>
        <v>0</v>
      </c>
    </row>
    <row r="665" spans="1:17" x14ac:dyDescent="0.25">
      <c r="A665" s="5">
        <v>112</v>
      </c>
      <c r="B665" s="3"/>
      <c r="C665" s="3"/>
      <c r="D665" s="3"/>
      <c r="E665" s="3"/>
      <c r="F665" s="3"/>
      <c r="G665" s="3"/>
      <c r="H665" s="3"/>
      <c r="I665" s="3"/>
      <c r="J665" s="3"/>
      <c r="K665" s="3">
        <v>1</v>
      </c>
      <c r="L665" s="3"/>
      <c r="M665" s="3">
        <v>1</v>
      </c>
      <c r="P665">
        <f t="shared" si="20"/>
        <v>0</v>
      </c>
      <c r="Q665">
        <f t="shared" si="21"/>
        <v>0</v>
      </c>
    </row>
    <row r="666" spans="1:17" x14ac:dyDescent="0.25">
      <c r="A666" s="4" t="s">
        <v>617</v>
      </c>
      <c r="B666" s="3"/>
      <c r="C666" s="3"/>
      <c r="D666" s="3"/>
      <c r="E666" s="3"/>
      <c r="F666" s="3"/>
      <c r="G666" s="3"/>
      <c r="H666" s="3"/>
      <c r="I666" s="3"/>
      <c r="J666" s="3"/>
      <c r="K666" s="3">
        <v>1</v>
      </c>
      <c r="L666" s="3"/>
      <c r="M666" s="3">
        <v>1</v>
      </c>
      <c r="O666">
        <v>1</v>
      </c>
      <c r="P666">
        <f t="shared" si="20"/>
        <v>0</v>
      </c>
      <c r="Q666" t="str">
        <f t="shared" si="21"/>
        <v>G5BKU9</v>
      </c>
    </row>
    <row r="667" spans="1:17" x14ac:dyDescent="0.25">
      <c r="A667" s="5">
        <v>127</v>
      </c>
      <c r="B667" s="3"/>
      <c r="C667" s="3"/>
      <c r="D667" s="3"/>
      <c r="E667" s="3"/>
      <c r="F667" s="3"/>
      <c r="G667" s="3"/>
      <c r="H667" s="3"/>
      <c r="I667" s="3"/>
      <c r="J667" s="3"/>
      <c r="K667" s="3">
        <v>1</v>
      </c>
      <c r="L667" s="3"/>
      <c r="M667" s="3">
        <v>1</v>
      </c>
      <c r="P667">
        <f t="shared" si="20"/>
        <v>0</v>
      </c>
      <c r="Q667">
        <f t="shared" si="21"/>
        <v>0</v>
      </c>
    </row>
    <row r="668" spans="1:17" x14ac:dyDescent="0.25">
      <c r="A668" s="4" t="s">
        <v>619</v>
      </c>
      <c r="B668" s="3"/>
      <c r="C668" s="3"/>
      <c r="D668" s="3">
        <v>1</v>
      </c>
      <c r="E668" s="3"/>
      <c r="F668" s="3"/>
      <c r="G668" s="3"/>
      <c r="H668" s="3"/>
      <c r="I668" s="3"/>
      <c r="J668" s="3"/>
      <c r="K668" s="3">
        <v>1</v>
      </c>
      <c r="L668" s="3"/>
      <c r="M668" s="3">
        <v>2</v>
      </c>
      <c r="P668">
        <f t="shared" si="20"/>
        <v>0</v>
      </c>
      <c r="Q668">
        <f t="shared" si="21"/>
        <v>0</v>
      </c>
    </row>
    <row r="669" spans="1:17" x14ac:dyDescent="0.25">
      <c r="A669" s="5">
        <v>56</v>
      </c>
      <c r="B669" s="3"/>
      <c r="C669" s="3"/>
      <c r="D669" s="3">
        <v>1</v>
      </c>
      <c r="E669" s="3"/>
      <c r="F669" s="3"/>
      <c r="G669" s="3"/>
      <c r="H669" s="3"/>
      <c r="I669" s="3"/>
      <c r="J669" s="3"/>
      <c r="K669" s="3"/>
      <c r="L669" s="3"/>
      <c r="M669" s="3">
        <v>1</v>
      </c>
      <c r="P669">
        <f t="shared" si="20"/>
        <v>0</v>
      </c>
      <c r="Q669">
        <f t="shared" si="21"/>
        <v>0</v>
      </c>
    </row>
    <row r="670" spans="1:17" x14ac:dyDescent="0.25">
      <c r="A670" s="5">
        <v>114</v>
      </c>
      <c r="B670" s="3"/>
      <c r="C670" s="3"/>
      <c r="D670" s="3"/>
      <c r="E670" s="3"/>
      <c r="F670" s="3"/>
      <c r="G670" s="3"/>
      <c r="H670" s="3"/>
      <c r="I670" s="3"/>
      <c r="J670" s="3"/>
      <c r="K670" s="3">
        <v>1</v>
      </c>
      <c r="L670" s="3"/>
      <c r="M670" s="3">
        <v>1</v>
      </c>
      <c r="P670">
        <f t="shared" si="20"/>
        <v>0</v>
      </c>
      <c r="Q670">
        <f t="shared" si="21"/>
        <v>0</v>
      </c>
    </row>
    <row r="671" spans="1:17" x14ac:dyDescent="0.25">
      <c r="A671" s="4" t="s">
        <v>621</v>
      </c>
      <c r="B671" s="3"/>
      <c r="C671" s="3"/>
      <c r="D671" s="3"/>
      <c r="E671" s="3"/>
      <c r="F671" s="3"/>
      <c r="G671" s="3"/>
      <c r="H671" s="3"/>
      <c r="I671" s="3"/>
      <c r="J671" s="3"/>
      <c r="K671" s="3">
        <v>1</v>
      </c>
      <c r="L671" s="3">
        <v>1</v>
      </c>
      <c r="M671" s="3">
        <v>2</v>
      </c>
      <c r="P671">
        <f t="shared" si="20"/>
        <v>0</v>
      </c>
      <c r="Q671">
        <f t="shared" si="21"/>
        <v>0</v>
      </c>
    </row>
    <row r="672" spans="1:17" x14ac:dyDescent="0.25">
      <c r="A672" s="5">
        <v>109</v>
      </c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>
        <v>1</v>
      </c>
      <c r="M672" s="3">
        <v>1</v>
      </c>
      <c r="P672">
        <f t="shared" si="20"/>
        <v>0</v>
      </c>
      <c r="Q672">
        <f t="shared" si="21"/>
        <v>0</v>
      </c>
    </row>
    <row r="673" spans="1:17" x14ac:dyDescent="0.25">
      <c r="A673" s="5">
        <v>112</v>
      </c>
      <c r="B673" s="3"/>
      <c r="C673" s="3"/>
      <c r="D673" s="3"/>
      <c r="E673" s="3"/>
      <c r="F673" s="3"/>
      <c r="G673" s="3"/>
      <c r="H673" s="3"/>
      <c r="I673" s="3"/>
      <c r="J673" s="3"/>
      <c r="K673" s="3">
        <v>1</v>
      </c>
      <c r="L673" s="3"/>
      <c r="M673" s="3">
        <v>1</v>
      </c>
      <c r="P673">
        <f t="shared" si="20"/>
        <v>0</v>
      </c>
      <c r="Q673">
        <f t="shared" si="21"/>
        <v>0</v>
      </c>
    </row>
    <row r="674" spans="1:17" x14ac:dyDescent="0.25">
      <c r="A674" s="4" t="s">
        <v>623</v>
      </c>
      <c r="B674" s="3"/>
      <c r="C674" s="3"/>
      <c r="D674" s="3"/>
      <c r="E674" s="3"/>
      <c r="F674" s="3"/>
      <c r="G674" s="3"/>
      <c r="H674" s="3"/>
      <c r="I674" s="3"/>
      <c r="J674" s="3"/>
      <c r="K674" s="3">
        <v>1</v>
      </c>
      <c r="L674" s="3"/>
      <c r="M674" s="3">
        <v>1</v>
      </c>
      <c r="P674">
        <f t="shared" si="20"/>
        <v>0</v>
      </c>
      <c r="Q674">
        <f t="shared" si="21"/>
        <v>0</v>
      </c>
    </row>
    <row r="675" spans="1:17" x14ac:dyDescent="0.25">
      <c r="A675" s="5">
        <v>121</v>
      </c>
      <c r="B675" s="3"/>
      <c r="C675" s="3"/>
      <c r="D675" s="3"/>
      <c r="E675" s="3"/>
      <c r="F675" s="3"/>
      <c r="G675" s="3"/>
      <c r="H675" s="3"/>
      <c r="I675" s="3"/>
      <c r="J675" s="3"/>
      <c r="K675" s="3">
        <v>1</v>
      </c>
      <c r="L675" s="3"/>
      <c r="M675" s="3">
        <v>1</v>
      </c>
      <c r="P675">
        <f t="shared" si="20"/>
        <v>0</v>
      </c>
      <c r="Q675">
        <f t="shared" si="21"/>
        <v>0</v>
      </c>
    </row>
    <row r="676" spans="1:17" x14ac:dyDescent="0.25">
      <c r="A676" s="4" t="s">
        <v>625</v>
      </c>
      <c r="B676" s="3"/>
      <c r="C676" s="3"/>
      <c r="D676" s="3"/>
      <c r="E676" s="3"/>
      <c r="F676" s="3"/>
      <c r="G676" s="3"/>
      <c r="H676" s="3"/>
      <c r="I676" s="3"/>
      <c r="J676" s="3"/>
      <c r="K676" s="3">
        <v>1</v>
      </c>
      <c r="L676" s="3"/>
      <c r="M676" s="3">
        <v>1</v>
      </c>
      <c r="P676">
        <f t="shared" si="20"/>
        <v>0</v>
      </c>
      <c r="Q676">
        <f t="shared" si="21"/>
        <v>0</v>
      </c>
    </row>
    <row r="677" spans="1:17" x14ac:dyDescent="0.25">
      <c r="A677" s="5">
        <v>118</v>
      </c>
      <c r="B677" s="3"/>
      <c r="C677" s="3"/>
      <c r="D677" s="3"/>
      <c r="E677" s="3"/>
      <c r="F677" s="3"/>
      <c r="G677" s="3"/>
      <c r="H677" s="3"/>
      <c r="I677" s="3"/>
      <c r="J677" s="3"/>
      <c r="K677" s="3">
        <v>1</v>
      </c>
      <c r="L677" s="3"/>
      <c r="M677" s="3">
        <v>1</v>
      </c>
      <c r="P677">
        <f t="shared" si="20"/>
        <v>0</v>
      </c>
      <c r="Q677">
        <f t="shared" si="21"/>
        <v>0</v>
      </c>
    </row>
    <row r="678" spans="1:17" x14ac:dyDescent="0.25">
      <c r="A678" s="4" t="s">
        <v>627</v>
      </c>
      <c r="B678" s="3"/>
      <c r="C678" s="3"/>
      <c r="D678" s="3"/>
      <c r="E678" s="3"/>
      <c r="F678" s="3"/>
      <c r="G678" s="3"/>
      <c r="H678" s="3"/>
      <c r="I678" s="3"/>
      <c r="J678" s="3"/>
      <c r="K678" s="3">
        <v>1</v>
      </c>
      <c r="L678" s="3"/>
      <c r="M678" s="3">
        <v>1</v>
      </c>
      <c r="P678">
        <f t="shared" si="20"/>
        <v>0</v>
      </c>
      <c r="Q678">
        <f t="shared" si="21"/>
        <v>0</v>
      </c>
    </row>
    <row r="679" spans="1:17" x14ac:dyDescent="0.25">
      <c r="A679" s="5">
        <v>114</v>
      </c>
      <c r="B679" s="3"/>
      <c r="C679" s="3"/>
      <c r="D679" s="3"/>
      <c r="E679" s="3"/>
      <c r="F679" s="3"/>
      <c r="G679" s="3"/>
      <c r="H679" s="3"/>
      <c r="I679" s="3"/>
      <c r="J679" s="3"/>
      <c r="K679" s="3">
        <v>1</v>
      </c>
      <c r="L679" s="3"/>
      <c r="M679" s="3">
        <v>1</v>
      </c>
      <c r="P679">
        <f t="shared" si="20"/>
        <v>0</v>
      </c>
      <c r="Q679">
        <f t="shared" si="21"/>
        <v>0</v>
      </c>
    </row>
    <row r="680" spans="1:17" x14ac:dyDescent="0.25">
      <c r="A680" s="4" t="s">
        <v>629</v>
      </c>
      <c r="B680" s="3"/>
      <c r="C680" s="3"/>
      <c r="D680" s="3"/>
      <c r="E680" s="3"/>
      <c r="F680" s="3"/>
      <c r="G680" s="3"/>
      <c r="H680" s="3"/>
      <c r="I680" s="3"/>
      <c r="J680" s="3"/>
      <c r="K680" s="3">
        <v>1</v>
      </c>
      <c r="L680" s="3"/>
      <c r="M680" s="3">
        <v>1</v>
      </c>
      <c r="P680">
        <f t="shared" si="20"/>
        <v>0</v>
      </c>
      <c r="Q680">
        <f t="shared" si="21"/>
        <v>0</v>
      </c>
    </row>
    <row r="681" spans="1:17" x14ac:dyDescent="0.25">
      <c r="A681" s="5">
        <v>117</v>
      </c>
      <c r="B681" s="3"/>
      <c r="C681" s="3"/>
      <c r="D681" s="3"/>
      <c r="E681" s="3"/>
      <c r="F681" s="3"/>
      <c r="G681" s="3"/>
      <c r="H681" s="3"/>
      <c r="I681" s="3"/>
      <c r="J681" s="3"/>
      <c r="K681" s="3">
        <v>1</v>
      </c>
      <c r="L681" s="3"/>
      <c r="M681" s="3">
        <v>1</v>
      </c>
      <c r="P681">
        <f t="shared" si="20"/>
        <v>0</v>
      </c>
      <c r="Q681">
        <f t="shared" si="21"/>
        <v>0</v>
      </c>
    </row>
    <row r="682" spans="1:17" x14ac:dyDescent="0.25">
      <c r="A682" s="4" t="s">
        <v>631</v>
      </c>
      <c r="B682" s="3"/>
      <c r="C682" s="3"/>
      <c r="D682" s="3">
        <v>1</v>
      </c>
      <c r="E682" s="3"/>
      <c r="F682" s="3"/>
      <c r="G682" s="3"/>
      <c r="H682" s="3"/>
      <c r="I682" s="3"/>
      <c r="J682" s="3"/>
      <c r="K682" s="3">
        <v>1</v>
      </c>
      <c r="L682" s="3"/>
      <c r="M682" s="3">
        <v>2</v>
      </c>
      <c r="P682">
        <f t="shared" si="20"/>
        <v>0</v>
      </c>
      <c r="Q682">
        <f t="shared" si="21"/>
        <v>0</v>
      </c>
    </row>
    <row r="683" spans="1:17" x14ac:dyDescent="0.25">
      <c r="A683" s="5">
        <v>65</v>
      </c>
      <c r="B683" s="3"/>
      <c r="C683" s="3"/>
      <c r="D683" s="3">
        <v>1</v>
      </c>
      <c r="E683" s="3"/>
      <c r="F683" s="3"/>
      <c r="G683" s="3"/>
      <c r="H683" s="3"/>
      <c r="I683" s="3"/>
      <c r="J683" s="3"/>
      <c r="K683" s="3"/>
      <c r="L683" s="3"/>
      <c r="M683" s="3">
        <v>1</v>
      </c>
      <c r="P683">
        <f t="shared" si="20"/>
        <v>0</v>
      </c>
      <c r="Q683">
        <f t="shared" si="21"/>
        <v>0</v>
      </c>
    </row>
    <row r="684" spans="1:17" x14ac:dyDescent="0.25">
      <c r="A684" s="5">
        <v>113</v>
      </c>
      <c r="B684" s="3"/>
      <c r="C684" s="3"/>
      <c r="D684" s="3"/>
      <c r="E684" s="3"/>
      <c r="F684" s="3"/>
      <c r="G684" s="3"/>
      <c r="H684" s="3"/>
      <c r="I684" s="3"/>
      <c r="J684" s="3"/>
      <c r="K684" s="3">
        <v>1</v>
      </c>
      <c r="L684" s="3"/>
      <c r="M684" s="3">
        <v>1</v>
      </c>
      <c r="P684">
        <f t="shared" si="20"/>
        <v>0</v>
      </c>
      <c r="Q684">
        <f t="shared" si="21"/>
        <v>0</v>
      </c>
    </row>
    <row r="685" spans="1:17" x14ac:dyDescent="0.25">
      <c r="A685" s="4" t="s">
        <v>633</v>
      </c>
      <c r="B685" s="3"/>
      <c r="C685" s="3"/>
      <c r="D685" s="3"/>
      <c r="E685" s="3"/>
      <c r="F685" s="3"/>
      <c r="G685" s="3"/>
      <c r="H685" s="3"/>
      <c r="I685" s="3"/>
      <c r="J685" s="3"/>
      <c r="K685" s="3">
        <v>1</v>
      </c>
      <c r="L685" s="3">
        <v>1</v>
      </c>
      <c r="M685" s="3">
        <v>2</v>
      </c>
      <c r="P685">
        <f t="shared" si="20"/>
        <v>0</v>
      </c>
      <c r="Q685">
        <f t="shared" si="21"/>
        <v>0</v>
      </c>
    </row>
    <row r="686" spans="1:17" x14ac:dyDescent="0.25">
      <c r="A686" s="5">
        <v>109</v>
      </c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>
        <v>1</v>
      </c>
      <c r="M686" s="3">
        <v>1</v>
      </c>
      <c r="P686">
        <f t="shared" si="20"/>
        <v>0</v>
      </c>
      <c r="Q686">
        <f t="shared" si="21"/>
        <v>0</v>
      </c>
    </row>
    <row r="687" spans="1:17" x14ac:dyDescent="0.25">
      <c r="A687" s="5">
        <v>112</v>
      </c>
      <c r="B687" s="3"/>
      <c r="C687" s="3"/>
      <c r="D687" s="3"/>
      <c r="E687" s="3"/>
      <c r="F687" s="3"/>
      <c r="G687" s="3"/>
      <c r="H687" s="3"/>
      <c r="I687" s="3"/>
      <c r="J687" s="3"/>
      <c r="K687" s="3">
        <v>1</v>
      </c>
      <c r="L687" s="3"/>
      <c r="M687" s="3">
        <v>1</v>
      </c>
      <c r="P687">
        <f t="shared" si="20"/>
        <v>0</v>
      </c>
      <c r="Q687">
        <f t="shared" si="21"/>
        <v>0</v>
      </c>
    </row>
    <row r="688" spans="1:17" x14ac:dyDescent="0.25">
      <c r="A688" s="4" t="s">
        <v>635</v>
      </c>
      <c r="B688" s="3"/>
      <c r="C688" s="3"/>
      <c r="D688" s="3"/>
      <c r="E688" s="3"/>
      <c r="F688" s="3"/>
      <c r="G688" s="3"/>
      <c r="H688" s="3"/>
      <c r="I688" s="3"/>
      <c r="J688" s="3"/>
      <c r="K688" s="3">
        <v>1</v>
      </c>
      <c r="L688" s="3">
        <v>1</v>
      </c>
      <c r="M688" s="3">
        <v>2</v>
      </c>
      <c r="P688">
        <f t="shared" si="20"/>
        <v>0</v>
      </c>
      <c r="Q688">
        <f t="shared" si="21"/>
        <v>0</v>
      </c>
    </row>
    <row r="689" spans="1:17" x14ac:dyDescent="0.25">
      <c r="A689" s="5">
        <v>103</v>
      </c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>
        <v>1</v>
      </c>
      <c r="M689" s="3">
        <v>1</v>
      </c>
      <c r="P689">
        <f t="shared" si="20"/>
        <v>0</v>
      </c>
      <c r="Q689">
        <f t="shared" si="21"/>
        <v>0</v>
      </c>
    </row>
    <row r="690" spans="1:17" x14ac:dyDescent="0.25">
      <c r="A690" s="5">
        <v>118</v>
      </c>
      <c r="B690" s="3"/>
      <c r="C690" s="3"/>
      <c r="D690" s="3"/>
      <c r="E690" s="3"/>
      <c r="F690" s="3"/>
      <c r="G690" s="3"/>
      <c r="H690" s="3"/>
      <c r="I690" s="3"/>
      <c r="J690" s="3"/>
      <c r="K690" s="3">
        <v>1</v>
      </c>
      <c r="L690" s="3"/>
      <c r="M690" s="3">
        <v>1</v>
      </c>
      <c r="P690">
        <f t="shared" si="20"/>
        <v>0</v>
      </c>
      <c r="Q690">
        <f t="shared" si="21"/>
        <v>0</v>
      </c>
    </row>
    <row r="691" spans="1:17" x14ac:dyDescent="0.25">
      <c r="A691" s="4" t="s">
        <v>637</v>
      </c>
      <c r="B691" s="3"/>
      <c r="C691" s="3"/>
      <c r="D691" s="3"/>
      <c r="E691" s="3"/>
      <c r="F691" s="3"/>
      <c r="G691" s="3"/>
      <c r="H691" s="3"/>
      <c r="I691" s="3"/>
      <c r="J691" s="3"/>
      <c r="K691" s="3">
        <v>1</v>
      </c>
      <c r="L691" s="3"/>
      <c r="M691" s="3">
        <v>1</v>
      </c>
      <c r="P691">
        <f t="shared" si="20"/>
        <v>0</v>
      </c>
      <c r="Q691">
        <f t="shared" si="21"/>
        <v>0</v>
      </c>
    </row>
    <row r="692" spans="1:17" x14ac:dyDescent="0.25">
      <c r="A692" s="5">
        <v>121</v>
      </c>
      <c r="B692" s="3"/>
      <c r="C692" s="3"/>
      <c r="D692" s="3"/>
      <c r="E692" s="3"/>
      <c r="F692" s="3"/>
      <c r="G692" s="3"/>
      <c r="H692" s="3"/>
      <c r="I692" s="3"/>
      <c r="J692" s="3"/>
      <c r="K692" s="3">
        <v>1</v>
      </c>
      <c r="L692" s="3"/>
      <c r="M692" s="3">
        <v>1</v>
      </c>
      <c r="P692">
        <f t="shared" si="20"/>
        <v>0</v>
      </c>
      <c r="Q692">
        <f t="shared" si="21"/>
        <v>0</v>
      </c>
    </row>
    <row r="693" spans="1:17" x14ac:dyDescent="0.25">
      <c r="A693" s="4" t="s">
        <v>639</v>
      </c>
      <c r="B693" s="3"/>
      <c r="C693" s="3"/>
      <c r="D693" s="3"/>
      <c r="E693" s="3"/>
      <c r="F693" s="3"/>
      <c r="G693" s="3"/>
      <c r="H693" s="3"/>
      <c r="I693" s="3"/>
      <c r="J693" s="3"/>
      <c r="K693" s="3">
        <v>1</v>
      </c>
      <c r="L693" s="3"/>
      <c r="M693" s="3">
        <v>1</v>
      </c>
      <c r="P693">
        <f t="shared" si="20"/>
        <v>0</v>
      </c>
      <c r="Q693">
        <f t="shared" si="21"/>
        <v>0</v>
      </c>
    </row>
    <row r="694" spans="1:17" x14ac:dyDescent="0.25">
      <c r="A694" s="5">
        <v>118</v>
      </c>
      <c r="B694" s="3"/>
      <c r="C694" s="3"/>
      <c r="D694" s="3"/>
      <c r="E694" s="3"/>
      <c r="F694" s="3"/>
      <c r="G694" s="3"/>
      <c r="H694" s="3"/>
      <c r="I694" s="3"/>
      <c r="J694" s="3"/>
      <c r="K694" s="3">
        <v>1</v>
      </c>
      <c r="L694" s="3"/>
      <c r="M694" s="3">
        <v>1</v>
      </c>
      <c r="P694">
        <f t="shared" si="20"/>
        <v>0</v>
      </c>
      <c r="Q694">
        <f t="shared" si="21"/>
        <v>0</v>
      </c>
    </row>
    <row r="695" spans="1:17" x14ac:dyDescent="0.25">
      <c r="A695" s="4" t="s">
        <v>641</v>
      </c>
      <c r="B695" s="3"/>
      <c r="C695" s="3"/>
      <c r="D695" s="3"/>
      <c r="E695" s="3"/>
      <c r="F695" s="3"/>
      <c r="G695" s="3"/>
      <c r="H695" s="3"/>
      <c r="I695" s="3"/>
      <c r="J695" s="3"/>
      <c r="K695" s="3">
        <v>1</v>
      </c>
      <c r="L695" s="3"/>
      <c r="M695" s="3">
        <v>1</v>
      </c>
      <c r="P695">
        <f t="shared" si="20"/>
        <v>0</v>
      </c>
      <c r="Q695">
        <f t="shared" si="21"/>
        <v>0</v>
      </c>
    </row>
    <row r="696" spans="1:17" x14ac:dyDescent="0.25">
      <c r="A696" s="5">
        <v>114</v>
      </c>
      <c r="B696" s="3"/>
      <c r="C696" s="3"/>
      <c r="D696" s="3"/>
      <c r="E696" s="3"/>
      <c r="F696" s="3"/>
      <c r="G696" s="3"/>
      <c r="H696" s="3"/>
      <c r="I696" s="3"/>
      <c r="J696" s="3"/>
      <c r="K696" s="3">
        <v>1</v>
      </c>
      <c r="L696" s="3"/>
      <c r="M696" s="3">
        <v>1</v>
      </c>
      <c r="P696">
        <f t="shared" si="20"/>
        <v>0</v>
      </c>
      <c r="Q696">
        <f t="shared" si="21"/>
        <v>0</v>
      </c>
    </row>
    <row r="697" spans="1:17" x14ac:dyDescent="0.25">
      <c r="A697" s="4" t="s">
        <v>643</v>
      </c>
      <c r="B697" s="3"/>
      <c r="C697" s="3"/>
      <c r="D697" s="3"/>
      <c r="E697" s="3"/>
      <c r="F697" s="3"/>
      <c r="G697" s="3"/>
      <c r="H697" s="3"/>
      <c r="I697" s="3"/>
      <c r="J697" s="3"/>
      <c r="K697" s="3">
        <v>1</v>
      </c>
      <c r="L697" s="3"/>
      <c r="M697" s="3">
        <v>1</v>
      </c>
      <c r="P697">
        <f t="shared" si="20"/>
        <v>0</v>
      </c>
      <c r="Q697">
        <f t="shared" si="21"/>
        <v>0</v>
      </c>
    </row>
    <row r="698" spans="1:17" x14ac:dyDescent="0.25">
      <c r="A698" s="5">
        <v>112</v>
      </c>
      <c r="B698" s="3"/>
      <c r="C698" s="3"/>
      <c r="D698" s="3"/>
      <c r="E698" s="3"/>
      <c r="F698" s="3"/>
      <c r="G698" s="3"/>
      <c r="H698" s="3"/>
      <c r="I698" s="3"/>
      <c r="J698" s="3"/>
      <c r="K698" s="3">
        <v>1</v>
      </c>
      <c r="L698" s="3"/>
      <c r="M698" s="3">
        <v>1</v>
      </c>
      <c r="P698">
        <f t="shared" si="20"/>
        <v>0</v>
      </c>
      <c r="Q698">
        <f t="shared" si="21"/>
        <v>0</v>
      </c>
    </row>
    <row r="699" spans="1:17" x14ac:dyDescent="0.25">
      <c r="A699" s="4" t="s">
        <v>645</v>
      </c>
      <c r="B699" s="3"/>
      <c r="C699" s="3"/>
      <c r="D699" s="3"/>
      <c r="E699" s="3"/>
      <c r="F699" s="3"/>
      <c r="G699" s="3"/>
      <c r="H699" s="3"/>
      <c r="I699" s="3"/>
      <c r="J699" s="3"/>
      <c r="K699" s="3">
        <v>1</v>
      </c>
      <c r="L699" s="3"/>
      <c r="M699" s="3">
        <v>1</v>
      </c>
      <c r="P699">
        <f t="shared" si="20"/>
        <v>0</v>
      </c>
      <c r="Q699">
        <f t="shared" si="21"/>
        <v>0</v>
      </c>
    </row>
    <row r="700" spans="1:17" x14ac:dyDescent="0.25">
      <c r="A700" s="5">
        <v>117</v>
      </c>
      <c r="B700" s="3"/>
      <c r="C700" s="3"/>
      <c r="D700" s="3"/>
      <c r="E700" s="3"/>
      <c r="F700" s="3"/>
      <c r="G700" s="3"/>
      <c r="H700" s="3"/>
      <c r="I700" s="3"/>
      <c r="J700" s="3"/>
      <c r="K700" s="3">
        <v>1</v>
      </c>
      <c r="L700" s="3"/>
      <c r="M700" s="3">
        <v>1</v>
      </c>
      <c r="P700">
        <f t="shared" si="20"/>
        <v>0</v>
      </c>
      <c r="Q700">
        <f t="shared" si="21"/>
        <v>0</v>
      </c>
    </row>
    <row r="701" spans="1:17" x14ac:dyDescent="0.25">
      <c r="A701" s="4" t="s">
        <v>647</v>
      </c>
      <c r="B701" s="3"/>
      <c r="C701" s="3"/>
      <c r="D701" s="3">
        <v>1</v>
      </c>
      <c r="E701" s="3"/>
      <c r="F701" s="3"/>
      <c r="G701" s="3"/>
      <c r="H701" s="3"/>
      <c r="I701" s="3"/>
      <c r="J701" s="3"/>
      <c r="K701" s="3">
        <v>1</v>
      </c>
      <c r="L701" s="3"/>
      <c r="M701" s="3">
        <v>2</v>
      </c>
      <c r="P701">
        <f t="shared" si="20"/>
        <v>0</v>
      </c>
      <c r="Q701">
        <f t="shared" si="21"/>
        <v>0</v>
      </c>
    </row>
    <row r="702" spans="1:17" x14ac:dyDescent="0.25">
      <c r="A702" s="5">
        <v>69</v>
      </c>
      <c r="B702" s="3"/>
      <c r="C702" s="3"/>
      <c r="D702" s="3">
        <v>1</v>
      </c>
      <c r="E702" s="3"/>
      <c r="F702" s="3"/>
      <c r="G702" s="3"/>
      <c r="H702" s="3"/>
      <c r="I702" s="3"/>
      <c r="J702" s="3"/>
      <c r="K702" s="3"/>
      <c r="L702" s="3"/>
      <c r="M702" s="3">
        <v>1</v>
      </c>
      <c r="P702">
        <f t="shared" si="20"/>
        <v>0</v>
      </c>
      <c r="Q702">
        <f t="shared" si="21"/>
        <v>0</v>
      </c>
    </row>
    <row r="703" spans="1:17" x14ac:dyDescent="0.25">
      <c r="A703" s="5">
        <v>114</v>
      </c>
      <c r="B703" s="3"/>
      <c r="C703" s="3"/>
      <c r="D703" s="3"/>
      <c r="E703" s="3"/>
      <c r="F703" s="3"/>
      <c r="G703" s="3"/>
      <c r="H703" s="3"/>
      <c r="I703" s="3"/>
      <c r="J703" s="3"/>
      <c r="K703" s="3">
        <v>1</v>
      </c>
      <c r="L703" s="3"/>
      <c r="M703" s="3">
        <v>1</v>
      </c>
      <c r="P703">
        <f t="shared" si="20"/>
        <v>0</v>
      </c>
      <c r="Q703">
        <f t="shared" si="21"/>
        <v>0</v>
      </c>
    </row>
    <row r="704" spans="1:17" x14ac:dyDescent="0.25">
      <c r="A704" s="4" t="s">
        <v>649</v>
      </c>
      <c r="B704" s="3"/>
      <c r="C704" s="3"/>
      <c r="D704" s="3">
        <v>1</v>
      </c>
      <c r="E704" s="3"/>
      <c r="F704" s="3"/>
      <c r="G704" s="3"/>
      <c r="H704" s="3"/>
      <c r="I704" s="3"/>
      <c r="J704" s="3"/>
      <c r="K704" s="3">
        <v>1</v>
      </c>
      <c r="L704" s="3"/>
      <c r="M704" s="3">
        <v>2</v>
      </c>
      <c r="P704">
        <f t="shared" si="20"/>
        <v>0</v>
      </c>
      <c r="Q704">
        <f t="shared" si="21"/>
        <v>0</v>
      </c>
    </row>
    <row r="705" spans="1:17" x14ac:dyDescent="0.25">
      <c r="A705" s="5">
        <v>68</v>
      </c>
      <c r="B705" s="3"/>
      <c r="C705" s="3"/>
      <c r="D705" s="3">
        <v>1</v>
      </c>
      <c r="E705" s="3"/>
      <c r="F705" s="3"/>
      <c r="G705" s="3"/>
      <c r="H705" s="3"/>
      <c r="I705" s="3"/>
      <c r="J705" s="3"/>
      <c r="K705" s="3"/>
      <c r="L705" s="3"/>
      <c r="M705" s="3">
        <v>1</v>
      </c>
      <c r="P705">
        <f t="shared" si="20"/>
        <v>0</v>
      </c>
      <c r="Q705">
        <f t="shared" si="21"/>
        <v>0</v>
      </c>
    </row>
    <row r="706" spans="1:17" x14ac:dyDescent="0.25">
      <c r="A706" s="5">
        <v>100</v>
      </c>
      <c r="B706" s="3"/>
      <c r="C706" s="3"/>
      <c r="D706" s="3"/>
      <c r="E706" s="3"/>
      <c r="F706" s="3"/>
      <c r="G706" s="3"/>
      <c r="H706" s="3"/>
      <c r="I706" s="3"/>
      <c r="J706" s="3"/>
      <c r="K706" s="3">
        <v>1</v>
      </c>
      <c r="L706" s="3"/>
      <c r="M706" s="3">
        <v>1</v>
      </c>
      <c r="P706">
        <f t="shared" si="20"/>
        <v>0</v>
      </c>
      <c r="Q706">
        <f t="shared" si="21"/>
        <v>0</v>
      </c>
    </row>
    <row r="707" spans="1:17" x14ac:dyDescent="0.25">
      <c r="A707" s="4" t="s">
        <v>654</v>
      </c>
      <c r="B707" s="3"/>
      <c r="C707" s="3"/>
      <c r="D707" s="3"/>
      <c r="E707" s="3"/>
      <c r="F707" s="3"/>
      <c r="G707" s="3"/>
      <c r="H707" s="3"/>
      <c r="I707" s="3"/>
      <c r="J707" s="3"/>
      <c r="K707" s="3">
        <v>1</v>
      </c>
      <c r="L707" s="3"/>
      <c r="M707" s="3">
        <v>1</v>
      </c>
      <c r="P707">
        <f t="shared" si="20"/>
        <v>0</v>
      </c>
      <c r="Q707">
        <f t="shared" si="21"/>
        <v>0</v>
      </c>
    </row>
    <row r="708" spans="1:17" x14ac:dyDescent="0.25">
      <c r="A708" s="5">
        <v>114</v>
      </c>
      <c r="B708" s="3"/>
      <c r="C708" s="3"/>
      <c r="D708" s="3"/>
      <c r="E708" s="3"/>
      <c r="F708" s="3"/>
      <c r="G708" s="3"/>
      <c r="H708" s="3"/>
      <c r="I708" s="3"/>
      <c r="J708" s="3"/>
      <c r="K708" s="3">
        <v>1</v>
      </c>
      <c r="L708" s="3"/>
      <c r="M708" s="3">
        <v>1</v>
      </c>
      <c r="P708">
        <f t="shared" si="20"/>
        <v>0</v>
      </c>
      <c r="Q708">
        <f t="shared" si="21"/>
        <v>0</v>
      </c>
    </row>
    <row r="709" spans="1:17" x14ac:dyDescent="0.25">
      <c r="A709" s="4" t="s">
        <v>656</v>
      </c>
      <c r="B709" s="3"/>
      <c r="C709" s="3"/>
      <c r="D709" s="3">
        <v>1</v>
      </c>
      <c r="E709" s="3"/>
      <c r="F709" s="3"/>
      <c r="G709" s="3"/>
      <c r="H709" s="3"/>
      <c r="I709" s="3"/>
      <c r="J709" s="3"/>
      <c r="K709" s="3">
        <v>1</v>
      </c>
      <c r="L709" s="3"/>
      <c r="M709" s="3">
        <v>2</v>
      </c>
      <c r="P709">
        <f t="shared" si="20"/>
        <v>0</v>
      </c>
      <c r="Q709">
        <f t="shared" si="21"/>
        <v>0</v>
      </c>
    </row>
    <row r="710" spans="1:17" x14ac:dyDescent="0.25">
      <c r="A710" s="5">
        <v>69</v>
      </c>
      <c r="B710" s="3"/>
      <c r="C710" s="3"/>
      <c r="D710" s="3">
        <v>1</v>
      </c>
      <c r="E710" s="3"/>
      <c r="F710" s="3"/>
      <c r="G710" s="3"/>
      <c r="H710" s="3"/>
      <c r="I710" s="3"/>
      <c r="J710" s="3"/>
      <c r="K710" s="3"/>
      <c r="L710" s="3"/>
      <c r="M710" s="3">
        <v>1</v>
      </c>
      <c r="P710">
        <f t="shared" si="20"/>
        <v>0</v>
      </c>
      <c r="Q710">
        <f t="shared" si="21"/>
        <v>0</v>
      </c>
    </row>
    <row r="711" spans="1:17" x14ac:dyDescent="0.25">
      <c r="A711" s="5">
        <v>114</v>
      </c>
      <c r="B711" s="3"/>
      <c r="C711" s="3"/>
      <c r="D711" s="3"/>
      <c r="E711" s="3"/>
      <c r="F711" s="3"/>
      <c r="G711" s="3"/>
      <c r="H711" s="3"/>
      <c r="I711" s="3"/>
      <c r="J711" s="3"/>
      <c r="K711" s="3">
        <v>1</v>
      </c>
      <c r="L711" s="3"/>
      <c r="M711" s="3">
        <v>1</v>
      </c>
      <c r="P711">
        <f t="shared" ref="P711:P774" si="22">IF(N711=1,A711,0)</f>
        <v>0</v>
      </c>
      <c r="Q711">
        <f t="shared" ref="Q711:Q774" si="23">IF(O711=1,A711,0)</f>
        <v>0</v>
      </c>
    </row>
    <row r="712" spans="1:17" x14ac:dyDescent="0.25">
      <c r="A712" s="4" t="s">
        <v>658</v>
      </c>
      <c r="B712" s="3"/>
      <c r="C712" s="3"/>
      <c r="D712" s="3"/>
      <c r="E712" s="3"/>
      <c r="F712" s="3"/>
      <c r="G712" s="3"/>
      <c r="H712" s="3"/>
      <c r="I712" s="3"/>
      <c r="J712" s="3"/>
      <c r="K712" s="3">
        <v>1</v>
      </c>
      <c r="L712" s="3">
        <v>1</v>
      </c>
      <c r="M712" s="3">
        <v>2</v>
      </c>
      <c r="P712">
        <f t="shared" si="22"/>
        <v>0</v>
      </c>
      <c r="Q712">
        <f t="shared" si="23"/>
        <v>0</v>
      </c>
    </row>
    <row r="713" spans="1:17" x14ac:dyDescent="0.25">
      <c r="A713" s="5">
        <v>43</v>
      </c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>
        <v>1</v>
      </c>
      <c r="M713" s="3">
        <v>1</v>
      </c>
      <c r="P713">
        <f t="shared" si="22"/>
        <v>0</v>
      </c>
      <c r="Q713">
        <f t="shared" si="23"/>
        <v>0</v>
      </c>
    </row>
    <row r="714" spans="1:17" x14ac:dyDescent="0.25">
      <c r="A714" s="5">
        <v>81</v>
      </c>
      <c r="B714" s="3"/>
      <c r="C714" s="3"/>
      <c r="D714" s="3"/>
      <c r="E714" s="3"/>
      <c r="F714" s="3"/>
      <c r="G714" s="3"/>
      <c r="H714" s="3"/>
      <c r="I714" s="3"/>
      <c r="J714" s="3"/>
      <c r="K714" s="3">
        <v>1</v>
      </c>
      <c r="L714" s="3"/>
      <c r="M714" s="3">
        <v>1</v>
      </c>
      <c r="P714">
        <f t="shared" si="22"/>
        <v>0</v>
      </c>
      <c r="Q714">
        <f t="shared" si="23"/>
        <v>0</v>
      </c>
    </row>
    <row r="715" spans="1:17" x14ac:dyDescent="0.25">
      <c r="A715" s="4" t="s">
        <v>660</v>
      </c>
      <c r="B715" s="3"/>
      <c r="C715" s="3"/>
      <c r="D715" s="3"/>
      <c r="E715" s="3"/>
      <c r="F715" s="3"/>
      <c r="G715" s="3"/>
      <c r="H715" s="3"/>
      <c r="I715" s="3"/>
      <c r="J715" s="3"/>
      <c r="K715" s="3">
        <v>1</v>
      </c>
      <c r="L715" s="3">
        <v>1</v>
      </c>
      <c r="M715" s="3">
        <v>2</v>
      </c>
      <c r="P715">
        <f t="shared" si="22"/>
        <v>0</v>
      </c>
      <c r="Q715">
        <f t="shared" si="23"/>
        <v>0</v>
      </c>
    </row>
    <row r="716" spans="1:17" x14ac:dyDescent="0.25">
      <c r="A716" s="5">
        <v>105</v>
      </c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>
        <v>1</v>
      </c>
      <c r="M716" s="3">
        <v>1</v>
      </c>
      <c r="P716">
        <f t="shared" si="22"/>
        <v>0</v>
      </c>
      <c r="Q716">
        <f t="shared" si="23"/>
        <v>0</v>
      </c>
    </row>
    <row r="717" spans="1:17" x14ac:dyDescent="0.25">
      <c r="A717" s="5">
        <v>118</v>
      </c>
      <c r="B717" s="3"/>
      <c r="C717" s="3"/>
      <c r="D717" s="3"/>
      <c r="E717" s="3"/>
      <c r="F717" s="3"/>
      <c r="G717" s="3"/>
      <c r="H717" s="3"/>
      <c r="I717" s="3"/>
      <c r="J717" s="3"/>
      <c r="K717" s="3">
        <v>1</v>
      </c>
      <c r="L717" s="3"/>
      <c r="M717" s="3">
        <v>1</v>
      </c>
      <c r="P717">
        <f t="shared" si="22"/>
        <v>0</v>
      </c>
      <c r="Q717">
        <f t="shared" si="23"/>
        <v>0</v>
      </c>
    </row>
    <row r="718" spans="1:17" x14ac:dyDescent="0.25">
      <c r="A718" s="4" t="s">
        <v>662</v>
      </c>
      <c r="B718" s="3"/>
      <c r="C718" s="3"/>
      <c r="D718" s="3"/>
      <c r="E718" s="3"/>
      <c r="F718" s="3"/>
      <c r="G718" s="3"/>
      <c r="H718" s="3"/>
      <c r="I718" s="3"/>
      <c r="J718" s="3"/>
      <c r="K718" s="3">
        <v>1</v>
      </c>
      <c r="L718" s="3"/>
      <c r="M718" s="3">
        <v>1</v>
      </c>
      <c r="P718">
        <f t="shared" si="22"/>
        <v>0</v>
      </c>
      <c r="Q718">
        <f t="shared" si="23"/>
        <v>0</v>
      </c>
    </row>
    <row r="719" spans="1:17" x14ac:dyDescent="0.25">
      <c r="A719" s="5">
        <v>114</v>
      </c>
      <c r="B719" s="3"/>
      <c r="C719" s="3"/>
      <c r="D719" s="3"/>
      <c r="E719" s="3"/>
      <c r="F719" s="3"/>
      <c r="G719" s="3"/>
      <c r="H719" s="3"/>
      <c r="I719" s="3"/>
      <c r="J719" s="3"/>
      <c r="K719" s="3">
        <v>1</v>
      </c>
      <c r="L719" s="3"/>
      <c r="M719" s="3">
        <v>1</v>
      </c>
      <c r="P719">
        <f t="shared" si="22"/>
        <v>0</v>
      </c>
      <c r="Q719">
        <f t="shared" si="23"/>
        <v>0</v>
      </c>
    </row>
    <row r="720" spans="1:17" x14ac:dyDescent="0.25">
      <c r="A720" s="4" t="s">
        <v>664</v>
      </c>
      <c r="B720" s="3"/>
      <c r="C720" s="3"/>
      <c r="D720" s="3"/>
      <c r="E720" s="3"/>
      <c r="F720" s="3"/>
      <c r="G720" s="3"/>
      <c r="H720" s="3"/>
      <c r="I720" s="3"/>
      <c r="J720" s="3"/>
      <c r="K720" s="3">
        <v>1</v>
      </c>
      <c r="L720" s="3"/>
      <c r="M720" s="3">
        <v>1</v>
      </c>
      <c r="P720">
        <f t="shared" si="22"/>
        <v>0</v>
      </c>
      <c r="Q720">
        <f t="shared" si="23"/>
        <v>0</v>
      </c>
    </row>
    <row r="721" spans="1:17" x14ac:dyDescent="0.25">
      <c r="A721" s="5">
        <v>116</v>
      </c>
      <c r="B721" s="3"/>
      <c r="C721" s="3"/>
      <c r="D721" s="3"/>
      <c r="E721" s="3"/>
      <c r="F721" s="3"/>
      <c r="G721" s="3"/>
      <c r="H721" s="3"/>
      <c r="I721" s="3"/>
      <c r="J721" s="3"/>
      <c r="K721" s="3">
        <v>1</v>
      </c>
      <c r="L721" s="3"/>
      <c r="M721" s="3">
        <v>1</v>
      </c>
      <c r="P721">
        <f t="shared" si="22"/>
        <v>0</v>
      </c>
      <c r="Q721">
        <f t="shared" si="23"/>
        <v>0</v>
      </c>
    </row>
    <row r="722" spans="1:17" x14ac:dyDescent="0.25">
      <c r="A722" s="4" t="s">
        <v>666</v>
      </c>
      <c r="B722" s="3"/>
      <c r="C722" s="3"/>
      <c r="D722" s="3"/>
      <c r="E722" s="3"/>
      <c r="F722" s="3"/>
      <c r="G722" s="3"/>
      <c r="H722" s="3"/>
      <c r="I722" s="3"/>
      <c r="J722" s="3"/>
      <c r="K722" s="3">
        <v>1</v>
      </c>
      <c r="L722" s="3"/>
      <c r="M722" s="3">
        <v>1</v>
      </c>
      <c r="P722">
        <f t="shared" si="22"/>
        <v>0</v>
      </c>
      <c r="Q722">
        <f t="shared" si="23"/>
        <v>0</v>
      </c>
    </row>
    <row r="723" spans="1:17" x14ac:dyDescent="0.25">
      <c r="A723" s="5">
        <v>116</v>
      </c>
      <c r="B723" s="3"/>
      <c r="C723" s="3"/>
      <c r="D723" s="3"/>
      <c r="E723" s="3"/>
      <c r="F723" s="3"/>
      <c r="G723" s="3"/>
      <c r="H723" s="3"/>
      <c r="I723" s="3"/>
      <c r="J723" s="3"/>
      <c r="K723" s="3">
        <v>1</v>
      </c>
      <c r="L723" s="3"/>
      <c r="M723" s="3">
        <v>1</v>
      </c>
      <c r="P723">
        <f t="shared" si="22"/>
        <v>0</v>
      </c>
      <c r="Q723">
        <f t="shared" si="23"/>
        <v>0</v>
      </c>
    </row>
    <row r="724" spans="1:17" x14ac:dyDescent="0.25">
      <c r="A724" s="4" t="s">
        <v>668</v>
      </c>
      <c r="B724" s="3"/>
      <c r="C724" s="3"/>
      <c r="D724" s="3"/>
      <c r="E724" s="3"/>
      <c r="F724" s="3"/>
      <c r="G724" s="3"/>
      <c r="H724" s="3"/>
      <c r="I724" s="3"/>
      <c r="J724" s="3"/>
      <c r="K724" s="3">
        <v>1</v>
      </c>
      <c r="L724" s="3"/>
      <c r="M724" s="3">
        <v>1</v>
      </c>
      <c r="P724">
        <f t="shared" si="22"/>
        <v>0</v>
      </c>
      <c r="Q724">
        <f t="shared" si="23"/>
        <v>0</v>
      </c>
    </row>
    <row r="725" spans="1:17" x14ac:dyDescent="0.25">
      <c r="A725" s="5">
        <v>114</v>
      </c>
      <c r="B725" s="3"/>
      <c r="C725" s="3"/>
      <c r="D725" s="3"/>
      <c r="E725" s="3"/>
      <c r="F725" s="3"/>
      <c r="G725" s="3"/>
      <c r="H725" s="3"/>
      <c r="I725" s="3"/>
      <c r="J725" s="3"/>
      <c r="K725" s="3">
        <v>1</v>
      </c>
      <c r="L725" s="3"/>
      <c r="M725" s="3">
        <v>1</v>
      </c>
      <c r="P725">
        <f t="shared" si="22"/>
        <v>0</v>
      </c>
      <c r="Q725">
        <f t="shared" si="23"/>
        <v>0</v>
      </c>
    </row>
    <row r="726" spans="1:17" x14ac:dyDescent="0.25">
      <c r="A726" s="4" t="s">
        <v>670</v>
      </c>
      <c r="B726" s="3"/>
      <c r="C726" s="3"/>
      <c r="D726" s="3"/>
      <c r="E726" s="3"/>
      <c r="F726" s="3"/>
      <c r="G726" s="3"/>
      <c r="H726" s="3"/>
      <c r="I726" s="3"/>
      <c r="J726" s="3"/>
      <c r="K726" s="3">
        <v>1</v>
      </c>
      <c r="L726" s="3"/>
      <c r="M726" s="3">
        <v>1</v>
      </c>
      <c r="P726">
        <f t="shared" si="22"/>
        <v>0</v>
      </c>
      <c r="Q726">
        <f t="shared" si="23"/>
        <v>0</v>
      </c>
    </row>
    <row r="727" spans="1:17" x14ac:dyDescent="0.25">
      <c r="A727" s="5">
        <v>119</v>
      </c>
      <c r="B727" s="3"/>
      <c r="C727" s="3"/>
      <c r="D727" s="3"/>
      <c r="E727" s="3"/>
      <c r="F727" s="3"/>
      <c r="G727" s="3"/>
      <c r="H727" s="3"/>
      <c r="I727" s="3"/>
      <c r="J727" s="3"/>
      <c r="K727" s="3">
        <v>1</v>
      </c>
      <c r="L727" s="3"/>
      <c r="M727" s="3">
        <v>1</v>
      </c>
      <c r="P727">
        <f t="shared" si="22"/>
        <v>0</v>
      </c>
      <c r="Q727">
        <f t="shared" si="23"/>
        <v>0</v>
      </c>
    </row>
    <row r="728" spans="1:17" x14ac:dyDescent="0.25">
      <c r="A728" s="4" t="s">
        <v>672</v>
      </c>
      <c r="B728" s="3"/>
      <c r="C728" s="3"/>
      <c r="D728" s="3"/>
      <c r="E728" s="3"/>
      <c r="F728" s="3"/>
      <c r="G728" s="3"/>
      <c r="H728" s="3"/>
      <c r="I728" s="3"/>
      <c r="J728" s="3"/>
      <c r="K728" s="3">
        <v>1</v>
      </c>
      <c r="L728" s="3"/>
      <c r="M728" s="3">
        <v>1</v>
      </c>
      <c r="P728">
        <f t="shared" si="22"/>
        <v>0</v>
      </c>
      <c r="Q728">
        <f t="shared" si="23"/>
        <v>0</v>
      </c>
    </row>
    <row r="729" spans="1:17" x14ac:dyDescent="0.25">
      <c r="A729" s="5">
        <v>114</v>
      </c>
      <c r="B729" s="3"/>
      <c r="C729" s="3"/>
      <c r="D729" s="3"/>
      <c r="E729" s="3"/>
      <c r="F729" s="3"/>
      <c r="G729" s="3"/>
      <c r="H729" s="3"/>
      <c r="I729" s="3"/>
      <c r="J729" s="3"/>
      <c r="K729" s="3">
        <v>1</v>
      </c>
      <c r="L729" s="3"/>
      <c r="M729" s="3">
        <v>1</v>
      </c>
      <c r="P729">
        <f t="shared" si="22"/>
        <v>0</v>
      </c>
      <c r="Q729">
        <f t="shared" si="23"/>
        <v>0</v>
      </c>
    </row>
    <row r="730" spans="1:17" x14ac:dyDescent="0.25">
      <c r="A730" s="4" t="s">
        <v>674</v>
      </c>
      <c r="B730" s="3"/>
      <c r="C730" s="3"/>
      <c r="D730" s="3"/>
      <c r="E730" s="3"/>
      <c r="F730" s="3"/>
      <c r="G730" s="3"/>
      <c r="H730" s="3"/>
      <c r="I730" s="3"/>
      <c r="J730" s="3"/>
      <c r="K730" s="3">
        <v>1</v>
      </c>
      <c r="L730" s="3"/>
      <c r="M730" s="3">
        <v>1</v>
      </c>
      <c r="P730">
        <f t="shared" si="22"/>
        <v>0</v>
      </c>
      <c r="Q730">
        <f t="shared" si="23"/>
        <v>0</v>
      </c>
    </row>
    <row r="731" spans="1:17" x14ac:dyDescent="0.25">
      <c r="A731" s="5">
        <v>119</v>
      </c>
      <c r="B731" s="3"/>
      <c r="C731" s="3"/>
      <c r="D731" s="3"/>
      <c r="E731" s="3"/>
      <c r="F731" s="3"/>
      <c r="G731" s="3"/>
      <c r="H731" s="3"/>
      <c r="I731" s="3"/>
      <c r="J731" s="3"/>
      <c r="K731" s="3">
        <v>1</v>
      </c>
      <c r="L731" s="3"/>
      <c r="M731" s="3">
        <v>1</v>
      </c>
      <c r="P731">
        <f t="shared" si="22"/>
        <v>0</v>
      </c>
      <c r="Q731">
        <f t="shared" si="23"/>
        <v>0</v>
      </c>
    </row>
    <row r="732" spans="1:17" x14ac:dyDescent="0.25">
      <c r="A732" s="4" t="s">
        <v>676</v>
      </c>
      <c r="B732" s="3"/>
      <c r="C732" s="3"/>
      <c r="D732" s="3"/>
      <c r="E732" s="3"/>
      <c r="F732" s="3"/>
      <c r="G732" s="3"/>
      <c r="H732" s="3"/>
      <c r="I732" s="3"/>
      <c r="J732" s="3"/>
      <c r="K732" s="3">
        <v>1</v>
      </c>
      <c r="L732" s="3"/>
      <c r="M732" s="3">
        <v>1</v>
      </c>
      <c r="P732">
        <f t="shared" si="22"/>
        <v>0</v>
      </c>
      <c r="Q732">
        <f t="shared" si="23"/>
        <v>0</v>
      </c>
    </row>
    <row r="733" spans="1:17" x14ac:dyDescent="0.25">
      <c r="A733" s="5">
        <v>121</v>
      </c>
      <c r="B733" s="3"/>
      <c r="C733" s="3"/>
      <c r="D733" s="3"/>
      <c r="E733" s="3"/>
      <c r="F733" s="3"/>
      <c r="G733" s="3"/>
      <c r="H733" s="3"/>
      <c r="I733" s="3"/>
      <c r="J733" s="3"/>
      <c r="K733" s="3">
        <v>1</v>
      </c>
      <c r="L733" s="3"/>
      <c r="M733" s="3">
        <v>1</v>
      </c>
      <c r="P733">
        <f t="shared" si="22"/>
        <v>0</v>
      </c>
      <c r="Q733">
        <f t="shared" si="23"/>
        <v>0</v>
      </c>
    </row>
    <row r="734" spans="1:17" x14ac:dyDescent="0.25">
      <c r="A734" s="4" t="s">
        <v>678</v>
      </c>
      <c r="B734" s="3"/>
      <c r="C734" s="3"/>
      <c r="D734" s="3"/>
      <c r="E734" s="3"/>
      <c r="F734" s="3"/>
      <c r="G734" s="3"/>
      <c r="H734" s="3"/>
      <c r="I734" s="3"/>
      <c r="J734" s="3"/>
      <c r="K734" s="3">
        <v>1</v>
      </c>
      <c r="L734" s="3"/>
      <c r="M734" s="3">
        <v>1</v>
      </c>
      <c r="P734">
        <f t="shared" si="22"/>
        <v>0</v>
      </c>
      <c r="Q734">
        <f t="shared" si="23"/>
        <v>0</v>
      </c>
    </row>
    <row r="735" spans="1:17" x14ac:dyDescent="0.25">
      <c r="A735" s="5">
        <v>118</v>
      </c>
      <c r="B735" s="3"/>
      <c r="C735" s="3"/>
      <c r="D735" s="3"/>
      <c r="E735" s="3"/>
      <c r="F735" s="3"/>
      <c r="G735" s="3"/>
      <c r="H735" s="3"/>
      <c r="I735" s="3"/>
      <c r="J735" s="3"/>
      <c r="K735" s="3">
        <v>1</v>
      </c>
      <c r="L735" s="3"/>
      <c r="M735" s="3">
        <v>1</v>
      </c>
      <c r="P735">
        <f t="shared" si="22"/>
        <v>0</v>
      </c>
      <c r="Q735">
        <f t="shared" si="23"/>
        <v>0</v>
      </c>
    </row>
    <row r="736" spans="1:17" x14ac:dyDescent="0.25">
      <c r="A736" s="4" t="s">
        <v>680</v>
      </c>
      <c r="B736" s="3"/>
      <c r="C736" s="3"/>
      <c r="D736" s="3"/>
      <c r="E736" s="3"/>
      <c r="F736" s="3"/>
      <c r="G736" s="3"/>
      <c r="H736" s="3"/>
      <c r="I736" s="3"/>
      <c r="J736" s="3"/>
      <c r="K736" s="3">
        <v>1</v>
      </c>
      <c r="L736" s="3">
        <v>1</v>
      </c>
      <c r="M736" s="3">
        <v>2</v>
      </c>
      <c r="P736">
        <f t="shared" si="22"/>
        <v>0</v>
      </c>
      <c r="Q736">
        <f t="shared" si="23"/>
        <v>0</v>
      </c>
    </row>
    <row r="737" spans="1:17" x14ac:dyDescent="0.25">
      <c r="A737" s="5">
        <v>111</v>
      </c>
      <c r="B737" s="3"/>
      <c r="C737" s="3"/>
      <c r="D737" s="3"/>
      <c r="E737" s="3"/>
      <c r="F737" s="3"/>
      <c r="G737" s="3"/>
      <c r="H737" s="3"/>
      <c r="I737" s="3"/>
      <c r="J737" s="3"/>
      <c r="K737" s="3">
        <v>1</v>
      </c>
      <c r="L737" s="3"/>
      <c r="M737" s="3">
        <v>1</v>
      </c>
      <c r="P737">
        <f t="shared" si="22"/>
        <v>0</v>
      </c>
      <c r="Q737">
        <f t="shared" si="23"/>
        <v>0</v>
      </c>
    </row>
    <row r="738" spans="1:17" x14ac:dyDescent="0.25">
      <c r="A738" s="5">
        <v>114</v>
      </c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>
        <v>1</v>
      </c>
      <c r="M738" s="3">
        <v>1</v>
      </c>
      <c r="P738">
        <f t="shared" si="22"/>
        <v>0</v>
      </c>
      <c r="Q738">
        <f t="shared" si="23"/>
        <v>0</v>
      </c>
    </row>
    <row r="739" spans="1:17" x14ac:dyDescent="0.25">
      <c r="A739" s="4" t="s">
        <v>682</v>
      </c>
      <c r="B739" s="3"/>
      <c r="C739" s="3"/>
      <c r="D739" s="3"/>
      <c r="E739" s="3"/>
      <c r="F739" s="3"/>
      <c r="G739" s="3"/>
      <c r="H739" s="3"/>
      <c r="I739" s="3"/>
      <c r="J739" s="3"/>
      <c r="K739" s="3">
        <v>1</v>
      </c>
      <c r="L739" s="3">
        <v>1</v>
      </c>
      <c r="M739" s="3">
        <v>2</v>
      </c>
      <c r="P739">
        <f t="shared" si="22"/>
        <v>0</v>
      </c>
      <c r="Q739">
        <f t="shared" si="23"/>
        <v>0</v>
      </c>
    </row>
    <row r="740" spans="1:17" x14ac:dyDescent="0.25">
      <c r="A740" s="5">
        <v>51</v>
      </c>
      <c r="B740" s="3"/>
      <c r="C740" s="3"/>
      <c r="D740" s="3"/>
      <c r="E740" s="3"/>
      <c r="F740" s="3"/>
      <c r="G740" s="3"/>
      <c r="H740" s="3"/>
      <c r="I740" s="3"/>
      <c r="J740" s="3"/>
      <c r="K740" s="3">
        <v>1</v>
      </c>
      <c r="L740" s="3"/>
      <c r="M740" s="3">
        <v>1</v>
      </c>
      <c r="P740">
        <f t="shared" si="22"/>
        <v>0</v>
      </c>
      <c r="Q740">
        <f t="shared" si="23"/>
        <v>0</v>
      </c>
    </row>
    <row r="741" spans="1:17" x14ac:dyDescent="0.25">
      <c r="A741" s="5">
        <v>106</v>
      </c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>
        <v>1</v>
      </c>
      <c r="M741" s="3">
        <v>1</v>
      </c>
      <c r="P741">
        <f t="shared" si="22"/>
        <v>0</v>
      </c>
      <c r="Q741">
        <f t="shared" si="23"/>
        <v>0</v>
      </c>
    </row>
    <row r="742" spans="1:17" x14ac:dyDescent="0.25">
      <c r="A742" s="4" t="s">
        <v>684</v>
      </c>
      <c r="B742" s="3"/>
      <c r="C742" s="3"/>
      <c r="D742" s="3"/>
      <c r="E742" s="3"/>
      <c r="F742" s="3"/>
      <c r="G742" s="3"/>
      <c r="H742" s="3"/>
      <c r="I742" s="3"/>
      <c r="J742" s="3"/>
      <c r="K742" s="3">
        <v>1</v>
      </c>
      <c r="L742" s="3"/>
      <c r="M742" s="3">
        <v>1</v>
      </c>
      <c r="P742">
        <f t="shared" si="22"/>
        <v>0</v>
      </c>
      <c r="Q742">
        <f t="shared" si="23"/>
        <v>0</v>
      </c>
    </row>
    <row r="743" spans="1:17" x14ac:dyDescent="0.25">
      <c r="A743" s="5">
        <v>120</v>
      </c>
      <c r="B743" s="3"/>
      <c r="C743" s="3"/>
      <c r="D743" s="3"/>
      <c r="E743" s="3"/>
      <c r="F743" s="3"/>
      <c r="G743" s="3"/>
      <c r="H743" s="3"/>
      <c r="I743" s="3"/>
      <c r="J743" s="3"/>
      <c r="K743" s="3">
        <v>1</v>
      </c>
      <c r="L743" s="3"/>
      <c r="M743" s="3">
        <v>1</v>
      </c>
      <c r="P743">
        <f t="shared" si="22"/>
        <v>0</v>
      </c>
      <c r="Q743">
        <f t="shared" si="23"/>
        <v>0</v>
      </c>
    </row>
    <row r="744" spans="1:17" x14ac:dyDescent="0.25">
      <c r="A744" s="4" t="s">
        <v>686</v>
      </c>
      <c r="B744" s="3"/>
      <c r="C744" s="3"/>
      <c r="D744" s="3"/>
      <c r="E744" s="3"/>
      <c r="F744" s="3"/>
      <c r="G744" s="3"/>
      <c r="H744" s="3"/>
      <c r="I744" s="3"/>
      <c r="J744" s="3"/>
      <c r="K744" s="3">
        <v>1</v>
      </c>
      <c r="L744" s="3"/>
      <c r="M744" s="3">
        <v>1</v>
      </c>
      <c r="P744">
        <f t="shared" si="22"/>
        <v>0</v>
      </c>
      <c r="Q744">
        <f t="shared" si="23"/>
        <v>0</v>
      </c>
    </row>
    <row r="745" spans="1:17" x14ac:dyDescent="0.25">
      <c r="A745" s="5">
        <v>117</v>
      </c>
      <c r="B745" s="3"/>
      <c r="C745" s="3"/>
      <c r="D745" s="3"/>
      <c r="E745" s="3"/>
      <c r="F745" s="3"/>
      <c r="G745" s="3"/>
      <c r="H745" s="3"/>
      <c r="I745" s="3"/>
      <c r="J745" s="3"/>
      <c r="K745" s="3">
        <v>1</v>
      </c>
      <c r="L745" s="3"/>
      <c r="M745" s="3">
        <v>1</v>
      </c>
      <c r="P745">
        <f t="shared" si="22"/>
        <v>0</v>
      </c>
      <c r="Q745">
        <f t="shared" si="23"/>
        <v>0</v>
      </c>
    </row>
    <row r="746" spans="1:17" x14ac:dyDescent="0.25">
      <c r="A746" s="4" t="s">
        <v>688</v>
      </c>
      <c r="B746" s="3"/>
      <c r="C746" s="3"/>
      <c r="D746" s="3"/>
      <c r="E746" s="3"/>
      <c r="F746" s="3"/>
      <c r="G746" s="3"/>
      <c r="H746" s="3"/>
      <c r="I746" s="3"/>
      <c r="J746" s="3"/>
      <c r="K746" s="3">
        <v>1</v>
      </c>
      <c r="L746" s="3"/>
      <c r="M746" s="3">
        <v>1</v>
      </c>
      <c r="P746">
        <f t="shared" si="22"/>
        <v>0</v>
      </c>
      <c r="Q746">
        <f t="shared" si="23"/>
        <v>0</v>
      </c>
    </row>
    <row r="747" spans="1:17" x14ac:dyDescent="0.25">
      <c r="A747" s="5">
        <v>121</v>
      </c>
      <c r="B747" s="3"/>
      <c r="C747" s="3"/>
      <c r="D747" s="3"/>
      <c r="E747" s="3"/>
      <c r="F747" s="3"/>
      <c r="G747" s="3"/>
      <c r="H747" s="3"/>
      <c r="I747" s="3"/>
      <c r="J747" s="3"/>
      <c r="K747" s="3">
        <v>1</v>
      </c>
      <c r="L747" s="3"/>
      <c r="M747" s="3">
        <v>1</v>
      </c>
      <c r="P747">
        <f t="shared" si="22"/>
        <v>0</v>
      </c>
      <c r="Q747">
        <f t="shared" si="23"/>
        <v>0</v>
      </c>
    </row>
    <row r="748" spans="1:17" x14ac:dyDescent="0.25">
      <c r="A748" s="4" t="s">
        <v>690</v>
      </c>
      <c r="B748" s="3"/>
      <c r="C748" s="3"/>
      <c r="D748" s="3"/>
      <c r="E748" s="3"/>
      <c r="F748" s="3"/>
      <c r="G748" s="3"/>
      <c r="H748" s="3"/>
      <c r="I748" s="3"/>
      <c r="J748" s="3"/>
      <c r="K748" s="3">
        <v>1</v>
      </c>
      <c r="L748" s="3">
        <v>1</v>
      </c>
      <c r="M748" s="3">
        <v>2</v>
      </c>
      <c r="P748">
        <f t="shared" si="22"/>
        <v>0</v>
      </c>
      <c r="Q748">
        <f t="shared" si="23"/>
        <v>0</v>
      </c>
    </row>
    <row r="749" spans="1:17" x14ac:dyDescent="0.25">
      <c r="A749" s="5">
        <v>104</v>
      </c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>
        <v>1</v>
      </c>
      <c r="M749" s="3">
        <v>1</v>
      </c>
      <c r="P749">
        <f t="shared" si="22"/>
        <v>0</v>
      </c>
      <c r="Q749">
        <f t="shared" si="23"/>
        <v>0</v>
      </c>
    </row>
    <row r="750" spans="1:17" x14ac:dyDescent="0.25">
      <c r="A750" s="5">
        <v>112</v>
      </c>
      <c r="B750" s="3"/>
      <c r="C750" s="3"/>
      <c r="D750" s="3"/>
      <c r="E750" s="3"/>
      <c r="F750" s="3"/>
      <c r="G750" s="3"/>
      <c r="H750" s="3"/>
      <c r="I750" s="3"/>
      <c r="J750" s="3"/>
      <c r="K750" s="3">
        <v>1</v>
      </c>
      <c r="L750" s="3"/>
      <c r="M750" s="3">
        <v>1</v>
      </c>
      <c r="P750">
        <f t="shared" si="22"/>
        <v>0</v>
      </c>
      <c r="Q750">
        <f t="shared" si="23"/>
        <v>0</v>
      </c>
    </row>
    <row r="751" spans="1:17" x14ac:dyDescent="0.25">
      <c r="A751" s="4" t="s">
        <v>692</v>
      </c>
      <c r="B751" s="3"/>
      <c r="C751" s="3"/>
      <c r="D751" s="3"/>
      <c r="E751" s="3"/>
      <c r="F751" s="3"/>
      <c r="G751" s="3"/>
      <c r="H751" s="3"/>
      <c r="I751" s="3"/>
      <c r="J751" s="3"/>
      <c r="K751" s="3">
        <v>1</v>
      </c>
      <c r="L751" s="3">
        <v>1</v>
      </c>
      <c r="M751" s="3">
        <v>2</v>
      </c>
      <c r="N751">
        <v>1</v>
      </c>
      <c r="P751" t="str">
        <f t="shared" si="22"/>
        <v>H0WRY4</v>
      </c>
      <c r="Q751">
        <f t="shared" si="23"/>
        <v>0</v>
      </c>
    </row>
    <row r="752" spans="1:17" x14ac:dyDescent="0.25">
      <c r="A752" s="5">
        <v>103</v>
      </c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>
        <v>1</v>
      </c>
      <c r="M752" s="3">
        <v>1</v>
      </c>
      <c r="P752">
        <f t="shared" si="22"/>
        <v>0</v>
      </c>
      <c r="Q752">
        <f t="shared" si="23"/>
        <v>0</v>
      </c>
    </row>
    <row r="753" spans="1:17" x14ac:dyDescent="0.25">
      <c r="A753" s="5">
        <v>118</v>
      </c>
      <c r="B753" s="3"/>
      <c r="C753" s="3"/>
      <c r="D753" s="3"/>
      <c r="E753" s="3"/>
      <c r="F753" s="3"/>
      <c r="G753" s="3"/>
      <c r="H753" s="3"/>
      <c r="I753" s="3"/>
      <c r="J753" s="3"/>
      <c r="K753" s="3">
        <v>1</v>
      </c>
      <c r="L753" s="3"/>
      <c r="M753" s="3">
        <v>1</v>
      </c>
      <c r="P753">
        <f t="shared" si="22"/>
        <v>0</v>
      </c>
      <c r="Q753">
        <f t="shared" si="23"/>
        <v>0</v>
      </c>
    </row>
    <row r="754" spans="1:17" x14ac:dyDescent="0.25">
      <c r="A754" s="4" t="s">
        <v>694</v>
      </c>
      <c r="B754" s="3"/>
      <c r="C754" s="3"/>
      <c r="D754" s="3"/>
      <c r="E754" s="3"/>
      <c r="F754" s="3"/>
      <c r="G754" s="3"/>
      <c r="H754" s="3"/>
      <c r="I754" s="3"/>
      <c r="J754" s="3"/>
      <c r="K754" s="3">
        <v>1</v>
      </c>
      <c r="L754" s="3"/>
      <c r="M754" s="3">
        <v>1</v>
      </c>
      <c r="O754">
        <v>1</v>
      </c>
      <c r="P754">
        <f t="shared" si="22"/>
        <v>0</v>
      </c>
      <c r="Q754" t="str">
        <f t="shared" si="23"/>
        <v>H0WRY8</v>
      </c>
    </row>
    <row r="755" spans="1:17" x14ac:dyDescent="0.25">
      <c r="A755" s="5">
        <v>122</v>
      </c>
      <c r="B755" s="3"/>
      <c r="C755" s="3"/>
      <c r="D755" s="3"/>
      <c r="E755" s="3"/>
      <c r="F755" s="3"/>
      <c r="G755" s="3"/>
      <c r="H755" s="3"/>
      <c r="I755" s="3"/>
      <c r="J755" s="3"/>
      <c r="K755" s="3">
        <v>1</v>
      </c>
      <c r="L755" s="3"/>
      <c r="M755" s="3">
        <v>1</v>
      </c>
      <c r="P755">
        <f t="shared" si="22"/>
        <v>0</v>
      </c>
      <c r="Q755">
        <f t="shared" si="23"/>
        <v>0</v>
      </c>
    </row>
    <row r="756" spans="1:17" x14ac:dyDescent="0.25">
      <c r="A756" s="4" t="s">
        <v>696</v>
      </c>
      <c r="B756" s="3"/>
      <c r="C756" s="3"/>
      <c r="D756" s="3"/>
      <c r="E756" s="3"/>
      <c r="F756" s="3"/>
      <c r="G756" s="3"/>
      <c r="H756" s="3"/>
      <c r="I756" s="3"/>
      <c r="J756" s="3"/>
      <c r="K756" s="3">
        <v>1</v>
      </c>
      <c r="L756" s="3"/>
      <c r="M756" s="3">
        <v>1</v>
      </c>
      <c r="P756">
        <f t="shared" si="22"/>
        <v>0</v>
      </c>
      <c r="Q756">
        <f t="shared" si="23"/>
        <v>0</v>
      </c>
    </row>
    <row r="757" spans="1:17" x14ac:dyDescent="0.25">
      <c r="A757" s="5">
        <v>123</v>
      </c>
      <c r="B757" s="3"/>
      <c r="C757" s="3"/>
      <c r="D757" s="3"/>
      <c r="E757" s="3"/>
      <c r="F757" s="3"/>
      <c r="G757" s="3"/>
      <c r="H757" s="3"/>
      <c r="I757" s="3"/>
      <c r="J757" s="3"/>
      <c r="K757" s="3">
        <v>1</v>
      </c>
      <c r="L757" s="3"/>
      <c r="M757" s="3">
        <v>1</v>
      </c>
      <c r="P757">
        <f t="shared" si="22"/>
        <v>0</v>
      </c>
      <c r="Q757">
        <f t="shared" si="23"/>
        <v>0</v>
      </c>
    </row>
    <row r="758" spans="1:17" x14ac:dyDescent="0.25">
      <c r="A758" s="4" t="s">
        <v>698</v>
      </c>
      <c r="B758" s="3"/>
      <c r="C758" s="3"/>
      <c r="D758" s="3"/>
      <c r="E758" s="3"/>
      <c r="F758" s="3"/>
      <c r="G758" s="3"/>
      <c r="H758" s="3"/>
      <c r="I758" s="3"/>
      <c r="J758" s="3"/>
      <c r="K758" s="3">
        <v>1</v>
      </c>
      <c r="L758" s="3"/>
      <c r="M758" s="3">
        <v>1</v>
      </c>
      <c r="P758">
        <f t="shared" si="22"/>
        <v>0</v>
      </c>
      <c r="Q758">
        <f t="shared" si="23"/>
        <v>0</v>
      </c>
    </row>
    <row r="759" spans="1:17" x14ac:dyDescent="0.25">
      <c r="A759" s="5">
        <v>112</v>
      </c>
      <c r="B759" s="3"/>
      <c r="C759" s="3"/>
      <c r="D759" s="3"/>
      <c r="E759" s="3"/>
      <c r="F759" s="3"/>
      <c r="G759" s="3"/>
      <c r="H759" s="3"/>
      <c r="I759" s="3"/>
      <c r="J759" s="3"/>
      <c r="K759" s="3">
        <v>1</v>
      </c>
      <c r="L759" s="3"/>
      <c r="M759" s="3">
        <v>1</v>
      </c>
      <c r="P759">
        <f t="shared" si="22"/>
        <v>0</v>
      </c>
      <c r="Q759">
        <f t="shared" si="23"/>
        <v>0</v>
      </c>
    </row>
    <row r="760" spans="1:17" x14ac:dyDescent="0.25">
      <c r="A760" s="4" t="s">
        <v>700</v>
      </c>
      <c r="B760" s="3"/>
      <c r="C760" s="3"/>
      <c r="D760" s="3"/>
      <c r="E760" s="3"/>
      <c r="F760" s="3"/>
      <c r="G760" s="3"/>
      <c r="H760" s="3"/>
      <c r="I760" s="3"/>
      <c r="J760" s="3"/>
      <c r="K760" s="3">
        <v>1</v>
      </c>
      <c r="L760" s="3"/>
      <c r="M760" s="3">
        <v>1</v>
      </c>
      <c r="P760">
        <f t="shared" si="22"/>
        <v>0</v>
      </c>
      <c r="Q760">
        <f t="shared" si="23"/>
        <v>0</v>
      </c>
    </row>
    <row r="761" spans="1:17" x14ac:dyDescent="0.25">
      <c r="A761" s="5">
        <v>114</v>
      </c>
      <c r="B761" s="3"/>
      <c r="C761" s="3"/>
      <c r="D761" s="3"/>
      <c r="E761" s="3"/>
      <c r="F761" s="3"/>
      <c r="G761" s="3"/>
      <c r="H761" s="3"/>
      <c r="I761" s="3"/>
      <c r="J761" s="3"/>
      <c r="K761" s="3">
        <v>1</v>
      </c>
      <c r="L761" s="3"/>
      <c r="M761" s="3">
        <v>1</v>
      </c>
      <c r="P761">
        <f t="shared" si="22"/>
        <v>0</v>
      </c>
      <c r="Q761">
        <f t="shared" si="23"/>
        <v>0</v>
      </c>
    </row>
    <row r="762" spans="1:17" x14ac:dyDescent="0.25">
      <c r="A762" s="4" t="s">
        <v>702</v>
      </c>
      <c r="B762" s="3"/>
      <c r="C762" s="3"/>
      <c r="D762" s="3"/>
      <c r="E762" s="3"/>
      <c r="F762" s="3"/>
      <c r="G762" s="3"/>
      <c r="H762" s="3"/>
      <c r="I762" s="3"/>
      <c r="J762" s="3"/>
      <c r="K762" s="3">
        <v>1</v>
      </c>
      <c r="L762" s="3"/>
      <c r="M762" s="3">
        <v>1</v>
      </c>
      <c r="P762">
        <f t="shared" si="22"/>
        <v>0</v>
      </c>
      <c r="Q762">
        <f t="shared" si="23"/>
        <v>0</v>
      </c>
    </row>
    <row r="763" spans="1:17" x14ac:dyDescent="0.25">
      <c r="A763" s="5">
        <v>114</v>
      </c>
      <c r="B763" s="3"/>
      <c r="C763" s="3"/>
      <c r="D763" s="3"/>
      <c r="E763" s="3"/>
      <c r="F763" s="3"/>
      <c r="G763" s="3"/>
      <c r="H763" s="3"/>
      <c r="I763" s="3"/>
      <c r="J763" s="3"/>
      <c r="K763" s="3">
        <v>1</v>
      </c>
      <c r="L763" s="3"/>
      <c r="M763" s="3">
        <v>1</v>
      </c>
      <c r="P763">
        <f t="shared" si="22"/>
        <v>0</v>
      </c>
      <c r="Q763">
        <f t="shared" si="23"/>
        <v>0</v>
      </c>
    </row>
    <row r="764" spans="1:17" x14ac:dyDescent="0.25">
      <c r="A764" s="4" t="s">
        <v>704</v>
      </c>
      <c r="B764" s="3"/>
      <c r="C764" s="3"/>
      <c r="D764" s="3"/>
      <c r="E764" s="3"/>
      <c r="F764" s="3"/>
      <c r="G764" s="3"/>
      <c r="H764" s="3"/>
      <c r="I764" s="3"/>
      <c r="J764" s="3"/>
      <c r="K764" s="3">
        <v>1</v>
      </c>
      <c r="L764" s="3"/>
      <c r="M764" s="3">
        <v>1</v>
      </c>
      <c r="P764">
        <f t="shared" si="22"/>
        <v>0</v>
      </c>
      <c r="Q764">
        <f t="shared" si="23"/>
        <v>0</v>
      </c>
    </row>
    <row r="765" spans="1:17" x14ac:dyDescent="0.25">
      <c r="A765" s="5">
        <v>114</v>
      </c>
      <c r="B765" s="3"/>
      <c r="C765" s="3"/>
      <c r="D765" s="3"/>
      <c r="E765" s="3"/>
      <c r="F765" s="3"/>
      <c r="G765" s="3"/>
      <c r="H765" s="3"/>
      <c r="I765" s="3"/>
      <c r="J765" s="3"/>
      <c r="K765" s="3">
        <v>1</v>
      </c>
      <c r="L765" s="3"/>
      <c r="M765" s="3">
        <v>1</v>
      </c>
      <c r="P765">
        <f t="shared" si="22"/>
        <v>0</v>
      </c>
      <c r="Q765">
        <f t="shared" si="23"/>
        <v>0</v>
      </c>
    </row>
    <row r="766" spans="1:17" x14ac:dyDescent="0.25">
      <c r="A766" s="4" t="s">
        <v>706</v>
      </c>
      <c r="B766" s="3"/>
      <c r="C766" s="3"/>
      <c r="D766" s="3"/>
      <c r="E766" s="3"/>
      <c r="F766" s="3"/>
      <c r="G766" s="3"/>
      <c r="H766" s="3"/>
      <c r="I766" s="3"/>
      <c r="J766" s="3"/>
      <c r="K766" s="3">
        <v>1</v>
      </c>
      <c r="L766" s="3"/>
      <c r="M766" s="3">
        <v>1</v>
      </c>
      <c r="P766">
        <f t="shared" si="22"/>
        <v>0</v>
      </c>
      <c r="Q766">
        <f t="shared" si="23"/>
        <v>0</v>
      </c>
    </row>
    <row r="767" spans="1:17" x14ac:dyDescent="0.25">
      <c r="A767" s="5">
        <v>119</v>
      </c>
      <c r="B767" s="3"/>
      <c r="C767" s="3"/>
      <c r="D767" s="3"/>
      <c r="E767" s="3"/>
      <c r="F767" s="3"/>
      <c r="G767" s="3"/>
      <c r="H767" s="3"/>
      <c r="I767" s="3"/>
      <c r="J767" s="3"/>
      <c r="K767" s="3">
        <v>1</v>
      </c>
      <c r="L767" s="3"/>
      <c r="M767" s="3">
        <v>1</v>
      </c>
      <c r="P767">
        <f t="shared" si="22"/>
        <v>0</v>
      </c>
      <c r="Q767">
        <f t="shared" si="23"/>
        <v>0</v>
      </c>
    </row>
    <row r="768" spans="1:17" x14ac:dyDescent="0.25">
      <c r="A768" s="4" t="s">
        <v>708</v>
      </c>
      <c r="B768" s="3"/>
      <c r="C768" s="3"/>
      <c r="D768" s="3">
        <v>1</v>
      </c>
      <c r="E768" s="3"/>
      <c r="F768" s="3"/>
      <c r="G768" s="3"/>
      <c r="H768" s="3"/>
      <c r="I768" s="3"/>
      <c r="J768" s="3"/>
      <c r="K768" s="3">
        <v>1</v>
      </c>
      <c r="L768" s="3"/>
      <c r="M768" s="3">
        <v>2</v>
      </c>
      <c r="P768">
        <f t="shared" si="22"/>
        <v>0</v>
      </c>
      <c r="Q768">
        <f t="shared" si="23"/>
        <v>0</v>
      </c>
    </row>
    <row r="769" spans="1:17" x14ac:dyDescent="0.25">
      <c r="A769" s="5">
        <v>69</v>
      </c>
      <c r="B769" s="3"/>
      <c r="C769" s="3"/>
      <c r="D769" s="3">
        <v>1</v>
      </c>
      <c r="E769" s="3"/>
      <c r="F769" s="3"/>
      <c r="G769" s="3"/>
      <c r="H769" s="3"/>
      <c r="I769" s="3"/>
      <c r="J769" s="3"/>
      <c r="K769" s="3"/>
      <c r="L769" s="3"/>
      <c r="M769" s="3">
        <v>1</v>
      </c>
      <c r="P769">
        <f t="shared" si="22"/>
        <v>0</v>
      </c>
      <c r="Q769">
        <f t="shared" si="23"/>
        <v>0</v>
      </c>
    </row>
    <row r="770" spans="1:17" x14ac:dyDescent="0.25">
      <c r="A770" s="5">
        <v>114</v>
      </c>
      <c r="B770" s="3"/>
      <c r="C770" s="3"/>
      <c r="D770" s="3"/>
      <c r="E770" s="3"/>
      <c r="F770" s="3"/>
      <c r="G770" s="3"/>
      <c r="H770" s="3"/>
      <c r="I770" s="3"/>
      <c r="J770" s="3"/>
      <c r="K770" s="3">
        <v>1</v>
      </c>
      <c r="L770" s="3"/>
      <c r="M770" s="3">
        <v>1</v>
      </c>
      <c r="P770">
        <f t="shared" si="22"/>
        <v>0</v>
      </c>
      <c r="Q770">
        <f t="shared" si="23"/>
        <v>0</v>
      </c>
    </row>
    <row r="771" spans="1:17" x14ac:dyDescent="0.25">
      <c r="A771" s="4" t="s">
        <v>730</v>
      </c>
      <c r="B771" s="3"/>
      <c r="C771" s="3"/>
      <c r="D771" s="3">
        <v>1</v>
      </c>
      <c r="E771" s="3"/>
      <c r="F771" s="3"/>
      <c r="G771" s="3"/>
      <c r="H771" s="3"/>
      <c r="I771" s="3"/>
      <c r="J771" s="3"/>
      <c r="K771" s="3">
        <v>1</v>
      </c>
      <c r="L771" s="3"/>
      <c r="M771" s="3">
        <v>2</v>
      </c>
      <c r="P771">
        <f t="shared" si="22"/>
        <v>0</v>
      </c>
      <c r="Q771">
        <f t="shared" si="23"/>
        <v>0</v>
      </c>
    </row>
    <row r="772" spans="1:17" x14ac:dyDescent="0.25">
      <c r="A772" s="5">
        <v>69</v>
      </c>
      <c r="B772" s="3"/>
      <c r="C772" s="3"/>
      <c r="D772" s="3">
        <v>1</v>
      </c>
      <c r="E772" s="3"/>
      <c r="F772" s="3"/>
      <c r="G772" s="3"/>
      <c r="H772" s="3"/>
      <c r="I772" s="3"/>
      <c r="J772" s="3"/>
      <c r="K772" s="3"/>
      <c r="L772" s="3"/>
      <c r="M772" s="3">
        <v>1</v>
      </c>
      <c r="P772">
        <f t="shared" si="22"/>
        <v>0</v>
      </c>
      <c r="Q772">
        <f t="shared" si="23"/>
        <v>0</v>
      </c>
    </row>
    <row r="773" spans="1:17" x14ac:dyDescent="0.25">
      <c r="A773" s="5">
        <v>114</v>
      </c>
      <c r="B773" s="3"/>
      <c r="C773" s="3"/>
      <c r="D773" s="3"/>
      <c r="E773" s="3"/>
      <c r="F773" s="3"/>
      <c r="G773" s="3"/>
      <c r="H773" s="3"/>
      <c r="I773" s="3"/>
      <c r="J773" s="3"/>
      <c r="K773" s="3">
        <v>1</v>
      </c>
      <c r="L773" s="3"/>
      <c r="M773" s="3">
        <v>1</v>
      </c>
      <c r="P773">
        <f t="shared" si="22"/>
        <v>0</v>
      </c>
      <c r="Q773">
        <f t="shared" si="23"/>
        <v>0</v>
      </c>
    </row>
    <row r="774" spans="1:17" x14ac:dyDescent="0.25">
      <c r="A774" s="4" t="s">
        <v>732</v>
      </c>
      <c r="B774" s="3"/>
      <c r="C774" s="3"/>
      <c r="D774" s="3"/>
      <c r="E774" s="3"/>
      <c r="F774" s="3"/>
      <c r="G774" s="3"/>
      <c r="H774" s="3"/>
      <c r="I774" s="3"/>
      <c r="J774" s="3"/>
      <c r="K774" s="3">
        <v>1</v>
      </c>
      <c r="L774" s="3">
        <v>1</v>
      </c>
      <c r="M774" s="3">
        <v>2</v>
      </c>
      <c r="P774">
        <f t="shared" si="22"/>
        <v>0</v>
      </c>
      <c r="Q774">
        <f t="shared" si="23"/>
        <v>0</v>
      </c>
    </row>
    <row r="775" spans="1:17" x14ac:dyDescent="0.25">
      <c r="A775" s="5">
        <v>111</v>
      </c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>
        <v>1</v>
      </c>
      <c r="M775" s="3">
        <v>1</v>
      </c>
      <c r="P775">
        <f t="shared" ref="P775:P838" si="24">IF(N775=1,A775,0)</f>
        <v>0</v>
      </c>
      <c r="Q775">
        <f t="shared" ref="Q775:Q838" si="25">IF(O775=1,A775,0)</f>
        <v>0</v>
      </c>
    </row>
    <row r="776" spans="1:17" x14ac:dyDescent="0.25">
      <c r="A776" s="5">
        <v>112</v>
      </c>
      <c r="B776" s="3"/>
      <c r="C776" s="3"/>
      <c r="D776" s="3"/>
      <c r="E776" s="3"/>
      <c r="F776" s="3"/>
      <c r="G776" s="3"/>
      <c r="H776" s="3"/>
      <c r="I776" s="3"/>
      <c r="J776" s="3"/>
      <c r="K776" s="3">
        <v>1</v>
      </c>
      <c r="L776" s="3"/>
      <c r="M776" s="3">
        <v>1</v>
      </c>
      <c r="P776">
        <f t="shared" si="24"/>
        <v>0</v>
      </c>
      <c r="Q776">
        <f t="shared" si="25"/>
        <v>0</v>
      </c>
    </row>
    <row r="777" spans="1:17" x14ac:dyDescent="0.25">
      <c r="A777" s="4" t="s">
        <v>734</v>
      </c>
      <c r="B777" s="3"/>
      <c r="C777" s="3"/>
      <c r="D777" s="3"/>
      <c r="E777" s="3"/>
      <c r="F777" s="3"/>
      <c r="G777" s="3"/>
      <c r="H777" s="3"/>
      <c r="I777" s="3"/>
      <c r="J777" s="3"/>
      <c r="K777" s="3">
        <v>1</v>
      </c>
      <c r="L777" s="3">
        <v>1</v>
      </c>
      <c r="M777" s="3">
        <v>2</v>
      </c>
      <c r="P777">
        <f t="shared" si="24"/>
        <v>0</v>
      </c>
      <c r="Q777">
        <f t="shared" si="25"/>
        <v>0</v>
      </c>
    </row>
    <row r="778" spans="1:17" x14ac:dyDescent="0.25">
      <c r="A778" s="5">
        <v>103</v>
      </c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>
        <v>1</v>
      </c>
      <c r="M778" s="3">
        <v>1</v>
      </c>
      <c r="P778">
        <f t="shared" si="24"/>
        <v>0</v>
      </c>
      <c r="Q778">
        <f t="shared" si="25"/>
        <v>0</v>
      </c>
    </row>
    <row r="779" spans="1:17" x14ac:dyDescent="0.25">
      <c r="A779" s="5">
        <v>118</v>
      </c>
      <c r="B779" s="3"/>
      <c r="C779" s="3"/>
      <c r="D779" s="3"/>
      <c r="E779" s="3"/>
      <c r="F779" s="3"/>
      <c r="G779" s="3"/>
      <c r="H779" s="3"/>
      <c r="I779" s="3"/>
      <c r="J779" s="3"/>
      <c r="K779" s="3">
        <v>1</v>
      </c>
      <c r="L779" s="3"/>
      <c r="M779" s="3">
        <v>1</v>
      </c>
      <c r="P779">
        <f t="shared" si="24"/>
        <v>0</v>
      </c>
      <c r="Q779">
        <f t="shared" si="25"/>
        <v>0</v>
      </c>
    </row>
    <row r="780" spans="1:17" x14ac:dyDescent="0.25">
      <c r="A780" s="4" t="s">
        <v>736</v>
      </c>
      <c r="B780" s="3"/>
      <c r="C780" s="3"/>
      <c r="D780" s="3"/>
      <c r="E780" s="3"/>
      <c r="F780" s="3"/>
      <c r="G780" s="3"/>
      <c r="H780" s="3"/>
      <c r="I780" s="3"/>
      <c r="J780" s="3"/>
      <c r="K780" s="3">
        <v>1</v>
      </c>
      <c r="L780" s="3"/>
      <c r="M780" s="3">
        <v>1</v>
      </c>
      <c r="P780">
        <f t="shared" si="24"/>
        <v>0</v>
      </c>
      <c r="Q780">
        <f t="shared" si="25"/>
        <v>0</v>
      </c>
    </row>
    <row r="781" spans="1:17" x14ac:dyDescent="0.25">
      <c r="A781" s="5">
        <v>115</v>
      </c>
      <c r="B781" s="3"/>
      <c r="C781" s="3"/>
      <c r="D781" s="3"/>
      <c r="E781" s="3"/>
      <c r="F781" s="3"/>
      <c r="G781" s="3"/>
      <c r="H781" s="3"/>
      <c r="I781" s="3"/>
      <c r="J781" s="3"/>
      <c r="K781" s="3">
        <v>1</v>
      </c>
      <c r="L781" s="3"/>
      <c r="M781" s="3">
        <v>1</v>
      </c>
      <c r="P781">
        <f t="shared" si="24"/>
        <v>0</v>
      </c>
      <c r="Q781">
        <f t="shared" si="25"/>
        <v>0</v>
      </c>
    </row>
    <row r="782" spans="1:17" x14ac:dyDescent="0.25">
      <c r="A782" s="4" t="s">
        <v>738</v>
      </c>
      <c r="B782" s="3"/>
      <c r="C782" s="3"/>
      <c r="D782" s="3"/>
      <c r="E782" s="3"/>
      <c r="F782" s="3"/>
      <c r="G782" s="3"/>
      <c r="H782" s="3"/>
      <c r="I782" s="3"/>
      <c r="J782" s="3"/>
      <c r="K782" s="3">
        <v>1</v>
      </c>
      <c r="L782" s="3"/>
      <c r="M782" s="3">
        <v>1</v>
      </c>
      <c r="P782">
        <f t="shared" si="24"/>
        <v>0</v>
      </c>
      <c r="Q782">
        <f t="shared" si="25"/>
        <v>0</v>
      </c>
    </row>
    <row r="783" spans="1:17" x14ac:dyDescent="0.25">
      <c r="A783" s="5">
        <v>95</v>
      </c>
      <c r="B783" s="3"/>
      <c r="C783" s="3"/>
      <c r="D783" s="3"/>
      <c r="E783" s="3"/>
      <c r="F783" s="3"/>
      <c r="G783" s="3"/>
      <c r="H783" s="3"/>
      <c r="I783" s="3"/>
      <c r="J783" s="3"/>
      <c r="K783" s="3">
        <v>1</v>
      </c>
      <c r="L783" s="3"/>
      <c r="M783" s="3">
        <v>1</v>
      </c>
      <c r="P783">
        <f t="shared" si="24"/>
        <v>0</v>
      </c>
      <c r="Q783">
        <f t="shared" si="25"/>
        <v>0</v>
      </c>
    </row>
    <row r="784" spans="1:17" x14ac:dyDescent="0.25">
      <c r="A784" s="4" t="s">
        <v>740</v>
      </c>
      <c r="B784" s="3"/>
      <c r="C784" s="3"/>
      <c r="D784" s="3"/>
      <c r="E784" s="3"/>
      <c r="F784" s="3"/>
      <c r="G784" s="3"/>
      <c r="H784" s="3"/>
      <c r="I784" s="3"/>
      <c r="J784" s="3"/>
      <c r="K784" s="3">
        <v>1</v>
      </c>
      <c r="L784" s="3"/>
      <c r="M784" s="3">
        <v>1</v>
      </c>
      <c r="P784">
        <f t="shared" si="24"/>
        <v>0</v>
      </c>
      <c r="Q784">
        <f t="shared" si="25"/>
        <v>0</v>
      </c>
    </row>
    <row r="785" spans="1:17" x14ac:dyDescent="0.25">
      <c r="A785" s="5">
        <v>115</v>
      </c>
      <c r="B785" s="3"/>
      <c r="C785" s="3"/>
      <c r="D785" s="3"/>
      <c r="E785" s="3"/>
      <c r="F785" s="3"/>
      <c r="G785" s="3"/>
      <c r="H785" s="3"/>
      <c r="I785" s="3"/>
      <c r="J785" s="3"/>
      <c r="K785" s="3">
        <v>1</v>
      </c>
      <c r="L785" s="3"/>
      <c r="M785" s="3">
        <v>1</v>
      </c>
      <c r="P785">
        <f t="shared" si="24"/>
        <v>0</v>
      </c>
      <c r="Q785">
        <f t="shared" si="25"/>
        <v>0</v>
      </c>
    </row>
    <row r="786" spans="1:17" x14ac:dyDescent="0.25">
      <c r="A786" s="4" t="s">
        <v>742</v>
      </c>
      <c r="B786" s="3"/>
      <c r="C786" s="3"/>
      <c r="D786" s="3"/>
      <c r="E786" s="3"/>
      <c r="F786" s="3"/>
      <c r="G786" s="3"/>
      <c r="H786" s="3"/>
      <c r="I786" s="3"/>
      <c r="J786" s="3"/>
      <c r="K786" s="3">
        <v>1</v>
      </c>
      <c r="L786" s="3"/>
      <c r="M786" s="3">
        <v>1</v>
      </c>
      <c r="P786">
        <f t="shared" si="24"/>
        <v>0</v>
      </c>
      <c r="Q786">
        <f t="shared" si="25"/>
        <v>0</v>
      </c>
    </row>
    <row r="787" spans="1:17" x14ac:dyDescent="0.25">
      <c r="A787" s="5">
        <v>118</v>
      </c>
      <c r="B787" s="3"/>
      <c r="C787" s="3"/>
      <c r="D787" s="3"/>
      <c r="E787" s="3"/>
      <c r="F787" s="3"/>
      <c r="G787" s="3"/>
      <c r="H787" s="3"/>
      <c r="I787" s="3"/>
      <c r="J787" s="3"/>
      <c r="K787" s="3">
        <v>1</v>
      </c>
      <c r="L787" s="3"/>
      <c r="M787" s="3">
        <v>1</v>
      </c>
      <c r="P787">
        <f t="shared" si="24"/>
        <v>0</v>
      </c>
      <c r="Q787">
        <f t="shared" si="25"/>
        <v>0</v>
      </c>
    </row>
    <row r="788" spans="1:17" x14ac:dyDescent="0.25">
      <c r="A788" s="4" t="s">
        <v>744</v>
      </c>
      <c r="B788" s="3"/>
      <c r="C788" s="3"/>
      <c r="D788" s="3"/>
      <c r="E788" s="3"/>
      <c r="F788" s="3"/>
      <c r="G788" s="3"/>
      <c r="H788" s="3"/>
      <c r="I788" s="3"/>
      <c r="J788" s="3"/>
      <c r="K788" s="3">
        <v>1</v>
      </c>
      <c r="L788" s="3"/>
      <c r="M788" s="3">
        <v>1</v>
      </c>
      <c r="P788">
        <f t="shared" si="24"/>
        <v>0</v>
      </c>
      <c r="Q788">
        <f t="shared" si="25"/>
        <v>0</v>
      </c>
    </row>
    <row r="789" spans="1:17" x14ac:dyDescent="0.25">
      <c r="A789" s="5">
        <v>112</v>
      </c>
      <c r="B789" s="3"/>
      <c r="C789" s="3"/>
      <c r="D789" s="3"/>
      <c r="E789" s="3"/>
      <c r="F789" s="3"/>
      <c r="G789" s="3"/>
      <c r="H789" s="3"/>
      <c r="I789" s="3"/>
      <c r="J789" s="3"/>
      <c r="K789" s="3">
        <v>1</v>
      </c>
      <c r="L789" s="3"/>
      <c r="M789" s="3">
        <v>1</v>
      </c>
      <c r="P789">
        <f t="shared" si="24"/>
        <v>0</v>
      </c>
      <c r="Q789">
        <f t="shared" si="25"/>
        <v>0</v>
      </c>
    </row>
    <row r="790" spans="1:17" x14ac:dyDescent="0.25">
      <c r="A790" s="4" t="s">
        <v>746</v>
      </c>
      <c r="B790" s="3"/>
      <c r="C790" s="3"/>
      <c r="D790" s="3"/>
      <c r="E790" s="3"/>
      <c r="F790" s="3"/>
      <c r="G790" s="3"/>
      <c r="H790" s="3"/>
      <c r="I790" s="3"/>
      <c r="J790" s="3"/>
      <c r="K790" s="3">
        <v>1</v>
      </c>
      <c r="L790" s="3"/>
      <c r="M790" s="3">
        <v>1</v>
      </c>
      <c r="P790">
        <f t="shared" si="24"/>
        <v>0</v>
      </c>
      <c r="Q790">
        <f t="shared" si="25"/>
        <v>0</v>
      </c>
    </row>
    <row r="791" spans="1:17" x14ac:dyDescent="0.25">
      <c r="A791" s="5">
        <v>117</v>
      </c>
      <c r="B791" s="3"/>
      <c r="C791" s="3"/>
      <c r="D791" s="3"/>
      <c r="E791" s="3"/>
      <c r="F791" s="3"/>
      <c r="G791" s="3"/>
      <c r="H791" s="3"/>
      <c r="I791" s="3"/>
      <c r="J791" s="3"/>
      <c r="K791" s="3">
        <v>1</v>
      </c>
      <c r="L791" s="3"/>
      <c r="M791" s="3">
        <v>1</v>
      </c>
      <c r="P791">
        <f t="shared" si="24"/>
        <v>0</v>
      </c>
      <c r="Q791">
        <f t="shared" si="25"/>
        <v>0</v>
      </c>
    </row>
    <row r="792" spans="1:17" x14ac:dyDescent="0.25">
      <c r="A792" s="4" t="s">
        <v>748</v>
      </c>
      <c r="B792" s="3"/>
      <c r="C792" s="3"/>
      <c r="D792" s="3"/>
      <c r="E792" s="3"/>
      <c r="F792" s="3"/>
      <c r="G792" s="3"/>
      <c r="H792" s="3"/>
      <c r="I792" s="3"/>
      <c r="J792" s="3"/>
      <c r="K792" s="3">
        <v>1</v>
      </c>
      <c r="L792" s="3"/>
      <c r="M792" s="3">
        <v>1</v>
      </c>
      <c r="P792">
        <f t="shared" si="24"/>
        <v>0</v>
      </c>
      <c r="Q792">
        <f t="shared" si="25"/>
        <v>0</v>
      </c>
    </row>
    <row r="793" spans="1:17" x14ac:dyDescent="0.25">
      <c r="A793" s="5">
        <v>114</v>
      </c>
      <c r="B793" s="3"/>
      <c r="C793" s="3"/>
      <c r="D793" s="3"/>
      <c r="E793" s="3"/>
      <c r="F793" s="3"/>
      <c r="G793" s="3"/>
      <c r="H793" s="3"/>
      <c r="I793" s="3"/>
      <c r="J793" s="3"/>
      <c r="K793" s="3">
        <v>1</v>
      </c>
      <c r="L793" s="3"/>
      <c r="M793" s="3">
        <v>1</v>
      </c>
      <c r="P793">
        <f t="shared" si="24"/>
        <v>0</v>
      </c>
      <c r="Q793">
        <f t="shared" si="25"/>
        <v>0</v>
      </c>
    </row>
    <row r="794" spans="1:17" x14ac:dyDescent="0.25">
      <c r="A794" s="4" t="s">
        <v>750</v>
      </c>
      <c r="B794" s="3"/>
      <c r="C794" s="3"/>
      <c r="D794" s="3">
        <v>1</v>
      </c>
      <c r="E794" s="3"/>
      <c r="F794" s="3"/>
      <c r="G794" s="3"/>
      <c r="H794" s="3"/>
      <c r="I794" s="3"/>
      <c r="J794" s="3"/>
      <c r="K794" s="3">
        <v>1</v>
      </c>
      <c r="L794" s="3"/>
      <c r="M794" s="3">
        <v>2</v>
      </c>
      <c r="P794">
        <f t="shared" si="24"/>
        <v>0</v>
      </c>
      <c r="Q794">
        <f t="shared" si="25"/>
        <v>0</v>
      </c>
    </row>
    <row r="795" spans="1:17" x14ac:dyDescent="0.25">
      <c r="A795" s="5">
        <v>69</v>
      </c>
      <c r="B795" s="3"/>
      <c r="C795" s="3"/>
      <c r="D795" s="3">
        <v>1</v>
      </c>
      <c r="E795" s="3"/>
      <c r="F795" s="3"/>
      <c r="G795" s="3"/>
      <c r="H795" s="3"/>
      <c r="I795" s="3"/>
      <c r="J795" s="3"/>
      <c r="K795" s="3"/>
      <c r="L795" s="3"/>
      <c r="M795" s="3">
        <v>1</v>
      </c>
      <c r="P795">
        <f t="shared" si="24"/>
        <v>0</v>
      </c>
      <c r="Q795">
        <f t="shared" si="25"/>
        <v>0</v>
      </c>
    </row>
    <row r="796" spans="1:17" x14ac:dyDescent="0.25">
      <c r="A796" s="5">
        <v>114</v>
      </c>
      <c r="B796" s="3"/>
      <c r="C796" s="3"/>
      <c r="D796" s="3"/>
      <c r="E796" s="3"/>
      <c r="F796" s="3"/>
      <c r="G796" s="3"/>
      <c r="H796" s="3"/>
      <c r="I796" s="3"/>
      <c r="J796" s="3"/>
      <c r="K796" s="3">
        <v>1</v>
      </c>
      <c r="L796" s="3"/>
      <c r="M796" s="3">
        <v>1</v>
      </c>
      <c r="P796">
        <f t="shared" si="24"/>
        <v>0</v>
      </c>
      <c r="Q796">
        <f t="shared" si="25"/>
        <v>0</v>
      </c>
    </row>
    <row r="797" spans="1:17" x14ac:dyDescent="0.25">
      <c r="A797" s="4" t="s">
        <v>752</v>
      </c>
      <c r="B797" s="3"/>
      <c r="C797" s="3"/>
      <c r="D797" s="3"/>
      <c r="E797" s="3"/>
      <c r="F797" s="3"/>
      <c r="G797" s="3"/>
      <c r="H797" s="3"/>
      <c r="I797" s="3"/>
      <c r="J797" s="3"/>
      <c r="K797" s="3">
        <v>1</v>
      </c>
      <c r="L797" s="3">
        <v>1</v>
      </c>
      <c r="M797" s="3">
        <v>2</v>
      </c>
      <c r="P797">
        <f t="shared" si="24"/>
        <v>0</v>
      </c>
      <c r="Q797">
        <f t="shared" si="25"/>
        <v>0</v>
      </c>
    </row>
    <row r="798" spans="1:17" x14ac:dyDescent="0.25">
      <c r="A798" s="5">
        <v>109</v>
      </c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>
        <v>1</v>
      </c>
      <c r="M798" s="3">
        <v>1</v>
      </c>
      <c r="P798">
        <f t="shared" si="24"/>
        <v>0</v>
      </c>
      <c r="Q798">
        <f t="shared" si="25"/>
        <v>0</v>
      </c>
    </row>
    <row r="799" spans="1:17" x14ac:dyDescent="0.25">
      <c r="A799" s="5">
        <v>112</v>
      </c>
      <c r="B799" s="3"/>
      <c r="C799" s="3"/>
      <c r="D799" s="3"/>
      <c r="E799" s="3"/>
      <c r="F799" s="3"/>
      <c r="G799" s="3"/>
      <c r="H799" s="3"/>
      <c r="I799" s="3"/>
      <c r="J799" s="3"/>
      <c r="K799" s="3">
        <v>1</v>
      </c>
      <c r="L799" s="3"/>
      <c r="M799" s="3">
        <v>1</v>
      </c>
      <c r="P799">
        <f t="shared" si="24"/>
        <v>0</v>
      </c>
      <c r="Q799">
        <f t="shared" si="25"/>
        <v>0</v>
      </c>
    </row>
    <row r="800" spans="1:17" x14ac:dyDescent="0.25">
      <c r="A800" s="4" t="s">
        <v>754</v>
      </c>
      <c r="B800" s="3"/>
      <c r="C800" s="3"/>
      <c r="D800" s="3"/>
      <c r="E800" s="3"/>
      <c r="F800" s="3"/>
      <c r="G800" s="3"/>
      <c r="H800" s="3"/>
      <c r="I800" s="3"/>
      <c r="J800" s="3"/>
      <c r="K800" s="3">
        <v>1</v>
      </c>
      <c r="L800" s="3">
        <v>1</v>
      </c>
      <c r="M800" s="3">
        <v>2</v>
      </c>
      <c r="P800">
        <f t="shared" si="24"/>
        <v>0</v>
      </c>
      <c r="Q800">
        <f t="shared" si="25"/>
        <v>0</v>
      </c>
    </row>
    <row r="801" spans="1:17" x14ac:dyDescent="0.25">
      <c r="A801" s="5">
        <v>103</v>
      </c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>
        <v>1</v>
      </c>
      <c r="M801" s="3">
        <v>1</v>
      </c>
      <c r="P801">
        <f t="shared" si="24"/>
        <v>0</v>
      </c>
      <c r="Q801">
        <f t="shared" si="25"/>
        <v>0</v>
      </c>
    </row>
    <row r="802" spans="1:17" x14ac:dyDescent="0.25">
      <c r="A802" s="5">
        <v>118</v>
      </c>
      <c r="B802" s="3"/>
      <c r="C802" s="3"/>
      <c r="D802" s="3"/>
      <c r="E802" s="3"/>
      <c r="F802" s="3"/>
      <c r="G802" s="3"/>
      <c r="H802" s="3"/>
      <c r="I802" s="3"/>
      <c r="J802" s="3"/>
      <c r="K802" s="3">
        <v>1</v>
      </c>
      <c r="L802" s="3"/>
      <c r="M802" s="3">
        <v>1</v>
      </c>
      <c r="P802">
        <f t="shared" si="24"/>
        <v>0</v>
      </c>
      <c r="Q802">
        <f t="shared" si="25"/>
        <v>0</v>
      </c>
    </row>
    <row r="803" spans="1:17" x14ac:dyDescent="0.25">
      <c r="A803" s="4" t="s">
        <v>756</v>
      </c>
      <c r="B803" s="3"/>
      <c r="C803" s="3"/>
      <c r="D803" s="3"/>
      <c r="E803" s="3"/>
      <c r="F803" s="3"/>
      <c r="G803" s="3"/>
      <c r="H803" s="3"/>
      <c r="I803" s="3"/>
      <c r="J803" s="3"/>
      <c r="K803" s="3">
        <v>1</v>
      </c>
      <c r="L803" s="3"/>
      <c r="M803" s="3">
        <v>1</v>
      </c>
      <c r="P803">
        <f t="shared" si="24"/>
        <v>0</v>
      </c>
      <c r="Q803">
        <f t="shared" si="25"/>
        <v>0</v>
      </c>
    </row>
    <row r="804" spans="1:17" x14ac:dyDescent="0.25">
      <c r="A804" s="5">
        <v>116</v>
      </c>
      <c r="B804" s="3"/>
      <c r="C804" s="3"/>
      <c r="D804" s="3"/>
      <c r="E804" s="3"/>
      <c r="F804" s="3"/>
      <c r="G804" s="3"/>
      <c r="H804" s="3"/>
      <c r="I804" s="3"/>
      <c r="J804" s="3"/>
      <c r="K804" s="3">
        <v>1</v>
      </c>
      <c r="L804" s="3"/>
      <c r="M804" s="3">
        <v>1</v>
      </c>
      <c r="P804">
        <f t="shared" si="24"/>
        <v>0</v>
      </c>
      <c r="Q804">
        <f t="shared" si="25"/>
        <v>0</v>
      </c>
    </row>
    <row r="805" spans="1:17" x14ac:dyDescent="0.25">
      <c r="A805" s="4" t="s">
        <v>758</v>
      </c>
      <c r="B805" s="3"/>
      <c r="C805" s="3"/>
      <c r="D805" s="3"/>
      <c r="E805" s="3"/>
      <c r="F805" s="3"/>
      <c r="G805" s="3"/>
      <c r="H805" s="3"/>
      <c r="I805" s="3"/>
      <c r="J805" s="3"/>
      <c r="K805" s="3">
        <v>1</v>
      </c>
      <c r="L805" s="3"/>
      <c r="M805" s="3">
        <v>1</v>
      </c>
      <c r="P805">
        <f t="shared" si="24"/>
        <v>0</v>
      </c>
      <c r="Q805">
        <f t="shared" si="25"/>
        <v>0</v>
      </c>
    </row>
    <row r="806" spans="1:17" x14ac:dyDescent="0.25">
      <c r="A806" s="5">
        <v>115</v>
      </c>
      <c r="B806" s="3"/>
      <c r="C806" s="3"/>
      <c r="D806" s="3"/>
      <c r="E806" s="3"/>
      <c r="F806" s="3"/>
      <c r="G806" s="3"/>
      <c r="H806" s="3"/>
      <c r="I806" s="3"/>
      <c r="J806" s="3"/>
      <c r="K806" s="3">
        <v>1</v>
      </c>
      <c r="L806" s="3"/>
      <c r="M806" s="3">
        <v>1</v>
      </c>
      <c r="P806">
        <f t="shared" si="24"/>
        <v>0</v>
      </c>
      <c r="Q806">
        <f t="shared" si="25"/>
        <v>0</v>
      </c>
    </row>
    <row r="807" spans="1:17" x14ac:dyDescent="0.25">
      <c r="A807" s="4" t="s">
        <v>760</v>
      </c>
      <c r="B807" s="3"/>
      <c r="C807" s="3"/>
      <c r="D807" s="3"/>
      <c r="E807" s="3"/>
      <c r="F807" s="3"/>
      <c r="G807" s="3"/>
      <c r="H807" s="3"/>
      <c r="I807" s="3"/>
      <c r="J807" s="3"/>
      <c r="K807" s="3">
        <v>1</v>
      </c>
      <c r="L807" s="3"/>
      <c r="M807" s="3">
        <v>1</v>
      </c>
      <c r="P807">
        <f t="shared" si="24"/>
        <v>0</v>
      </c>
      <c r="Q807">
        <f t="shared" si="25"/>
        <v>0</v>
      </c>
    </row>
    <row r="808" spans="1:17" x14ac:dyDescent="0.25">
      <c r="A808" s="5">
        <v>112</v>
      </c>
      <c r="B808" s="3"/>
      <c r="C808" s="3"/>
      <c r="D808" s="3"/>
      <c r="E808" s="3"/>
      <c r="F808" s="3"/>
      <c r="G808" s="3"/>
      <c r="H808" s="3"/>
      <c r="I808" s="3"/>
      <c r="J808" s="3"/>
      <c r="K808" s="3">
        <v>1</v>
      </c>
      <c r="L808" s="3"/>
      <c r="M808" s="3">
        <v>1</v>
      </c>
      <c r="P808">
        <f t="shared" si="24"/>
        <v>0</v>
      </c>
      <c r="Q808">
        <f t="shared" si="25"/>
        <v>0</v>
      </c>
    </row>
    <row r="809" spans="1:17" x14ac:dyDescent="0.25">
      <c r="A809" s="4" t="s">
        <v>762</v>
      </c>
      <c r="B809" s="3"/>
      <c r="C809" s="3"/>
      <c r="D809" s="3"/>
      <c r="E809" s="3"/>
      <c r="F809" s="3"/>
      <c r="G809" s="3"/>
      <c r="H809" s="3"/>
      <c r="I809" s="3"/>
      <c r="J809" s="3"/>
      <c r="K809" s="3">
        <v>1</v>
      </c>
      <c r="L809" s="3"/>
      <c r="M809" s="3">
        <v>1</v>
      </c>
      <c r="P809">
        <f t="shared" si="24"/>
        <v>0</v>
      </c>
      <c r="Q809">
        <f t="shared" si="25"/>
        <v>0</v>
      </c>
    </row>
    <row r="810" spans="1:17" x14ac:dyDescent="0.25">
      <c r="A810" s="5">
        <v>117</v>
      </c>
      <c r="B810" s="3"/>
      <c r="C810" s="3"/>
      <c r="D810" s="3"/>
      <c r="E810" s="3"/>
      <c r="F810" s="3"/>
      <c r="G810" s="3"/>
      <c r="H810" s="3"/>
      <c r="I810" s="3"/>
      <c r="J810" s="3"/>
      <c r="K810" s="3">
        <v>1</v>
      </c>
      <c r="L810" s="3"/>
      <c r="M810" s="3">
        <v>1</v>
      </c>
      <c r="P810">
        <f t="shared" si="24"/>
        <v>0</v>
      </c>
      <c r="Q810">
        <f t="shared" si="25"/>
        <v>0</v>
      </c>
    </row>
    <row r="811" spans="1:17" x14ac:dyDescent="0.25">
      <c r="A811" s="4" t="s">
        <v>764</v>
      </c>
      <c r="B811" s="3"/>
      <c r="C811" s="3"/>
      <c r="D811" s="3"/>
      <c r="E811" s="3"/>
      <c r="F811" s="3"/>
      <c r="G811" s="3"/>
      <c r="H811" s="3"/>
      <c r="I811" s="3"/>
      <c r="J811" s="3"/>
      <c r="K811" s="3">
        <v>1</v>
      </c>
      <c r="L811" s="3"/>
      <c r="M811" s="3">
        <v>1</v>
      </c>
      <c r="P811">
        <f t="shared" si="24"/>
        <v>0</v>
      </c>
      <c r="Q811">
        <f t="shared" si="25"/>
        <v>0</v>
      </c>
    </row>
    <row r="812" spans="1:17" x14ac:dyDescent="0.25">
      <c r="A812" s="5">
        <v>114</v>
      </c>
      <c r="B812" s="3"/>
      <c r="C812" s="3"/>
      <c r="D812" s="3"/>
      <c r="E812" s="3"/>
      <c r="F812" s="3"/>
      <c r="G812" s="3"/>
      <c r="H812" s="3"/>
      <c r="I812" s="3"/>
      <c r="J812" s="3"/>
      <c r="K812" s="3">
        <v>1</v>
      </c>
      <c r="L812" s="3"/>
      <c r="M812" s="3">
        <v>1</v>
      </c>
      <c r="P812">
        <f t="shared" si="24"/>
        <v>0</v>
      </c>
      <c r="Q812">
        <f t="shared" si="25"/>
        <v>0</v>
      </c>
    </row>
    <row r="813" spans="1:17" x14ac:dyDescent="0.25">
      <c r="A813" s="4" t="s">
        <v>783</v>
      </c>
      <c r="B813" s="3"/>
      <c r="C813" s="3"/>
      <c r="D813" s="3"/>
      <c r="E813" s="3"/>
      <c r="F813" s="3"/>
      <c r="G813" s="3"/>
      <c r="H813" s="3"/>
      <c r="I813" s="3"/>
      <c r="J813" s="3"/>
      <c r="K813" s="3">
        <v>1</v>
      </c>
      <c r="L813" s="3"/>
      <c r="M813" s="3">
        <v>1</v>
      </c>
      <c r="P813">
        <f t="shared" si="24"/>
        <v>0</v>
      </c>
      <c r="Q813">
        <f t="shared" si="25"/>
        <v>0</v>
      </c>
    </row>
    <row r="814" spans="1:17" x14ac:dyDescent="0.25">
      <c r="A814" s="5">
        <v>113</v>
      </c>
      <c r="B814" s="3"/>
      <c r="C814" s="3"/>
      <c r="D814" s="3"/>
      <c r="E814" s="3"/>
      <c r="F814" s="3"/>
      <c r="G814" s="3"/>
      <c r="H814" s="3"/>
      <c r="I814" s="3"/>
      <c r="J814" s="3"/>
      <c r="K814" s="3">
        <v>1</v>
      </c>
      <c r="L814" s="3"/>
      <c r="M814" s="3">
        <v>1</v>
      </c>
      <c r="P814">
        <f t="shared" si="24"/>
        <v>0</v>
      </c>
      <c r="Q814">
        <f t="shared" si="25"/>
        <v>0</v>
      </c>
    </row>
    <row r="815" spans="1:17" x14ac:dyDescent="0.25">
      <c r="A815" s="4" t="s">
        <v>787</v>
      </c>
      <c r="B815" s="3"/>
      <c r="C815" s="3"/>
      <c r="D815" s="3"/>
      <c r="E815" s="3"/>
      <c r="F815" s="3"/>
      <c r="G815" s="3"/>
      <c r="H815" s="3"/>
      <c r="I815" s="3"/>
      <c r="J815" s="3"/>
      <c r="K815" s="3">
        <v>1</v>
      </c>
      <c r="L815" s="3"/>
      <c r="M815" s="3">
        <v>1</v>
      </c>
      <c r="P815">
        <f t="shared" si="24"/>
        <v>0</v>
      </c>
      <c r="Q815">
        <f t="shared" si="25"/>
        <v>0</v>
      </c>
    </row>
    <row r="816" spans="1:17" x14ac:dyDescent="0.25">
      <c r="A816" s="5">
        <v>44</v>
      </c>
      <c r="B816" s="3"/>
      <c r="C816" s="3"/>
      <c r="D816" s="3"/>
      <c r="E816" s="3"/>
      <c r="F816" s="3"/>
      <c r="G816" s="3"/>
      <c r="H816" s="3"/>
      <c r="I816" s="3"/>
      <c r="J816" s="3"/>
      <c r="K816" s="3">
        <v>1</v>
      </c>
      <c r="L816" s="3"/>
      <c r="M816" s="3">
        <v>1</v>
      </c>
      <c r="P816">
        <f t="shared" si="24"/>
        <v>0</v>
      </c>
      <c r="Q816">
        <f t="shared" si="25"/>
        <v>0</v>
      </c>
    </row>
    <row r="817" spans="1:17" x14ac:dyDescent="0.25">
      <c r="A817" s="4" t="s">
        <v>789</v>
      </c>
      <c r="B817" s="3"/>
      <c r="C817" s="3"/>
      <c r="D817" s="3">
        <v>1</v>
      </c>
      <c r="E817" s="3"/>
      <c r="F817" s="3"/>
      <c r="G817" s="3"/>
      <c r="H817" s="3"/>
      <c r="I817" s="3"/>
      <c r="J817" s="3"/>
      <c r="K817" s="3">
        <v>1</v>
      </c>
      <c r="L817" s="3"/>
      <c r="M817" s="3">
        <v>2</v>
      </c>
      <c r="P817">
        <f t="shared" si="24"/>
        <v>0</v>
      </c>
      <c r="Q817">
        <f t="shared" si="25"/>
        <v>0</v>
      </c>
    </row>
    <row r="818" spans="1:17" x14ac:dyDescent="0.25">
      <c r="A818" s="5">
        <v>69</v>
      </c>
      <c r="B818" s="3"/>
      <c r="C818" s="3"/>
      <c r="D818" s="3">
        <v>1</v>
      </c>
      <c r="E818" s="3"/>
      <c r="F818" s="3"/>
      <c r="G818" s="3"/>
      <c r="H818" s="3"/>
      <c r="I818" s="3"/>
      <c r="J818" s="3"/>
      <c r="K818" s="3"/>
      <c r="L818" s="3"/>
      <c r="M818" s="3">
        <v>1</v>
      </c>
      <c r="P818">
        <f t="shared" si="24"/>
        <v>0</v>
      </c>
      <c r="Q818">
        <f t="shared" si="25"/>
        <v>0</v>
      </c>
    </row>
    <row r="819" spans="1:17" x14ac:dyDescent="0.25">
      <c r="A819" s="5">
        <v>114</v>
      </c>
      <c r="B819" s="3"/>
      <c r="C819" s="3"/>
      <c r="D819" s="3"/>
      <c r="E819" s="3"/>
      <c r="F819" s="3"/>
      <c r="G819" s="3"/>
      <c r="H819" s="3"/>
      <c r="I819" s="3"/>
      <c r="J819" s="3"/>
      <c r="K819" s="3">
        <v>1</v>
      </c>
      <c r="L819" s="3"/>
      <c r="M819" s="3">
        <v>1</v>
      </c>
      <c r="P819">
        <f t="shared" si="24"/>
        <v>0</v>
      </c>
      <c r="Q819">
        <f t="shared" si="25"/>
        <v>0</v>
      </c>
    </row>
    <row r="820" spans="1:17" x14ac:dyDescent="0.25">
      <c r="A820" s="4" t="s">
        <v>925</v>
      </c>
      <c r="B820" s="3"/>
      <c r="C820" s="3"/>
      <c r="D820" s="3"/>
      <c r="E820" s="3"/>
      <c r="F820" s="3"/>
      <c r="G820" s="3"/>
      <c r="H820" s="3"/>
      <c r="I820" s="3"/>
      <c r="J820" s="3"/>
      <c r="K820" s="3">
        <v>1</v>
      </c>
      <c r="L820" s="3"/>
      <c r="M820" s="3">
        <v>1</v>
      </c>
      <c r="P820">
        <f t="shared" si="24"/>
        <v>0</v>
      </c>
      <c r="Q820">
        <f t="shared" si="25"/>
        <v>0</v>
      </c>
    </row>
    <row r="821" spans="1:17" x14ac:dyDescent="0.25">
      <c r="A821" s="5">
        <v>114</v>
      </c>
      <c r="B821" s="3"/>
      <c r="C821" s="3"/>
      <c r="D821" s="3"/>
      <c r="E821" s="3"/>
      <c r="F821" s="3"/>
      <c r="G821" s="3"/>
      <c r="H821" s="3"/>
      <c r="I821" s="3"/>
      <c r="J821" s="3"/>
      <c r="K821" s="3">
        <v>1</v>
      </c>
      <c r="L821" s="3"/>
      <c r="M821" s="3">
        <v>1</v>
      </c>
      <c r="P821">
        <f t="shared" si="24"/>
        <v>0</v>
      </c>
      <c r="Q821">
        <f t="shared" si="25"/>
        <v>0</v>
      </c>
    </row>
    <row r="822" spans="1:17" x14ac:dyDescent="0.25">
      <c r="A822" s="4" t="s">
        <v>827</v>
      </c>
      <c r="B822" s="3"/>
      <c r="C822" s="3"/>
      <c r="D822" s="3">
        <v>1</v>
      </c>
      <c r="E822" s="3"/>
      <c r="F822" s="3"/>
      <c r="G822" s="3"/>
      <c r="H822" s="3"/>
      <c r="I822" s="3"/>
      <c r="J822" s="3"/>
      <c r="K822" s="3">
        <v>1</v>
      </c>
      <c r="L822" s="3"/>
      <c r="M822" s="3">
        <v>2</v>
      </c>
      <c r="P822">
        <f t="shared" si="24"/>
        <v>0</v>
      </c>
      <c r="Q822">
        <f t="shared" si="25"/>
        <v>0</v>
      </c>
    </row>
    <row r="823" spans="1:17" x14ac:dyDescent="0.25">
      <c r="A823" s="5">
        <v>68</v>
      </c>
      <c r="B823" s="3"/>
      <c r="C823" s="3"/>
      <c r="D823" s="3">
        <v>1</v>
      </c>
      <c r="E823" s="3"/>
      <c r="F823" s="3"/>
      <c r="G823" s="3"/>
      <c r="H823" s="3"/>
      <c r="I823" s="3"/>
      <c r="J823" s="3"/>
      <c r="K823" s="3"/>
      <c r="L823" s="3"/>
      <c r="M823" s="3">
        <v>1</v>
      </c>
      <c r="P823">
        <f t="shared" si="24"/>
        <v>0</v>
      </c>
      <c r="Q823">
        <f t="shared" si="25"/>
        <v>0</v>
      </c>
    </row>
    <row r="824" spans="1:17" x14ac:dyDescent="0.25">
      <c r="A824" s="5">
        <v>114</v>
      </c>
      <c r="B824" s="3"/>
      <c r="C824" s="3"/>
      <c r="D824" s="3"/>
      <c r="E824" s="3"/>
      <c r="F824" s="3"/>
      <c r="G824" s="3"/>
      <c r="H824" s="3"/>
      <c r="I824" s="3"/>
      <c r="J824" s="3"/>
      <c r="K824" s="3">
        <v>1</v>
      </c>
      <c r="L824" s="3"/>
      <c r="M824" s="3">
        <v>1</v>
      </c>
      <c r="P824">
        <f t="shared" si="24"/>
        <v>0</v>
      </c>
      <c r="Q824">
        <f t="shared" si="25"/>
        <v>0</v>
      </c>
    </row>
    <row r="825" spans="1:17" x14ac:dyDescent="0.25">
      <c r="A825" s="4" t="s">
        <v>953</v>
      </c>
      <c r="B825" s="3"/>
      <c r="C825" s="3"/>
      <c r="D825" s="3"/>
      <c r="E825" s="3"/>
      <c r="F825" s="3"/>
      <c r="G825" s="3"/>
      <c r="H825" s="3"/>
      <c r="I825" s="3"/>
      <c r="J825" s="3"/>
      <c r="K825" s="3">
        <v>1</v>
      </c>
      <c r="L825" s="3"/>
      <c r="M825" s="3">
        <v>1</v>
      </c>
      <c r="P825">
        <f t="shared" si="24"/>
        <v>0</v>
      </c>
      <c r="Q825">
        <f t="shared" si="25"/>
        <v>0</v>
      </c>
    </row>
    <row r="826" spans="1:17" x14ac:dyDescent="0.25">
      <c r="A826" s="5">
        <v>118</v>
      </c>
      <c r="B826" s="3"/>
      <c r="C826" s="3"/>
      <c r="D826" s="3"/>
      <c r="E826" s="3"/>
      <c r="F826" s="3"/>
      <c r="G826" s="3"/>
      <c r="H826" s="3"/>
      <c r="I826" s="3"/>
      <c r="J826" s="3"/>
      <c r="K826" s="3">
        <v>1</v>
      </c>
      <c r="L826" s="3"/>
      <c r="M826" s="3">
        <v>1</v>
      </c>
      <c r="P826">
        <f t="shared" si="24"/>
        <v>0</v>
      </c>
      <c r="Q826">
        <f t="shared" si="25"/>
        <v>0</v>
      </c>
    </row>
    <row r="827" spans="1:17" x14ac:dyDescent="0.25">
      <c r="A827" s="4" t="s">
        <v>835</v>
      </c>
      <c r="B827" s="3"/>
      <c r="C827" s="3"/>
      <c r="D827" s="3"/>
      <c r="E827" s="3"/>
      <c r="F827" s="3"/>
      <c r="G827" s="3"/>
      <c r="H827" s="3"/>
      <c r="I827" s="3"/>
      <c r="J827" s="3"/>
      <c r="K827" s="3">
        <v>1</v>
      </c>
      <c r="L827" s="3">
        <v>1</v>
      </c>
      <c r="M827" s="3">
        <v>2</v>
      </c>
      <c r="P827">
        <f t="shared" si="24"/>
        <v>0</v>
      </c>
      <c r="Q827">
        <f t="shared" si="25"/>
        <v>0</v>
      </c>
    </row>
    <row r="828" spans="1:17" x14ac:dyDescent="0.25">
      <c r="A828" s="5">
        <v>105</v>
      </c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>
        <v>1</v>
      </c>
      <c r="M828" s="3">
        <v>1</v>
      </c>
      <c r="P828">
        <f t="shared" si="24"/>
        <v>0</v>
      </c>
      <c r="Q828">
        <f t="shared" si="25"/>
        <v>0</v>
      </c>
    </row>
    <row r="829" spans="1:17" x14ac:dyDescent="0.25">
      <c r="A829" s="5">
        <v>109</v>
      </c>
      <c r="B829" s="3"/>
      <c r="C829" s="3"/>
      <c r="D829" s="3"/>
      <c r="E829" s="3"/>
      <c r="F829" s="3"/>
      <c r="G829" s="3"/>
      <c r="H829" s="3"/>
      <c r="I829" s="3"/>
      <c r="J829" s="3"/>
      <c r="K829" s="3">
        <v>1</v>
      </c>
      <c r="L829" s="3"/>
      <c r="M829" s="3">
        <v>1</v>
      </c>
      <c r="P829">
        <f t="shared" si="24"/>
        <v>0</v>
      </c>
      <c r="Q829">
        <f t="shared" si="25"/>
        <v>0</v>
      </c>
    </row>
    <row r="830" spans="1:17" x14ac:dyDescent="0.25">
      <c r="A830" s="4" t="s">
        <v>843</v>
      </c>
      <c r="B830" s="3"/>
      <c r="C830" s="3"/>
      <c r="D830" s="3"/>
      <c r="E830" s="3"/>
      <c r="F830" s="3"/>
      <c r="G830" s="3"/>
      <c r="H830" s="3"/>
      <c r="I830" s="3"/>
      <c r="J830" s="3"/>
      <c r="K830" s="3">
        <v>1</v>
      </c>
      <c r="L830" s="3">
        <v>1</v>
      </c>
      <c r="M830" s="3">
        <v>2</v>
      </c>
      <c r="P830">
        <f t="shared" si="24"/>
        <v>0</v>
      </c>
      <c r="Q830">
        <f t="shared" si="25"/>
        <v>0</v>
      </c>
    </row>
    <row r="831" spans="1:17" x14ac:dyDescent="0.25">
      <c r="A831" s="5">
        <v>109</v>
      </c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>
        <v>1</v>
      </c>
      <c r="M831" s="3">
        <v>1</v>
      </c>
      <c r="P831">
        <f t="shared" si="24"/>
        <v>0</v>
      </c>
      <c r="Q831">
        <f t="shared" si="25"/>
        <v>0</v>
      </c>
    </row>
    <row r="832" spans="1:17" x14ac:dyDescent="0.25">
      <c r="A832" s="5">
        <v>110</v>
      </c>
      <c r="B832" s="3"/>
      <c r="C832" s="3"/>
      <c r="D832" s="3"/>
      <c r="E832" s="3"/>
      <c r="F832" s="3"/>
      <c r="G832" s="3"/>
      <c r="H832" s="3"/>
      <c r="I832" s="3"/>
      <c r="J832" s="3"/>
      <c r="K832" s="3">
        <v>1</v>
      </c>
      <c r="L832" s="3"/>
      <c r="M832" s="3">
        <v>1</v>
      </c>
      <c r="P832">
        <f t="shared" si="24"/>
        <v>0</v>
      </c>
      <c r="Q832">
        <f t="shared" si="25"/>
        <v>0</v>
      </c>
    </row>
    <row r="833" spans="1:17" x14ac:dyDescent="0.25">
      <c r="A833" s="4" t="s">
        <v>921</v>
      </c>
      <c r="B833" s="3"/>
      <c r="C833" s="3"/>
      <c r="D833" s="3"/>
      <c r="E833" s="3"/>
      <c r="F833" s="3"/>
      <c r="G833" s="3"/>
      <c r="H833" s="3"/>
      <c r="I833" s="3"/>
      <c r="J833" s="3"/>
      <c r="K833" s="3">
        <v>1</v>
      </c>
      <c r="L833" s="3"/>
      <c r="M833" s="3">
        <v>1</v>
      </c>
      <c r="P833">
        <f t="shared" si="24"/>
        <v>0</v>
      </c>
      <c r="Q833">
        <f t="shared" si="25"/>
        <v>0</v>
      </c>
    </row>
    <row r="834" spans="1:17" x14ac:dyDescent="0.25">
      <c r="A834" s="5">
        <v>114</v>
      </c>
      <c r="B834" s="3"/>
      <c r="C834" s="3"/>
      <c r="D834" s="3"/>
      <c r="E834" s="3"/>
      <c r="F834" s="3"/>
      <c r="G834" s="3"/>
      <c r="H834" s="3"/>
      <c r="I834" s="3"/>
      <c r="J834" s="3"/>
      <c r="K834" s="3">
        <v>1</v>
      </c>
      <c r="L834" s="3"/>
      <c r="M834" s="3">
        <v>1</v>
      </c>
      <c r="P834">
        <f t="shared" si="24"/>
        <v>0</v>
      </c>
      <c r="Q834">
        <f t="shared" si="25"/>
        <v>0</v>
      </c>
    </row>
    <row r="835" spans="1:17" x14ac:dyDescent="0.25">
      <c r="A835" s="4" t="s">
        <v>959</v>
      </c>
      <c r="B835" s="3"/>
      <c r="C835" s="3"/>
      <c r="D835" s="3"/>
      <c r="E835" s="3"/>
      <c r="F835" s="3"/>
      <c r="G835" s="3"/>
      <c r="H835" s="3"/>
      <c r="I835" s="3"/>
      <c r="J835" s="3"/>
      <c r="K835" s="3">
        <v>1</v>
      </c>
      <c r="L835" s="3"/>
      <c r="M835" s="3">
        <v>1</v>
      </c>
      <c r="P835">
        <f t="shared" si="24"/>
        <v>0</v>
      </c>
      <c r="Q835">
        <f t="shared" si="25"/>
        <v>0</v>
      </c>
    </row>
    <row r="836" spans="1:17" x14ac:dyDescent="0.25">
      <c r="A836" s="5">
        <v>68</v>
      </c>
      <c r="B836" s="3"/>
      <c r="C836" s="3"/>
      <c r="D836" s="3"/>
      <c r="E836" s="3"/>
      <c r="F836" s="3"/>
      <c r="G836" s="3"/>
      <c r="H836" s="3"/>
      <c r="I836" s="3"/>
      <c r="J836" s="3"/>
      <c r="K836" s="3">
        <v>1</v>
      </c>
      <c r="L836" s="3"/>
      <c r="M836" s="3">
        <v>1</v>
      </c>
      <c r="P836">
        <f t="shared" si="24"/>
        <v>0</v>
      </c>
      <c r="Q836">
        <f t="shared" si="25"/>
        <v>0</v>
      </c>
    </row>
    <row r="837" spans="1:17" x14ac:dyDescent="0.25">
      <c r="A837" s="4" t="s">
        <v>855</v>
      </c>
      <c r="B837" s="3"/>
      <c r="C837" s="3"/>
      <c r="D837" s="3"/>
      <c r="E837" s="3"/>
      <c r="F837" s="3"/>
      <c r="G837" s="3"/>
      <c r="H837" s="3"/>
      <c r="I837" s="3"/>
      <c r="J837" s="3"/>
      <c r="K837" s="3">
        <v>1</v>
      </c>
      <c r="L837" s="3">
        <v>1</v>
      </c>
      <c r="M837" s="3">
        <v>2</v>
      </c>
      <c r="P837">
        <f t="shared" si="24"/>
        <v>0</v>
      </c>
      <c r="Q837">
        <f t="shared" si="25"/>
        <v>0</v>
      </c>
    </row>
    <row r="838" spans="1:17" x14ac:dyDescent="0.25">
      <c r="A838" s="5">
        <v>111</v>
      </c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>
        <v>1</v>
      </c>
      <c r="M838" s="3">
        <v>1</v>
      </c>
      <c r="P838">
        <f t="shared" si="24"/>
        <v>0</v>
      </c>
      <c r="Q838">
        <f t="shared" si="25"/>
        <v>0</v>
      </c>
    </row>
    <row r="839" spans="1:17" x14ac:dyDescent="0.25">
      <c r="A839" s="5">
        <v>112</v>
      </c>
      <c r="B839" s="3"/>
      <c r="C839" s="3"/>
      <c r="D839" s="3"/>
      <c r="E839" s="3"/>
      <c r="F839" s="3"/>
      <c r="G839" s="3"/>
      <c r="H839" s="3"/>
      <c r="I839" s="3"/>
      <c r="J839" s="3"/>
      <c r="K839" s="3">
        <v>1</v>
      </c>
      <c r="L839" s="3"/>
      <c r="M839" s="3">
        <v>1</v>
      </c>
      <c r="P839">
        <f t="shared" ref="P839:P902" si="26">IF(N839=1,A839,0)</f>
        <v>0</v>
      </c>
      <c r="Q839">
        <f t="shared" ref="Q839:Q902" si="27">IF(O839=1,A839,0)</f>
        <v>0</v>
      </c>
    </row>
    <row r="840" spans="1:17" x14ac:dyDescent="0.25">
      <c r="A840" s="4" t="s">
        <v>847</v>
      </c>
      <c r="B840" s="3"/>
      <c r="C840" s="3"/>
      <c r="D840" s="3"/>
      <c r="E840" s="3"/>
      <c r="F840" s="3"/>
      <c r="G840" s="3"/>
      <c r="H840" s="3"/>
      <c r="I840" s="3"/>
      <c r="J840" s="3"/>
      <c r="K840" s="3">
        <v>1</v>
      </c>
      <c r="L840" s="3">
        <v>1</v>
      </c>
      <c r="M840" s="3">
        <v>2</v>
      </c>
      <c r="P840">
        <f t="shared" si="26"/>
        <v>0</v>
      </c>
      <c r="Q840">
        <f t="shared" si="27"/>
        <v>0</v>
      </c>
    </row>
    <row r="841" spans="1:17" x14ac:dyDescent="0.25">
      <c r="A841" s="5">
        <v>109</v>
      </c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>
        <v>1</v>
      </c>
      <c r="M841" s="3">
        <v>1</v>
      </c>
      <c r="P841">
        <f t="shared" si="26"/>
        <v>0</v>
      </c>
      <c r="Q841">
        <f t="shared" si="27"/>
        <v>0</v>
      </c>
    </row>
    <row r="842" spans="1:17" x14ac:dyDescent="0.25">
      <c r="A842" s="5">
        <v>112</v>
      </c>
      <c r="B842" s="3"/>
      <c r="C842" s="3"/>
      <c r="D842" s="3"/>
      <c r="E842" s="3"/>
      <c r="F842" s="3"/>
      <c r="G842" s="3"/>
      <c r="H842" s="3"/>
      <c r="I842" s="3"/>
      <c r="J842" s="3"/>
      <c r="K842" s="3">
        <v>1</v>
      </c>
      <c r="L842" s="3"/>
      <c r="M842" s="3">
        <v>1</v>
      </c>
      <c r="P842">
        <f t="shared" si="26"/>
        <v>0</v>
      </c>
      <c r="Q842">
        <f t="shared" si="27"/>
        <v>0</v>
      </c>
    </row>
    <row r="843" spans="1:17" x14ac:dyDescent="0.25">
      <c r="A843" s="4" t="s">
        <v>887</v>
      </c>
      <c r="B843" s="3"/>
      <c r="C843" s="3"/>
      <c r="D843" s="3"/>
      <c r="E843" s="3"/>
      <c r="F843" s="3"/>
      <c r="G843" s="3"/>
      <c r="H843" s="3"/>
      <c r="I843" s="3"/>
      <c r="J843" s="3"/>
      <c r="K843" s="3">
        <v>1</v>
      </c>
      <c r="L843" s="3">
        <v>1</v>
      </c>
      <c r="M843" s="3">
        <v>2</v>
      </c>
      <c r="P843">
        <f t="shared" si="26"/>
        <v>0</v>
      </c>
      <c r="Q843">
        <f t="shared" si="27"/>
        <v>0</v>
      </c>
    </row>
    <row r="844" spans="1:17" x14ac:dyDescent="0.25">
      <c r="A844" s="5">
        <v>103</v>
      </c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>
        <v>1</v>
      </c>
      <c r="M844" s="3">
        <v>1</v>
      </c>
      <c r="P844">
        <f t="shared" si="26"/>
        <v>0</v>
      </c>
      <c r="Q844">
        <f t="shared" si="27"/>
        <v>0</v>
      </c>
    </row>
    <row r="845" spans="1:17" x14ac:dyDescent="0.25">
      <c r="A845" s="5">
        <v>118</v>
      </c>
      <c r="B845" s="3"/>
      <c r="C845" s="3"/>
      <c r="D845" s="3"/>
      <c r="E845" s="3"/>
      <c r="F845" s="3"/>
      <c r="G845" s="3"/>
      <c r="H845" s="3"/>
      <c r="I845" s="3"/>
      <c r="J845" s="3"/>
      <c r="K845" s="3">
        <v>1</v>
      </c>
      <c r="L845" s="3"/>
      <c r="M845" s="3">
        <v>1</v>
      </c>
      <c r="P845">
        <f t="shared" si="26"/>
        <v>0</v>
      </c>
      <c r="Q845">
        <f t="shared" si="27"/>
        <v>0</v>
      </c>
    </row>
    <row r="846" spans="1:17" x14ac:dyDescent="0.25">
      <c r="A846" s="4" t="s">
        <v>859</v>
      </c>
      <c r="B846" s="3"/>
      <c r="C846" s="3"/>
      <c r="D846" s="3"/>
      <c r="E846" s="3"/>
      <c r="F846" s="3"/>
      <c r="G846" s="3"/>
      <c r="H846" s="3"/>
      <c r="I846" s="3"/>
      <c r="J846" s="3"/>
      <c r="K846" s="3">
        <v>1</v>
      </c>
      <c r="L846" s="3">
        <v>1</v>
      </c>
      <c r="M846" s="3">
        <v>2</v>
      </c>
      <c r="P846">
        <f t="shared" si="26"/>
        <v>0</v>
      </c>
      <c r="Q846">
        <f t="shared" si="27"/>
        <v>0</v>
      </c>
    </row>
    <row r="847" spans="1:17" x14ac:dyDescent="0.25">
      <c r="A847" s="5">
        <v>109</v>
      </c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>
        <v>1</v>
      </c>
      <c r="M847" s="3">
        <v>1</v>
      </c>
      <c r="P847">
        <f t="shared" si="26"/>
        <v>0</v>
      </c>
      <c r="Q847">
        <f t="shared" si="27"/>
        <v>0</v>
      </c>
    </row>
    <row r="848" spans="1:17" x14ac:dyDescent="0.25">
      <c r="A848" s="5">
        <v>111</v>
      </c>
      <c r="B848" s="3"/>
      <c r="C848" s="3"/>
      <c r="D848" s="3"/>
      <c r="E848" s="3"/>
      <c r="F848" s="3"/>
      <c r="G848" s="3"/>
      <c r="H848" s="3"/>
      <c r="I848" s="3"/>
      <c r="J848" s="3"/>
      <c r="K848" s="3">
        <v>1</v>
      </c>
      <c r="L848" s="3"/>
      <c r="M848" s="3">
        <v>1</v>
      </c>
      <c r="P848">
        <f t="shared" si="26"/>
        <v>0</v>
      </c>
      <c r="Q848">
        <f t="shared" si="27"/>
        <v>0</v>
      </c>
    </row>
    <row r="849" spans="1:17" x14ac:dyDescent="0.25">
      <c r="A849" s="4" t="s">
        <v>831</v>
      </c>
      <c r="B849" s="3"/>
      <c r="C849" s="3"/>
      <c r="D849" s="3"/>
      <c r="E849" s="3"/>
      <c r="F849" s="3"/>
      <c r="G849" s="3"/>
      <c r="H849" s="3"/>
      <c r="I849" s="3"/>
      <c r="J849" s="3"/>
      <c r="K849" s="3">
        <v>1</v>
      </c>
      <c r="L849" s="3">
        <v>1</v>
      </c>
      <c r="M849" s="3">
        <v>2</v>
      </c>
      <c r="P849">
        <f t="shared" si="26"/>
        <v>0</v>
      </c>
      <c r="Q849">
        <f t="shared" si="27"/>
        <v>0</v>
      </c>
    </row>
    <row r="850" spans="1:17" x14ac:dyDescent="0.25">
      <c r="A850" s="5">
        <v>109</v>
      </c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>
        <v>1</v>
      </c>
      <c r="M850" s="3">
        <v>1</v>
      </c>
      <c r="P850">
        <f t="shared" si="26"/>
        <v>0</v>
      </c>
      <c r="Q850">
        <f t="shared" si="27"/>
        <v>0</v>
      </c>
    </row>
    <row r="851" spans="1:17" x14ac:dyDescent="0.25">
      <c r="A851" s="5">
        <v>110</v>
      </c>
      <c r="B851" s="3"/>
      <c r="C851" s="3"/>
      <c r="D851" s="3"/>
      <c r="E851" s="3"/>
      <c r="F851" s="3"/>
      <c r="G851" s="3"/>
      <c r="H851" s="3"/>
      <c r="I851" s="3"/>
      <c r="J851" s="3"/>
      <c r="K851" s="3">
        <v>1</v>
      </c>
      <c r="L851" s="3"/>
      <c r="M851" s="3">
        <v>1</v>
      </c>
      <c r="P851">
        <f t="shared" si="26"/>
        <v>0</v>
      </c>
      <c r="Q851">
        <f t="shared" si="27"/>
        <v>0</v>
      </c>
    </row>
    <row r="852" spans="1:17" x14ac:dyDescent="0.25">
      <c r="A852" s="4" t="s">
        <v>865</v>
      </c>
      <c r="B852" s="3"/>
      <c r="C852" s="3"/>
      <c r="D852" s="3"/>
      <c r="E852" s="3"/>
      <c r="F852" s="3"/>
      <c r="G852" s="3"/>
      <c r="H852" s="3"/>
      <c r="I852" s="3"/>
      <c r="J852" s="3"/>
      <c r="K852" s="3">
        <v>1</v>
      </c>
      <c r="L852" s="3">
        <v>1</v>
      </c>
      <c r="M852" s="3">
        <v>2</v>
      </c>
      <c r="P852">
        <f t="shared" si="26"/>
        <v>0</v>
      </c>
      <c r="Q852">
        <f t="shared" si="27"/>
        <v>0</v>
      </c>
    </row>
    <row r="853" spans="1:17" x14ac:dyDescent="0.25">
      <c r="A853" s="5">
        <v>101</v>
      </c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>
        <v>1</v>
      </c>
      <c r="M853" s="3">
        <v>1</v>
      </c>
      <c r="P853">
        <f t="shared" si="26"/>
        <v>0</v>
      </c>
      <c r="Q853">
        <f t="shared" si="27"/>
        <v>0</v>
      </c>
    </row>
    <row r="854" spans="1:17" x14ac:dyDescent="0.25">
      <c r="A854" s="5">
        <v>118</v>
      </c>
      <c r="B854" s="3"/>
      <c r="C854" s="3"/>
      <c r="D854" s="3"/>
      <c r="E854" s="3"/>
      <c r="F854" s="3"/>
      <c r="G854" s="3"/>
      <c r="H854" s="3"/>
      <c r="I854" s="3"/>
      <c r="J854" s="3"/>
      <c r="K854" s="3">
        <v>1</v>
      </c>
      <c r="L854" s="3"/>
      <c r="M854" s="3">
        <v>1</v>
      </c>
      <c r="P854">
        <f t="shared" si="26"/>
        <v>0</v>
      </c>
      <c r="Q854">
        <f t="shared" si="27"/>
        <v>0</v>
      </c>
    </row>
    <row r="855" spans="1:17" x14ac:dyDescent="0.25">
      <c r="A855" s="4" t="s">
        <v>897</v>
      </c>
      <c r="B855" s="3"/>
      <c r="C855" s="3"/>
      <c r="D855" s="3"/>
      <c r="E855" s="3"/>
      <c r="F855" s="3"/>
      <c r="G855" s="3"/>
      <c r="H855" s="3"/>
      <c r="I855" s="3"/>
      <c r="J855" s="3"/>
      <c r="K855" s="3">
        <v>1</v>
      </c>
      <c r="L855" s="3">
        <v>1</v>
      </c>
      <c r="M855" s="3">
        <v>2</v>
      </c>
      <c r="P855">
        <f t="shared" si="26"/>
        <v>0</v>
      </c>
      <c r="Q855">
        <f t="shared" si="27"/>
        <v>0</v>
      </c>
    </row>
    <row r="856" spans="1:17" x14ac:dyDescent="0.25">
      <c r="A856" s="5">
        <v>102</v>
      </c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>
        <v>1</v>
      </c>
      <c r="M856" s="3">
        <v>1</v>
      </c>
      <c r="P856">
        <f t="shared" si="26"/>
        <v>0</v>
      </c>
      <c r="Q856">
        <f t="shared" si="27"/>
        <v>0</v>
      </c>
    </row>
    <row r="857" spans="1:17" x14ac:dyDescent="0.25">
      <c r="A857" s="5">
        <v>117</v>
      </c>
      <c r="B857" s="3"/>
      <c r="C857" s="3"/>
      <c r="D857" s="3"/>
      <c r="E857" s="3"/>
      <c r="F857" s="3"/>
      <c r="G857" s="3"/>
      <c r="H857" s="3"/>
      <c r="I857" s="3"/>
      <c r="J857" s="3"/>
      <c r="K857" s="3">
        <v>1</v>
      </c>
      <c r="L857" s="3"/>
      <c r="M857" s="3">
        <v>1</v>
      </c>
      <c r="P857">
        <f t="shared" si="26"/>
        <v>0</v>
      </c>
      <c r="Q857">
        <f t="shared" si="27"/>
        <v>0</v>
      </c>
    </row>
    <row r="858" spans="1:17" x14ac:dyDescent="0.25">
      <c r="A858" s="4" t="s">
        <v>909</v>
      </c>
      <c r="B858" s="3"/>
      <c r="C858" s="3"/>
      <c r="D858" s="3"/>
      <c r="E858" s="3"/>
      <c r="F858" s="3"/>
      <c r="G858" s="3"/>
      <c r="H858" s="3"/>
      <c r="I858" s="3"/>
      <c r="J858" s="3"/>
      <c r="K858" s="3">
        <v>1</v>
      </c>
      <c r="L858" s="3">
        <v>1</v>
      </c>
      <c r="M858" s="3">
        <v>2</v>
      </c>
      <c r="P858">
        <f t="shared" si="26"/>
        <v>0</v>
      </c>
      <c r="Q858">
        <f t="shared" si="27"/>
        <v>0</v>
      </c>
    </row>
    <row r="859" spans="1:17" x14ac:dyDescent="0.25">
      <c r="A859" s="5">
        <v>103</v>
      </c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>
        <v>1</v>
      </c>
      <c r="M859" s="3">
        <v>1</v>
      </c>
      <c r="P859">
        <f t="shared" si="26"/>
        <v>0</v>
      </c>
      <c r="Q859">
        <f t="shared" si="27"/>
        <v>0</v>
      </c>
    </row>
    <row r="860" spans="1:17" x14ac:dyDescent="0.25">
      <c r="A860" s="5">
        <v>118</v>
      </c>
      <c r="B860" s="3"/>
      <c r="C860" s="3"/>
      <c r="D860" s="3"/>
      <c r="E860" s="3"/>
      <c r="F860" s="3"/>
      <c r="G860" s="3"/>
      <c r="H860" s="3"/>
      <c r="I860" s="3"/>
      <c r="J860" s="3"/>
      <c r="K860" s="3">
        <v>1</v>
      </c>
      <c r="L860" s="3"/>
      <c r="M860" s="3">
        <v>1</v>
      </c>
      <c r="P860">
        <f t="shared" si="26"/>
        <v>0</v>
      </c>
      <c r="Q860">
        <f t="shared" si="27"/>
        <v>0</v>
      </c>
    </row>
    <row r="861" spans="1:17" x14ac:dyDescent="0.25">
      <c r="A861" s="4" t="s">
        <v>861</v>
      </c>
      <c r="B861" s="3"/>
      <c r="C861" s="3"/>
      <c r="D861" s="3"/>
      <c r="E861" s="3"/>
      <c r="F861" s="3"/>
      <c r="G861" s="3"/>
      <c r="H861" s="3"/>
      <c r="I861" s="3"/>
      <c r="J861" s="3"/>
      <c r="K861" s="3">
        <v>1</v>
      </c>
      <c r="L861" s="3">
        <v>1</v>
      </c>
      <c r="M861" s="3">
        <v>2</v>
      </c>
      <c r="P861">
        <f t="shared" si="26"/>
        <v>0</v>
      </c>
      <c r="Q861">
        <f t="shared" si="27"/>
        <v>0</v>
      </c>
    </row>
    <row r="862" spans="1:17" x14ac:dyDescent="0.25">
      <c r="A862" s="5">
        <v>111</v>
      </c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>
        <v>1</v>
      </c>
      <c r="M862" s="3">
        <v>1</v>
      </c>
      <c r="P862">
        <f t="shared" si="26"/>
        <v>0</v>
      </c>
      <c r="Q862">
        <f t="shared" si="27"/>
        <v>0</v>
      </c>
    </row>
    <row r="863" spans="1:17" x14ac:dyDescent="0.25">
      <c r="A863" s="5">
        <v>112</v>
      </c>
      <c r="B863" s="3"/>
      <c r="C863" s="3"/>
      <c r="D863" s="3"/>
      <c r="E863" s="3"/>
      <c r="F863" s="3"/>
      <c r="G863" s="3"/>
      <c r="H863" s="3"/>
      <c r="I863" s="3"/>
      <c r="J863" s="3"/>
      <c r="K863" s="3">
        <v>1</v>
      </c>
      <c r="L863" s="3"/>
      <c r="M863" s="3">
        <v>1</v>
      </c>
      <c r="P863">
        <f t="shared" si="26"/>
        <v>0</v>
      </c>
      <c r="Q863">
        <f t="shared" si="27"/>
        <v>0</v>
      </c>
    </row>
    <row r="864" spans="1:17" x14ac:dyDescent="0.25">
      <c r="A864" s="4" t="s">
        <v>857</v>
      </c>
      <c r="B864" s="3"/>
      <c r="C864" s="3"/>
      <c r="D864" s="3"/>
      <c r="E864" s="3"/>
      <c r="F864" s="3"/>
      <c r="G864" s="3"/>
      <c r="H864" s="3"/>
      <c r="I864" s="3"/>
      <c r="J864" s="3"/>
      <c r="K864" s="3">
        <v>1</v>
      </c>
      <c r="L864" s="3">
        <v>1</v>
      </c>
      <c r="M864" s="3">
        <v>2</v>
      </c>
      <c r="P864">
        <f t="shared" si="26"/>
        <v>0</v>
      </c>
      <c r="Q864">
        <f t="shared" si="27"/>
        <v>0</v>
      </c>
    </row>
    <row r="865" spans="1:17" x14ac:dyDescent="0.25">
      <c r="A865" s="5">
        <v>109</v>
      </c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>
        <v>1</v>
      </c>
      <c r="M865" s="3">
        <v>1</v>
      </c>
      <c r="P865">
        <f t="shared" si="26"/>
        <v>0</v>
      </c>
      <c r="Q865">
        <f t="shared" si="27"/>
        <v>0</v>
      </c>
    </row>
    <row r="866" spans="1:17" x14ac:dyDescent="0.25">
      <c r="A866" s="5">
        <v>110</v>
      </c>
      <c r="B866" s="3"/>
      <c r="C866" s="3"/>
      <c r="D866" s="3"/>
      <c r="E866" s="3"/>
      <c r="F866" s="3"/>
      <c r="G866" s="3"/>
      <c r="H866" s="3"/>
      <c r="I866" s="3"/>
      <c r="J866" s="3"/>
      <c r="K866" s="3">
        <v>1</v>
      </c>
      <c r="L866" s="3"/>
      <c r="M866" s="3">
        <v>1</v>
      </c>
      <c r="P866">
        <f t="shared" si="26"/>
        <v>0</v>
      </c>
      <c r="Q866">
        <f t="shared" si="27"/>
        <v>0</v>
      </c>
    </row>
    <row r="867" spans="1:17" x14ac:dyDescent="0.25">
      <c r="A867" s="4" t="s">
        <v>927</v>
      </c>
      <c r="B867" s="3"/>
      <c r="C867" s="3"/>
      <c r="D867" s="3"/>
      <c r="E867" s="3"/>
      <c r="F867" s="3"/>
      <c r="G867" s="3"/>
      <c r="H867" s="3"/>
      <c r="I867" s="3"/>
      <c r="J867" s="3"/>
      <c r="K867" s="3">
        <v>1</v>
      </c>
      <c r="L867" s="3"/>
      <c r="M867" s="3">
        <v>1</v>
      </c>
      <c r="P867">
        <f t="shared" si="26"/>
        <v>0</v>
      </c>
      <c r="Q867">
        <f t="shared" si="27"/>
        <v>0</v>
      </c>
    </row>
    <row r="868" spans="1:17" x14ac:dyDescent="0.25">
      <c r="A868" s="5">
        <v>114</v>
      </c>
      <c r="B868" s="3"/>
      <c r="C868" s="3"/>
      <c r="D868" s="3"/>
      <c r="E868" s="3"/>
      <c r="F868" s="3"/>
      <c r="G868" s="3"/>
      <c r="H868" s="3"/>
      <c r="I868" s="3"/>
      <c r="J868" s="3"/>
      <c r="K868" s="3">
        <v>1</v>
      </c>
      <c r="L868" s="3"/>
      <c r="M868" s="3">
        <v>1</v>
      </c>
      <c r="P868">
        <f t="shared" si="26"/>
        <v>0</v>
      </c>
      <c r="Q868">
        <f t="shared" si="27"/>
        <v>0</v>
      </c>
    </row>
    <row r="869" spans="1:17" x14ac:dyDescent="0.25">
      <c r="A869" s="4" t="s">
        <v>913</v>
      </c>
      <c r="B869" s="3"/>
      <c r="C869" s="3"/>
      <c r="D869" s="3"/>
      <c r="E869" s="3"/>
      <c r="F869" s="3"/>
      <c r="G869" s="3"/>
      <c r="H869" s="3"/>
      <c r="I869" s="3"/>
      <c r="J869" s="3"/>
      <c r="K869" s="3">
        <v>1</v>
      </c>
      <c r="L869" s="3">
        <v>1</v>
      </c>
      <c r="M869" s="3">
        <v>2</v>
      </c>
      <c r="P869">
        <f t="shared" si="26"/>
        <v>0</v>
      </c>
      <c r="Q869">
        <f t="shared" si="27"/>
        <v>0</v>
      </c>
    </row>
    <row r="870" spans="1:17" x14ac:dyDescent="0.25">
      <c r="A870" s="5">
        <v>101</v>
      </c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>
        <v>1</v>
      </c>
      <c r="M870" s="3">
        <v>1</v>
      </c>
      <c r="P870">
        <f t="shared" si="26"/>
        <v>0</v>
      </c>
      <c r="Q870">
        <f t="shared" si="27"/>
        <v>0</v>
      </c>
    </row>
    <row r="871" spans="1:17" x14ac:dyDescent="0.25">
      <c r="A871" s="5">
        <v>118</v>
      </c>
      <c r="B871" s="3"/>
      <c r="C871" s="3"/>
      <c r="D871" s="3"/>
      <c r="E871" s="3"/>
      <c r="F871" s="3"/>
      <c r="G871" s="3"/>
      <c r="H871" s="3"/>
      <c r="I871" s="3"/>
      <c r="J871" s="3"/>
      <c r="K871" s="3">
        <v>1</v>
      </c>
      <c r="L871" s="3"/>
      <c r="M871" s="3">
        <v>1</v>
      </c>
      <c r="P871">
        <f t="shared" si="26"/>
        <v>0</v>
      </c>
      <c r="Q871">
        <f t="shared" si="27"/>
        <v>0</v>
      </c>
    </row>
    <row r="872" spans="1:17" x14ac:dyDescent="0.25">
      <c r="A872" s="4" t="s">
        <v>931</v>
      </c>
      <c r="B872" s="3"/>
      <c r="C872" s="3"/>
      <c r="D872" s="3"/>
      <c r="E872" s="3"/>
      <c r="F872" s="3"/>
      <c r="G872" s="3"/>
      <c r="H872" s="3"/>
      <c r="I872" s="3"/>
      <c r="J872" s="3"/>
      <c r="K872" s="3">
        <v>1</v>
      </c>
      <c r="L872" s="3"/>
      <c r="M872" s="3">
        <v>1</v>
      </c>
      <c r="P872">
        <f t="shared" si="26"/>
        <v>0</v>
      </c>
      <c r="Q872">
        <f t="shared" si="27"/>
        <v>0</v>
      </c>
    </row>
    <row r="873" spans="1:17" x14ac:dyDescent="0.25">
      <c r="A873" s="5">
        <v>114</v>
      </c>
      <c r="B873" s="3"/>
      <c r="C873" s="3"/>
      <c r="D873" s="3"/>
      <c r="E873" s="3"/>
      <c r="F873" s="3"/>
      <c r="G873" s="3"/>
      <c r="H873" s="3"/>
      <c r="I873" s="3"/>
      <c r="J873" s="3"/>
      <c r="K873" s="3">
        <v>1</v>
      </c>
      <c r="L873" s="3"/>
      <c r="M873" s="3">
        <v>1</v>
      </c>
      <c r="P873">
        <f t="shared" si="26"/>
        <v>0</v>
      </c>
      <c r="Q873">
        <f t="shared" si="27"/>
        <v>0</v>
      </c>
    </row>
    <row r="874" spans="1:17" x14ac:dyDescent="0.25">
      <c r="A874" s="4" t="s">
        <v>937</v>
      </c>
      <c r="B874" s="3"/>
      <c r="C874" s="3"/>
      <c r="D874" s="3"/>
      <c r="E874" s="3"/>
      <c r="F874" s="3"/>
      <c r="G874" s="3"/>
      <c r="H874" s="3"/>
      <c r="I874" s="3"/>
      <c r="J874" s="3"/>
      <c r="K874" s="3">
        <v>1</v>
      </c>
      <c r="L874" s="3"/>
      <c r="M874" s="3">
        <v>1</v>
      </c>
      <c r="P874">
        <f t="shared" si="26"/>
        <v>0</v>
      </c>
      <c r="Q874">
        <f t="shared" si="27"/>
        <v>0</v>
      </c>
    </row>
    <row r="875" spans="1:17" x14ac:dyDescent="0.25">
      <c r="A875" s="5">
        <v>114</v>
      </c>
      <c r="B875" s="3"/>
      <c r="C875" s="3"/>
      <c r="D875" s="3"/>
      <c r="E875" s="3"/>
      <c r="F875" s="3"/>
      <c r="G875" s="3"/>
      <c r="H875" s="3"/>
      <c r="I875" s="3"/>
      <c r="J875" s="3"/>
      <c r="K875" s="3">
        <v>1</v>
      </c>
      <c r="L875" s="3"/>
      <c r="M875" s="3">
        <v>1</v>
      </c>
      <c r="P875">
        <f t="shared" si="26"/>
        <v>0</v>
      </c>
      <c r="Q875">
        <f t="shared" si="27"/>
        <v>0</v>
      </c>
    </row>
    <row r="876" spans="1:17" x14ac:dyDescent="0.25">
      <c r="A876" s="4" t="s">
        <v>907</v>
      </c>
      <c r="B876" s="3"/>
      <c r="C876" s="3"/>
      <c r="D876" s="3"/>
      <c r="E876" s="3"/>
      <c r="F876" s="3"/>
      <c r="G876" s="3"/>
      <c r="H876" s="3"/>
      <c r="I876" s="3"/>
      <c r="J876" s="3"/>
      <c r="K876" s="3">
        <v>1</v>
      </c>
      <c r="L876" s="3">
        <v>1</v>
      </c>
      <c r="M876" s="3">
        <v>2</v>
      </c>
      <c r="P876">
        <f t="shared" si="26"/>
        <v>0</v>
      </c>
      <c r="Q876">
        <f t="shared" si="27"/>
        <v>0</v>
      </c>
    </row>
    <row r="877" spans="1:17" x14ac:dyDescent="0.25">
      <c r="A877" s="5">
        <v>102</v>
      </c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>
        <v>1</v>
      </c>
      <c r="M877" s="3">
        <v>1</v>
      </c>
      <c r="P877">
        <f t="shared" si="26"/>
        <v>0</v>
      </c>
      <c r="Q877">
        <f t="shared" si="27"/>
        <v>0</v>
      </c>
    </row>
    <row r="878" spans="1:17" x14ac:dyDescent="0.25">
      <c r="A878" s="5">
        <v>118</v>
      </c>
      <c r="B878" s="3"/>
      <c r="C878" s="3"/>
      <c r="D878" s="3"/>
      <c r="E878" s="3"/>
      <c r="F878" s="3"/>
      <c r="G878" s="3"/>
      <c r="H878" s="3"/>
      <c r="I878" s="3"/>
      <c r="J878" s="3"/>
      <c r="K878" s="3">
        <v>1</v>
      </c>
      <c r="L878" s="3"/>
      <c r="M878" s="3">
        <v>1</v>
      </c>
      <c r="P878">
        <f t="shared" si="26"/>
        <v>0</v>
      </c>
      <c r="Q878">
        <f t="shared" si="27"/>
        <v>0</v>
      </c>
    </row>
    <row r="879" spans="1:17" x14ac:dyDescent="0.25">
      <c r="A879" s="4" t="s">
        <v>935</v>
      </c>
      <c r="B879" s="3"/>
      <c r="C879" s="3"/>
      <c r="D879" s="3"/>
      <c r="E879" s="3"/>
      <c r="F879" s="3"/>
      <c r="G879" s="3"/>
      <c r="H879" s="3"/>
      <c r="I879" s="3"/>
      <c r="J879" s="3"/>
      <c r="K879" s="3">
        <v>1</v>
      </c>
      <c r="L879" s="3"/>
      <c r="M879" s="3">
        <v>1</v>
      </c>
      <c r="P879">
        <f t="shared" si="26"/>
        <v>0</v>
      </c>
      <c r="Q879">
        <f t="shared" si="27"/>
        <v>0</v>
      </c>
    </row>
    <row r="880" spans="1:17" x14ac:dyDescent="0.25">
      <c r="A880" s="5">
        <v>114</v>
      </c>
      <c r="B880" s="3"/>
      <c r="C880" s="3"/>
      <c r="D880" s="3"/>
      <c r="E880" s="3"/>
      <c r="F880" s="3"/>
      <c r="G880" s="3"/>
      <c r="H880" s="3"/>
      <c r="I880" s="3"/>
      <c r="J880" s="3"/>
      <c r="K880" s="3">
        <v>1</v>
      </c>
      <c r="L880" s="3"/>
      <c r="M880" s="3">
        <v>1</v>
      </c>
      <c r="P880">
        <f t="shared" si="26"/>
        <v>0</v>
      </c>
      <c r="Q880">
        <f t="shared" si="27"/>
        <v>0</v>
      </c>
    </row>
    <row r="881" spans="1:17" x14ac:dyDescent="0.25">
      <c r="A881" s="4" t="s">
        <v>883</v>
      </c>
      <c r="B881" s="3"/>
      <c r="C881" s="3"/>
      <c r="D881" s="3"/>
      <c r="E881" s="3"/>
      <c r="F881" s="3"/>
      <c r="G881" s="3"/>
      <c r="H881" s="3"/>
      <c r="I881" s="3"/>
      <c r="J881" s="3"/>
      <c r="K881" s="3">
        <v>1</v>
      </c>
      <c r="L881" s="3">
        <v>1</v>
      </c>
      <c r="M881" s="3">
        <v>2</v>
      </c>
      <c r="P881">
        <f t="shared" si="26"/>
        <v>0</v>
      </c>
      <c r="Q881">
        <f t="shared" si="27"/>
        <v>0</v>
      </c>
    </row>
    <row r="882" spans="1:17" x14ac:dyDescent="0.25">
      <c r="A882" s="5">
        <v>103</v>
      </c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>
        <v>1</v>
      </c>
      <c r="M882" s="3">
        <v>1</v>
      </c>
      <c r="P882">
        <f t="shared" si="26"/>
        <v>0</v>
      </c>
      <c r="Q882">
        <f t="shared" si="27"/>
        <v>0</v>
      </c>
    </row>
    <row r="883" spans="1:17" x14ac:dyDescent="0.25">
      <c r="A883" s="5">
        <v>118</v>
      </c>
      <c r="B883" s="3"/>
      <c r="C883" s="3"/>
      <c r="D883" s="3"/>
      <c r="E883" s="3"/>
      <c r="F883" s="3"/>
      <c r="G883" s="3"/>
      <c r="H883" s="3"/>
      <c r="I883" s="3"/>
      <c r="J883" s="3"/>
      <c r="K883" s="3">
        <v>1</v>
      </c>
      <c r="L883" s="3"/>
      <c r="M883" s="3">
        <v>1</v>
      </c>
      <c r="P883">
        <f t="shared" si="26"/>
        <v>0</v>
      </c>
      <c r="Q883">
        <f t="shared" si="27"/>
        <v>0</v>
      </c>
    </row>
    <row r="884" spans="1:17" x14ac:dyDescent="0.25">
      <c r="A884" s="4" t="s">
        <v>841</v>
      </c>
      <c r="B884" s="3"/>
      <c r="C884" s="3"/>
      <c r="D884" s="3"/>
      <c r="E884" s="3"/>
      <c r="F884" s="3"/>
      <c r="G884" s="3"/>
      <c r="H884" s="3"/>
      <c r="I884" s="3"/>
      <c r="J884" s="3"/>
      <c r="K884" s="3">
        <v>1</v>
      </c>
      <c r="L884" s="3">
        <v>1</v>
      </c>
      <c r="M884" s="3">
        <v>2</v>
      </c>
      <c r="P884">
        <f t="shared" si="26"/>
        <v>0</v>
      </c>
      <c r="Q884">
        <f t="shared" si="27"/>
        <v>0</v>
      </c>
    </row>
    <row r="885" spans="1:17" x14ac:dyDescent="0.25">
      <c r="A885" s="5">
        <v>109</v>
      </c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>
        <v>1</v>
      </c>
      <c r="M885" s="3">
        <v>1</v>
      </c>
      <c r="P885">
        <f t="shared" si="26"/>
        <v>0</v>
      </c>
      <c r="Q885">
        <f t="shared" si="27"/>
        <v>0</v>
      </c>
    </row>
    <row r="886" spans="1:17" x14ac:dyDescent="0.25">
      <c r="A886" s="5">
        <v>112</v>
      </c>
      <c r="B886" s="3"/>
      <c r="C886" s="3"/>
      <c r="D886" s="3"/>
      <c r="E886" s="3"/>
      <c r="F886" s="3"/>
      <c r="G886" s="3"/>
      <c r="H886" s="3"/>
      <c r="I886" s="3"/>
      <c r="J886" s="3"/>
      <c r="K886" s="3">
        <v>1</v>
      </c>
      <c r="L886" s="3"/>
      <c r="M886" s="3">
        <v>1</v>
      </c>
      <c r="P886">
        <f t="shared" si="26"/>
        <v>0</v>
      </c>
      <c r="Q886">
        <f t="shared" si="27"/>
        <v>0</v>
      </c>
    </row>
    <row r="887" spans="1:17" x14ac:dyDescent="0.25">
      <c r="A887" s="4" t="s">
        <v>875</v>
      </c>
      <c r="B887" s="3"/>
      <c r="C887" s="3"/>
      <c r="D887" s="3"/>
      <c r="E887" s="3"/>
      <c r="F887" s="3"/>
      <c r="G887" s="3"/>
      <c r="H887" s="3"/>
      <c r="I887" s="3"/>
      <c r="J887" s="3"/>
      <c r="K887" s="3">
        <v>1</v>
      </c>
      <c r="L887" s="3">
        <v>1</v>
      </c>
      <c r="M887" s="3">
        <v>2</v>
      </c>
      <c r="P887">
        <f t="shared" si="26"/>
        <v>0</v>
      </c>
      <c r="Q887">
        <f t="shared" si="27"/>
        <v>0</v>
      </c>
    </row>
    <row r="888" spans="1:17" x14ac:dyDescent="0.25">
      <c r="A888" s="5">
        <v>103</v>
      </c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>
        <v>1</v>
      </c>
      <c r="M888" s="3">
        <v>1</v>
      </c>
      <c r="P888">
        <f t="shared" si="26"/>
        <v>0</v>
      </c>
      <c r="Q888">
        <f t="shared" si="27"/>
        <v>0</v>
      </c>
    </row>
    <row r="889" spans="1:17" x14ac:dyDescent="0.25">
      <c r="A889" s="5">
        <v>118</v>
      </c>
      <c r="B889" s="3"/>
      <c r="C889" s="3"/>
      <c r="D889" s="3"/>
      <c r="E889" s="3"/>
      <c r="F889" s="3"/>
      <c r="G889" s="3"/>
      <c r="H889" s="3"/>
      <c r="I889" s="3"/>
      <c r="J889" s="3"/>
      <c r="K889" s="3">
        <v>1</v>
      </c>
      <c r="L889" s="3"/>
      <c r="M889" s="3">
        <v>1</v>
      </c>
      <c r="P889">
        <f t="shared" si="26"/>
        <v>0</v>
      </c>
      <c r="Q889">
        <f t="shared" si="27"/>
        <v>0</v>
      </c>
    </row>
    <row r="890" spans="1:17" x14ac:dyDescent="0.25">
      <c r="A890" s="4" t="s">
        <v>853</v>
      </c>
      <c r="B890" s="3"/>
      <c r="C890" s="3"/>
      <c r="D890" s="3"/>
      <c r="E890" s="3"/>
      <c r="F890" s="3"/>
      <c r="G890" s="3"/>
      <c r="H890" s="3"/>
      <c r="I890" s="3"/>
      <c r="J890" s="3"/>
      <c r="K890" s="3">
        <v>1</v>
      </c>
      <c r="L890" s="3">
        <v>1</v>
      </c>
      <c r="M890" s="3">
        <v>2</v>
      </c>
      <c r="P890">
        <f t="shared" si="26"/>
        <v>0</v>
      </c>
      <c r="Q890">
        <f t="shared" si="27"/>
        <v>0</v>
      </c>
    </row>
    <row r="891" spans="1:17" x14ac:dyDescent="0.25">
      <c r="A891" s="5">
        <v>109</v>
      </c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>
        <v>1</v>
      </c>
      <c r="M891" s="3">
        <v>1</v>
      </c>
      <c r="P891">
        <f t="shared" si="26"/>
        <v>0</v>
      </c>
      <c r="Q891">
        <f t="shared" si="27"/>
        <v>0</v>
      </c>
    </row>
    <row r="892" spans="1:17" x14ac:dyDescent="0.25">
      <c r="A892" s="5">
        <v>112</v>
      </c>
      <c r="B892" s="3"/>
      <c r="C892" s="3"/>
      <c r="D892" s="3"/>
      <c r="E892" s="3"/>
      <c r="F892" s="3"/>
      <c r="G892" s="3"/>
      <c r="H892" s="3"/>
      <c r="I892" s="3"/>
      <c r="J892" s="3"/>
      <c r="K892" s="3">
        <v>1</v>
      </c>
      <c r="L892" s="3"/>
      <c r="M892" s="3">
        <v>1</v>
      </c>
      <c r="P892">
        <f t="shared" si="26"/>
        <v>0</v>
      </c>
      <c r="Q892">
        <f t="shared" si="27"/>
        <v>0</v>
      </c>
    </row>
    <row r="893" spans="1:17" x14ac:dyDescent="0.25">
      <c r="A893" s="4" t="s">
        <v>893</v>
      </c>
      <c r="B893" s="3"/>
      <c r="C893" s="3"/>
      <c r="D893" s="3"/>
      <c r="E893" s="3"/>
      <c r="F893" s="3"/>
      <c r="G893" s="3"/>
      <c r="H893" s="3"/>
      <c r="I893" s="3"/>
      <c r="J893" s="3"/>
      <c r="K893" s="3">
        <v>1</v>
      </c>
      <c r="L893" s="3">
        <v>1</v>
      </c>
      <c r="M893" s="3">
        <v>2</v>
      </c>
      <c r="P893">
        <f t="shared" si="26"/>
        <v>0</v>
      </c>
      <c r="Q893">
        <f t="shared" si="27"/>
        <v>0</v>
      </c>
    </row>
    <row r="894" spans="1:17" x14ac:dyDescent="0.25">
      <c r="A894" s="5">
        <v>103</v>
      </c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>
        <v>1</v>
      </c>
      <c r="M894" s="3">
        <v>1</v>
      </c>
      <c r="P894">
        <f t="shared" si="26"/>
        <v>0</v>
      </c>
      <c r="Q894">
        <f t="shared" si="27"/>
        <v>0</v>
      </c>
    </row>
    <row r="895" spans="1:17" x14ac:dyDescent="0.25">
      <c r="A895" s="5">
        <v>118</v>
      </c>
      <c r="B895" s="3"/>
      <c r="C895" s="3"/>
      <c r="D895" s="3"/>
      <c r="E895" s="3"/>
      <c r="F895" s="3"/>
      <c r="G895" s="3"/>
      <c r="H895" s="3"/>
      <c r="I895" s="3"/>
      <c r="J895" s="3"/>
      <c r="K895" s="3">
        <v>1</v>
      </c>
      <c r="L895" s="3"/>
      <c r="M895" s="3">
        <v>1</v>
      </c>
      <c r="P895">
        <f t="shared" si="26"/>
        <v>0</v>
      </c>
      <c r="Q895">
        <f t="shared" si="27"/>
        <v>0</v>
      </c>
    </row>
    <row r="896" spans="1:17" x14ac:dyDescent="0.25">
      <c r="A896" s="4" t="s">
        <v>895</v>
      </c>
      <c r="B896" s="3"/>
      <c r="C896" s="3"/>
      <c r="D896" s="3"/>
      <c r="E896" s="3"/>
      <c r="F896" s="3"/>
      <c r="G896" s="3"/>
      <c r="H896" s="3"/>
      <c r="I896" s="3"/>
      <c r="J896" s="3"/>
      <c r="K896" s="3">
        <v>1</v>
      </c>
      <c r="L896" s="3">
        <v>1</v>
      </c>
      <c r="M896" s="3">
        <v>2</v>
      </c>
      <c r="P896">
        <f t="shared" si="26"/>
        <v>0</v>
      </c>
      <c r="Q896">
        <f t="shared" si="27"/>
        <v>0</v>
      </c>
    </row>
    <row r="897" spans="1:17" x14ac:dyDescent="0.25">
      <c r="A897" s="5">
        <v>103</v>
      </c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>
        <v>1</v>
      </c>
      <c r="M897" s="3">
        <v>1</v>
      </c>
      <c r="P897">
        <f t="shared" si="26"/>
        <v>0</v>
      </c>
      <c r="Q897">
        <f t="shared" si="27"/>
        <v>0</v>
      </c>
    </row>
    <row r="898" spans="1:17" x14ac:dyDescent="0.25">
      <c r="A898" s="5">
        <v>118</v>
      </c>
      <c r="B898" s="3"/>
      <c r="C898" s="3"/>
      <c r="D898" s="3"/>
      <c r="E898" s="3"/>
      <c r="F898" s="3"/>
      <c r="G898" s="3"/>
      <c r="H898" s="3"/>
      <c r="I898" s="3"/>
      <c r="J898" s="3"/>
      <c r="K898" s="3">
        <v>1</v>
      </c>
      <c r="L898" s="3"/>
      <c r="M898" s="3">
        <v>1</v>
      </c>
      <c r="P898">
        <f t="shared" si="26"/>
        <v>0</v>
      </c>
      <c r="Q898">
        <f t="shared" si="27"/>
        <v>0</v>
      </c>
    </row>
    <row r="899" spans="1:17" x14ac:dyDescent="0.25">
      <c r="A899" s="4" t="s">
        <v>877</v>
      </c>
      <c r="B899" s="3"/>
      <c r="C899" s="3"/>
      <c r="D899" s="3"/>
      <c r="E899" s="3"/>
      <c r="F899" s="3"/>
      <c r="G899" s="3"/>
      <c r="H899" s="3"/>
      <c r="I899" s="3"/>
      <c r="J899" s="3"/>
      <c r="K899" s="3">
        <v>1</v>
      </c>
      <c r="L899" s="3">
        <v>1</v>
      </c>
      <c r="M899" s="3">
        <v>2</v>
      </c>
      <c r="N899">
        <v>1</v>
      </c>
      <c r="P899" t="str">
        <f t="shared" si="26"/>
        <v>P51745</v>
      </c>
      <c r="Q899">
        <f t="shared" si="27"/>
        <v>0</v>
      </c>
    </row>
    <row r="900" spans="1:17" x14ac:dyDescent="0.25">
      <c r="A900" s="5">
        <v>101</v>
      </c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>
        <v>1</v>
      </c>
      <c r="M900" s="3">
        <v>1</v>
      </c>
      <c r="P900">
        <f t="shared" si="26"/>
        <v>0</v>
      </c>
      <c r="Q900">
        <f t="shared" si="27"/>
        <v>0</v>
      </c>
    </row>
    <row r="901" spans="1:17" x14ac:dyDescent="0.25">
      <c r="A901" s="5">
        <v>118</v>
      </c>
      <c r="B901" s="3"/>
      <c r="C901" s="3"/>
      <c r="D901" s="3"/>
      <c r="E901" s="3"/>
      <c r="F901" s="3"/>
      <c r="G901" s="3"/>
      <c r="H901" s="3"/>
      <c r="I901" s="3"/>
      <c r="J901" s="3"/>
      <c r="K901" s="3">
        <v>1</v>
      </c>
      <c r="L901" s="3"/>
      <c r="M901" s="3">
        <v>1</v>
      </c>
      <c r="P901">
        <f t="shared" si="26"/>
        <v>0</v>
      </c>
      <c r="Q901">
        <f t="shared" si="27"/>
        <v>0</v>
      </c>
    </row>
    <row r="902" spans="1:17" x14ac:dyDescent="0.25">
      <c r="A902" s="4" t="s">
        <v>825</v>
      </c>
      <c r="B902" s="3"/>
      <c r="C902" s="3"/>
      <c r="D902" s="3"/>
      <c r="E902" s="3"/>
      <c r="F902" s="3"/>
      <c r="G902" s="3"/>
      <c r="H902" s="3"/>
      <c r="I902" s="3"/>
      <c r="J902" s="3"/>
      <c r="K902" s="3">
        <v>1</v>
      </c>
      <c r="L902" s="3"/>
      <c r="M902" s="3">
        <v>1</v>
      </c>
      <c r="P902">
        <f t="shared" si="26"/>
        <v>0</v>
      </c>
      <c r="Q902">
        <f t="shared" si="27"/>
        <v>0</v>
      </c>
    </row>
    <row r="903" spans="1:17" x14ac:dyDescent="0.25">
      <c r="A903" s="5">
        <v>113</v>
      </c>
      <c r="B903" s="3"/>
      <c r="C903" s="3"/>
      <c r="D903" s="3"/>
      <c r="E903" s="3"/>
      <c r="F903" s="3"/>
      <c r="G903" s="3"/>
      <c r="H903" s="3"/>
      <c r="I903" s="3"/>
      <c r="J903" s="3"/>
      <c r="K903" s="3">
        <v>1</v>
      </c>
      <c r="L903" s="3"/>
      <c r="M903" s="3">
        <v>1</v>
      </c>
      <c r="P903">
        <f t="shared" ref="P903:P966" si="28">IF(N903=1,A903,0)</f>
        <v>0</v>
      </c>
      <c r="Q903">
        <f t="shared" ref="Q903:Q966" si="29">IF(O903=1,A903,0)</f>
        <v>0</v>
      </c>
    </row>
    <row r="904" spans="1:17" x14ac:dyDescent="0.25">
      <c r="A904" s="4" t="s">
        <v>837</v>
      </c>
      <c r="B904" s="3"/>
      <c r="C904" s="3"/>
      <c r="D904" s="3"/>
      <c r="E904" s="3"/>
      <c r="F904" s="3"/>
      <c r="G904" s="3"/>
      <c r="H904" s="3"/>
      <c r="I904" s="3"/>
      <c r="J904" s="3"/>
      <c r="K904" s="3">
        <v>1</v>
      </c>
      <c r="L904" s="3">
        <v>1</v>
      </c>
      <c r="M904" s="3">
        <v>2</v>
      </c>
      <c r="P904">
        <f t="shared" si="28"/>
        <v>0</v>
      </c>
      <c r="Q904">
        <f t="shared" si="29"/>
        <v>0</v>
      </c>
    </row>
    <row r="905" spans="1:17" x14ac:dyDescent="0.25">
      <c r="A905" s="5">
        <v>109</v>
      </c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>
        <v>1</v>
      </c>
      <c r="M905" s="3">
        <v>1</v>
      </c>
      <c r="P905">
        <f t="shared" si="28"/>
        <v>0</v>
      </c>
      <c r="Q905">
        <f t="shared" si="29"/>
        <v>0</v>
      </c>
    </row>
    <row r="906" spans="1:17" x14ac:dyDescent="0.25">
      <c r="A906" s="5">
        <v>110</v>
      </c>
      <c r="B906" s="3"/>
      <c r="C906" s="3"/>
      <c r="D906" s="3"/>
      <c r="E906" s="3"/>
      <c r="F906" s="3"/>
      <c r="G906" s="3"/>
      <c r="H906" s="3"/>
      <c r="I906" s="3"/>
      <c r="J906" s="3"/>
      <c r="K906" s="3">
        <v>1</v>
      </c>
      <c r="L906" s="3"/>
      <c r="M906" s="3">
        <v>1</v>
      </c>
      <c r="P906">
        <f t="shared" si="28"/>
        <v>0</v>
      </c>
      <c r="Q906">
        <f t="shared" si="29"/>
        <v>0</v>
      </c>
    </row>
    <row r="907" spans="1:17" x14ac:dyDescent="0.25">
      <c r="A907" s="4" t="s">
        <v>871</v>
      </c>
      <c r="B907" s="3"/>
      <c r="C907" s="3"/>
      <c r="D907" s="3"/>
      <c r="E907" s="3"/>
      <c r="F907" s="3"/>
      <c r="G907" s="3"/>
      <c r="H907" s="3"/>
      <c r="I907" s="3"/>
      <c r="J907" s="3"/>
      <c r="K907" s="3">
        <v>1</v>
      </c>
      <c r="L907" s="3">
        <v>1</v>
      </c>
      <c r="M907" s="3">
        <v>2</v>
      </c>
      <c r="P907">
        <f t="shared" si="28"/>
        <v>0</v>
      </c>
      <c r="Q907">
        <f t="shared" si="29"/>
        <v>0</v>
      </c>
    </row>
    <row r="908" spans="1:17" x14ac:dyDescent="0.25">
      <c r="A908" s="5">
        <v>101</v>
      </c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>
        <v>1</v>
      </c>
      <c r="M908" s="3">
        <v>1</v>
      </c>
      <c r="P908">
        <f t="shared" si="28"/>
        <v>0</v>
      </c>
      <c r="Q908">
        <f t="shared" si="29"/>
        <v>0</v>
      </c>
    </row>
    <row r="909" spans="1:17" x14ac:dyDescent="0.25">
      <c r="A909" s="5">
        <v>118</v>
      </c>
      <c r="B909" s="3"/>
      <c r="C909" s="3"/>
      <c r="D909" s="3"/>
      <c r="E909" s="3"/>
      <c r="F909" s="3"/>
      <c r="G909" s="3"/>
      <c r="H909" s="3"/>
      <c r="I909" s="3"/>
      <c r="J909" s="3"/>
      <c r="K909" s="3">
        <v>1</v>
      </c>
      <c r="L909" s="3"/>
      <c r="M909" s="3">
        <v>1</v>
      </c>
      <c r="P909">
        <f t="shared" si="28"/>
        <v>0</v>
      </c>
      <c r="Q909">
        <f t="shared" si="29"/>
        <v>0</v>
      </c>
    </row>
    <row r="910" spans="1:17" x14ac:dyDescent="0.25">
      <c r="A910" s="4" t="s">
        <v>891</v>
      </c>
      <c r="B910" s="3"/>
      <c r="C910" s="3"/>
      <c r="D910" s="3"/>
      <c r="E910" s="3"/>
      <c r="F910" s="3"/>
      <c r="G910" s="3"/>
      <c r="H910" s="3"/>
      <c r="I910" s="3"/>
      <c r="J910" s="3"/>
      <c r="K910" s="3">
        <v>1</v>
      </c>
      <c r="L910" s="3">
        <v>1</v>
      </c>
      <c r="M910" s="3">
        <v>2</v>
      </c>
      <c r="P910">
        <f t="shared" si="28"/>
        <v>0</v>
      </c>
      <c r="Q910">
        <f t="shared" si="29"/>
        <v>0</v>
      </c>
    </row>
    <row r="911" spans="1:17" x14ac:dyDescent="0.25">
      <c r="A911" s="5">
        <v>103</v>
      </c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>
        <v>1</v>
      </c>
      <c r="M911" s="3">
        <v>1</v>
      </c>
      <c r="P911">
        <f t="shared" si="28"/>
        <v>0</v>
      </c>
      <c r="Q911">
        <f t="shared" si="29"/>
        <v>0</v>
      </c>
    </row>
    <row r="912" spans="1:17" x14ac:dyDescent="0.25">
      <c r="A912" s="5">
        <v>118</v>
      </c>
      <c r="B912" s="3"/>
      <c r="C912" s="3"/>
      <c r="D912" s="3"/>
      <c r="E912" s="3"/>
      <c r="F912" s="3"/>
      <c r="G912" s="3"/>
      <c r="H912" s="3"/>
      <c r="I912" s="3"/>
      <c r="J912" s="3"/>
      <c r="K912" s="3">
        <v>1</v>
      </c>
      <c r="L912" s="3"/>
      <c r="M912" s="3">
        <v>1</v>
      </c>
      <c r="P912">
        <f t="shared" si="28"/>
        <v>0</v>
      </c>
      <c r="Q912">
        <f t="shared" si="29"/>
        <v>0</v>
      </c>
    </row>
    <row r="913" spans="1:17" x14ac:dyDescent="0.25">
      <c r="A913" s="4" t="s">
        <v>851</v>
      </c>
      <c r="B913" s="3"/>
      <c r="C913" s="3"/>
      <c r="D913" s="3"/>
      <c r="E913" s="3"/>
      <c r="F913" s="3"/>
      <c r="G913" s="3"/>
      <c r="H913" s="3"/>
      <c r="I913" s="3"/>
      <c r="J913" s="3"/>
      <c r="K913" s="3">
        <v>1</v>
      </c>
      <c r="L913" s="3">
        <v>1</v>
      </c>
      <c r="M913" s="3">
        <v>2</v>
      </c>
      <c r="N913">
        <v>1</v>
      </c>
      <c r="P913" t="str">
        <f t="shared" si="28"/>
        <v>P79340</v>
      </c>
      <c r="Q913">
        <f t="shared" si="29"/>
        <v>0</v>
      </c>
    </row>
    <row r="914" spans="1:17" x14ac:dyDescent="0.25">
      <c r="A914" s="5">
        <v>109</v>
      </c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>
        <v>1</v>
      </c>
      <c r="M914" s="3">
        <v>1</v>
      </c>
      <c r="P914">
        <f t="shared" si="28"/>
        <v>0</v>
      </c>
      <c r="Q914">
        <f t="shared" si="29"/>
        <v>0</v>
      </c>
    </row>
    <row r="915" spans="1:17" x14ac:dyDescent="0.25">
      <c r="A915" s="5">
        <v>112</v>
      </c>
      <c r="B915" s="3"/>
      <c r="C915" s="3"/>
      <c r="D915" s="3"/>
      <c r="E915" s="3"/>
      <c r="F915" s="3"/>
      <c r="G915" s="3"/>
      <c r="H915" s="3"/>
      <c r="I915" s="3"/>
      <c r="J915" s="3"/>
      <c r="K915" s="3">
        <v>1</v>
      </c>
      <c r="L915" s="3"/>
      <c r="M915" s="3">
        <v>1</v>
      </c>
      <c r="P915">
        <f t="shared" si="28"/>
        <v>0</v>
      </c>
      <c r="Q915">
        <f t="shared" si="29"/>
        <v>0</v>
      </c>
    </row>
    <row r="916" spans="1:17" x14ac:dyDescent="0.25">
      <c r="A916" s="4" t="s">
        <v>829</v>
      </c>
      <c r="B916" s="3"/>
      <c r="C916" s="3"/>
      <c r="D916" s="3"/>
      <c r="E916" s="3"/>
      <c r="F916" s="3"/>
      <c r="G916" s="3"/>
      <c r="H916" s="3"/>
      <c r="I916" s="3"/>
      <c r="J916" s="3"/>
      <c r="K916" s="3">
        <v>1</v>
      </c>
      <c r="L916" s="3"/>
      <c r="M916" s="3">
        <v>1</v>
      </c>
      <c r="P916">
        <f t="shared" si="28"/>
        <v>0</v>
      </c>
      <c r="Q916">
        <f t="shared" si="29"/>
        <v>0</v>
      </c>
    </row>
    <row r="917" spans="1:17" x14ac:dyDescent="0.25">
      <c r="A917" s="5">
        <v>113</v>
      </c>
      <c r="B917" s="3"/>
      <c r="C917" s="3"/>
      <c r="D917" s="3"/>
      <c r="E917" s="3"/>
      <c r="F917" s="3"/>
      <c r="G917" s="3"/>
      <c r="H917" s="3"/>
      <c r="I917" s="3"/>
      <c r="J917" s="3"/>
      <c r="K917" s="3">
        <v>1</v>
      </c>
      <c r="L917" s="3"/>
      <c r="M917" s="3">
        <v>1</v>
      </c>
      <c r="P917">
        <f t="shared" si="28"/>
        <v>0</v>
      </c>
      <c r="Q917">
        <f t="shared" si="29"/>
        <v>0</v>
      </c>
    </row>
    <row r="918" spans="1:17" x14ac:dyDescent="0.25">
      <c r="A918" s="4" t="s">
        <v>961</v>
      </c>
      <c r="B918" s="3"/>
      <c r="C918" s="3"/>
      <c r="D918" s="3"/>
      <c r="E918" s="3"/>
      <c r="F918" s="3"/>
      <c r="G918" s="3"/>
      <c r="H918" s="3"/>
      <c r="I918" s="3"/>
      <c r="J918" s="3"/>
      <c r="K918" s="3">
        <v>1</v>
      </c>
      <c r="L918" s="3"/>
      <c r="M918" s="3">
        <v>1</v>
      </c>
      <c r="O918">
        <v>1</v>
      </c>
      <c r="P918">
        <f t="shared" si="28"/>
        <v>0</v>
      </c>
      <c r="Q918" t="str">
        <f t="shared" si="29"/>
        <v>Q08EA6</v>
      </c>
    </row>
    <row r="919" spans="1:17" x14ac:dyDescent="0.25">
      <c r="A919" s="5">
        <v>120</v>
      </c>
      <c r="B919" s="3"/>
      <c r="C919" s="3"/>
      <c r="D919" s="3"/>
      <c r="E919" s="3"/>
      <c r="F919" s="3"/>
      <c r="G919" s="3"/>
      <c r="H919" s="3"/>
      <c r="I919" s="3"/>
      <c r="J919" s="3"/>
      <c r="K919" s="3">
        <v>1</v>
      </c>
      <c r="L919" s="3"/>
      <c r="M919" s="3">
        <v>1</v>
      </c>
      <c r="P919">
        <f t="shared" si="28"/>
        <v>0</v>
      </c>
      <c r="Q919">
        <f t="shared" si="29"/>
        <v>0</v>
      </c>
    </row>
    <row r="920" spans="1:17" x14ac:dyDescent="0.25">
      <c r="A920" s="4" t="s">
        <v>967</v>
      </c>
      <c r="B920" s="3"/>
      <c r="C920" s="3"/>
      <c r="D920" s="3"/>
      <c r="E920" s="3"/>
      <c r="F920" s="3"/>
      <c r="G920" s="3"/>
      <c r="H920" s="3"/>
      <c r="I920" s="3"/>
      <c r="J920" s="3"/>
      <c r="K920" s="3">
        <v>1</v>
      </c>
      <c r="L920" s="3"/>
      <c r="M920" s="3">
        <v>1</v>
      </c>
      <c r="P920">
        <f t="shared" si="28"/>
        <v>0</v>
      </c>
      <c r="Q920">
        <f t="shared" si="29"/>
        <v>0</v>
      </c>
    </row>
    <row r="921" spans="1:17" x14ac:dyDescent="0.25">
      <c r="A921" s="5">
        <v>50</v>
      </c>
      <c r="B921" s="3"/>
      <c r="C921" s="3"/>
      <c r="D921" s="3"/>
      <c r="E921" s="3"/>
      <c r="F921" s="3"/>
      <c r="G921" s="3"/>
      <c r="H921" s="3"/>
      <c r="I921" s="3"/>
      <c r="J921" s="3"/>
      <c r="K921" s="3">
        <v>1</v>
      </c>
      <c r="L921" s="3"/>
      <c r="M921" s="3">
        <v>1</v>
      </c>
      <c r="P921">
        <f t="shared" si="28"/>
        <v>0</v>
      </c>
      <c r="Q921">
        <f t="shared" si="29"/>
        <v>0</v>
      </c>
    </row>
    <row r="922" spans="1:17" x14ac:dyDescent="0.25">
      <c r="A922" s="4" t="s">
        <v>969</v>
      </c>
      <c r="B922" s="3"/>
      <c r="C922" s="3"/>
      <c r="D922" s="3"/>
      <c r="E922" s="3"/>
      <c r="F922" s="3"/>
      <c r="G922" s="3"/>
      <c r="H922" s="3"/>
      <c r="I922" s="3"/>
      <c r="J922" s="3"/>
      <c r="K922" s="3">
        <v>1</v>
      </c>
      <c r="L922" s="3"/>
      <c r="M922" s="3">
        <v>1</v>
      </c>
      <c r="P922">
        <f t="shared" si="28"/>
        <v>0</v>
      </c>
      <c r="Q922">
        <f t="shared" si="29"/>
        <v>0</v>
      </c>
    </row>
    <row r="923" spans="1:17" x14ac:dyDescent="0.25">
      <c r="A923" s="5">
        <v>63</v>
      </c>
      <c r="B923" s="3"/>
      <c r="C923" s="3"/>
      <c r="D923" s="3"/>
      <c r="E923" s="3"/>
      <c r="F923" s="3"/>
      <c r="G923" s="3"/>
      <c r="H923" s="3"/>
      <c r="I923" s="3"/>
      <c r="J923" s="3"/>
      <c r="K923" s="3">
        <v>1</v>
      </c>
      <c r="L923" s="3"/>
      <c r="M923" s="3">
        <v>1</v>
      </c>
      <c r="P923">
        <f t="shared" si="28"/>
        <v>0</v>
      </c>
      <c r="Q923">
        <f t="shared" si="29"/>
        <v>0</v>
      </c>
    </row>
    <row r="924" spans="1:17" x14ac:dyDescent="0.25">
      <c r="A924" s="4" t="s">
        <v>971</v>
      </c>
      <c r="B924" s="3"/>
      <c r="C924" s="3"/>
      <c r="D924" s="3"/>
      <c r="E924" s="3"/>
      <c r="F924" s="3"/>
      <c r="G924" s="3"/>
      <c r="H924" s="3"/>
      <c r="I924" s="3"/>
      <c r="J924" s="3"/>
      <c r="K924" s="3">
        <v>1</v>
      </c>
      <c r="L924" s="3"/>
      <c r="M924" s="3">
        <v>1</v>
      </c>
      <c r="P924">
        <f t="shared" si="28"/>
        <v>0</v>
      </c>
      <c r="Q924">
        <f t="shared" si="29"/>
        <v>0</v>
      </c>
    </row>
    <row r="925" spans="1:17" x14ac:dyDescent="0.25">
      <c r="A925" s="5">
        <v>120</v>
      </c>
      <c r="B925" s="3"/>
      <c r="C925" s="3"/>
      <c r="D925" s="3"/>
      <c r="E925" s="3"/>
      <c r="F925" s="3"/>
      <c r="G925" s="3"/>
      <c r="H925" s="3"/>
      <c r="I925" s="3"/>
      <c r="J925" s="3"/>
      <c r="K925" s="3">
        <v>1</v>
      </c>
      <c r="L925" s="3"/>
      <c r="M925" s="3">
        <v>1</v>
      </c>
      <c r="P925">
        <f t="shared" si="28"/>
        <v>0</v>
      </c>
      <c r="Q925">
        <f t="shared" si="29"/>
        <v>0</v>
      </c>
    </row>
    <row r="926" spans="1:17" x14ac:dyDescent="0.25">
      <c r="A926" s="4" t="s">
        <v>823</v>
      </c>
      <c r="B926" s="3"/>
      <c r="C926" s="3"/>
      <c r="D926" s="3">
        <v>1</v>
      </c>
      <c r="E926" s="3"/>
      <c r="F926" s="3"/>
      <c r="G926" s="3"/>
      <c r="H926" s="3"/>
      <c r="I926" s="3"/>
      <c r="J926" s="3"/>
      <c r="K926" s="3">
        <v>1</v>
      </c>
      <c r="L926" s="3"/>
      <c r="M926" s="3">
        <v>2</v>
      </c>
      <c r="P926">
        <f t="shared" si="28"/>
        <v>0</v>
      </c>
      <c r="Q926">
        <f t="shared" si="29"/>
        <v>0</v>
      </c>
    </row>
    <row r="927" spans="1:17" x14ac:dyDescent="0.25">
      <c r="A927" s="5">
        <v>69</v>
      </c>
      <c r="B927" s="3"/>
      <c r="C927" s="3"/>
      <c r="D927" s="3">
        <v>1</v>
      </c>
      <c r="E927" s="3"/>
      <c r="F927" s="3"/>
      <c r="G927" s="3"/>
      <c r="H927" s="3"/>
      <c r="I927" s="3"/>
      <c r="J927" s="3"/>
      <c r="K927" s="3"/>
      <c r="L927" s="3"/>
      <c r="M927" s="3">
        <v>1</v>
      </c>
      <c r="P927">
        <f t="shared" si="28"/>
        <v>0</v>
      </c>
      <c r="Q927">
        <f t="shared" si="29"/>
        <v>0</v>
      </c>
    </row>
    <row r="928" spans="1:17" x14ac:dyDescent="0.25">
      <c r="A928" s="5">
        <v>114</v>
      </c>
      <c r="B928" s="3"/>
      <c r="C928" s="3"/>
      <c r="D928" s="3"/>
      <c r="E928" s="3"/>
      <c r="F928" s="3"/>
      <c r="G928" s="3"/>
      <c r="H928" s="3"/>
      <c r="I928" s="3"/>
      <c r="J928" s="3"/>
      <c r="K928" s="3">
        <v>1</v>
      </c>
      <c r="L928" s="3"/>
      <c r="M928" s="3">
        <v>1</v>
      </c>
      <c r="P928">
        <f t="shared" si="28"/>
        <v>0</v>
      </c>
      <c r="Q928">
        <f t="shared" si="29"/>
        <v>0</v>
      </c>
    </row>
    <row r="929" spans="1:17" x14ac:dyDescent="0.25">
      <c r="A929" s="4" t="s">
        <v>973</v>
      </c>
      <c r="B929" s="3"/>
      <c r="C929" s="3"/>
      <c r="D929" s="3"/>
      <c r="E929" s="3"/>
      <c r="F929" s="3"/>
      <c r="G929" s="3"/>
      <c r="H929" s="3"/>
      <c r="I929" s="3"/>
      <c r="J929" s="3"/>
      <c r="K929" s="3">
        <v>1</v>
      </c>
      <c r="L929" s="3"/>
      <c r="M929" s="3">
        <v>1</v>
      </c>
      <c r="P929">
        <f t="shared" si="28"/>
        <v>0</v>
      </c>
      <c r="Q929">
        <f t="shared" si="29"/>
        <v>0</v>
      </c>
    </row>
    <row r="930" spans="1:17" x14ac:dyDescent="0.25">
      <c r="A930" s="5">
        <v>119</v>
      </c>
      <c r="B930" s="3"/>
      <c r="C930" s="3"/>
      <c r="D930" s="3"/>
      <c r="E930" s="3"/>
      <c r="F930" s="3"/>
      <c r="G930" s="3"/>
      <c r="H930" s="3"/>
      <c r="I930" s="3"/>
      <c r="J930" s="3"/>
      <c r="K930" s="3">
        <v>1</v>
      </c>
      <c r="L930" s="3"/>
      <c r="M930" s="3">
        <v>1</v>
      </c>
      <c r="P930">
        <f t="shared" si="28"/>
        <v>0</v>
      </c>
      <c r="Q930">
        <f t="shared" si="29"/>
        <v>0</v>
      </c>
    </row>
    <row r="931" spans="1:17" x14ac:dyDescent="0.25">
      <c r="A931" s="4" t="s">
        <v>979</v>
      </c>
      <c r="B931" s="3"/>
      <c r="C931" s="3"/>
      <c r="D931" s="3"/>
      <c r="E931" s="3"/>
      <c r="F931" s="3"/>
      <c r="G931" s="3"/>
      <c r="H931" s="3"/>
      <c r="I931" s="3"/>
      <c r="J931" s="3"/>
      <c r="K931" s="3">
        <v>1</v>
      </c>
      <c r="L931" s="3"/>
      <c r="M931" s="3">
        <v>1</v>
      </c>
      <c r="P931">
        <f t="shared" si="28"/>
        <v>0</v>
      </c>
      <c r="Q931">
        <f t="shared" si="29"/>
        <v>0</v>
      </c>
    </row>
    <row r="932" spans="1:17" x14ac:dyDescent="0.25">
      <c r="A932" s="5">
        <v>24</v>
      </c>
      <c r="B932" s="3"/>
      <c r="C932" s="3"/>
      <c r="D932" s="3"/>
      <c r="E932" s="3"/>
      <c r="F932" s="3"/>
      <c r="G932" s="3"/>
      <c r="H932" s="3"/>
      <c r="I932" s="3"/>
      <c r="J932" s="3"/>
      <c r="K932" s="3">
        <v>1</v>
      </c>
      <c r="L932" s="3"/>
      <c r="M932" s="3">
        <v>1</v>
      </c>
      <c r="P932">
        <f t="shared" si="28"/>
        <v>0</v>
      </c>
      <c r="Q932">
        <f t="shared" si="29"/>
        <v>0</v>
      </c>
    </row>
    <row r="933" spans="1:17" x14ac:dyDescent="0.25">
      <c r="A933" s="4" t="s">
        <v>869</v>
      </c>
      <c r="B933" s="3"/>
      <c r="C933" s="3"/>
      <c r="D933" s="3"/>
      <c r="E933" s="3"/>
      <c r="F933" s="3"/>
      <c r="G933" s="3"/>
      <c r="H933" s="3"/>
      <c r="I933" s="3"/>
      <c r="J933" s="3"/>
      <c r="K933" s="3">
        <v>1</v>
      </c>
      <c r="L933" s="3">
        <v>1</v>
      </c>
      <c r="M933" s="3">
        <v>2</v>
      </c>
      <c r="P933">
        <f t="shared" si="28"/>
        <v>0</v>
      </c>
      <c r="Q933">
        <f t="shared" si="29"/>
        <v>0</v>
      </c>
    </row>
    <row r="934" spans="1:17" x14ac:dyDescent="0.25">
      <c r="A934" s="5">
        <v>102</v>
      </c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>
        <v>1</v>
      </c>
      <c r="M934" s="3">
        <v>1</v>
      </c>
      <c r="P934">
        <f t="shared" si="28"/>
        <v>0</v>
      </c>
      <c r="Q934">
        <f t="shared" si="29"/>
        <v>0</v>
      </c>
    </row>
    <row r="935" spans="1:17" x14ac:dyDescent="0.25">
      <c r="A935" s="5">
        <v>118</v>
      </c>
      <c r="B935" s="3"/>
      <c r="C935" s="3"/>
      <c r="D935" s="3"/>
      <c r="E935" s="3"/>
      <c r="F935" s="3"/>
      <c r="G935" s="3"/>
      <c r="H935" s="3"/>
      <c r="I935" s="3"/>
      <c r="J935" s="3"/>
      <c r="K935" s="3">
        <v>1</v>
      </c>
      <c r="L935" s="3"/>
      <c r="M935" s="3">
        <v>1</v>
      </c>
      <c r="P935">
        <f t="shared" si="28"/>
        <v>0</v>
      </c>
      <c r="Q935">
        <f t="shared" si="29"/>
        <v>0</v>
      </c>
    </row>
    <row r="936" spans="1:17" x14ac:dyDescent="0.25">
      <c r="A936" s="4" t="s">
        <v>845</v>
      </c>
      <c r="B936" s="3"/>
      <c r="C936" s="3"/>
      <c r="D936" s="3"/>
      <c r="E936" s="3"/>
      <c r="F936" s="3"/>
      <c r="G936" s="3"/>
      <c r="H936" s="3"/>
      <c r="I936" s="3"/>
      <c r="J936" s="3"/>
      <c r="K936" s="3">
        <v>1</v>
      </c>
      <c r="L936" s="3">
        <v>1</v>
      </c>
      <c r="M936" s="3">
        <v>2</v>
      </c>
      <c r="P936">
        <f t="shared" si="28"/>
        <v>0</v>
      </c>
      <c r="Q936">
        <f t="shared" si="29"/>
        <v>0</v>
      </c>
    </row>
    <row r="937" spans="1:17" x14ac:dyDescent="0.25">
      <c r="A937" s="5">
        <v>109</v>
      </c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>
        <v>1</v>
      </c>
      <c r="M937" s="3">
        <v>1</v>
      </c>
      <c r="P937">
        <f t="shared" si="28"/>
        <v>0</v>
      </c>
      <c r="Q937">
        <f t="shared" si="29"/>
        <v>0</v>
      </c>
    </row>
    <row r="938" spans="1:17" x14ac:dyDescent="0.25">
      <c r="A938" s="5">
        <v>110</v>
      </c>
      <c r="B938" s="3"/>
      <c r="C938" s="3"/>
      <c r="D938" s="3"/>
      <c r="E938" s="3"/>
      <c r="F938" s="3"/>
      <c r="G938" s="3"/>
      <c r="H938" s="3"/>
      <c r="I938" s="3"/>
      <c r="J938" s="3"/>
      <c r="K938" s="3">
        <v>1</v>
      </c>
      <c r="L938" s="3"/>
      <c r="M938" s="3">
        <v>1</v>
      </c>
      <c r="P938">
        <f t="shared" si="28"/>
        <v>0</v>
      </c>
      <c r="Q938">
        <f t="shared" si="29"/>
        <v>0</v>
      </c>
    </row>
    <row r="939" spans="1:17" x14ac:dyDescent="0.25">
      <c r="A939" s="4" t="s">
        <v>885</v>
      </c>
      <c r="B939" s="3"/>
      <c r="C939" s="3"/>
      <c r="D939" s="3"/>
      <c r="E939" s="3"/>
      <c r="F939" s="3"/>
      <c r="G939" s="3"/>
      <c r="H939" s="3"/>
      <c r="I939" s="3"/>
      <c r="J939" s="3"/>
      <c r="K939" s="3">
        <v>1</v>
      </c>
      <c r="L939" s="3">
        <v>1</v>
      </c>
      <c r="M939" s="3">
        <v>2</v>
      </c>
      <c r="P939">
        <f t="shared" si="28"/>
        <v>0</v>
      </c>
      <c r="Q939">
        <f t="shared" si="29"/>
        <v>0</v>
      </c>
    </row>
    <row r="940" spans="1:17" x14ac:dyDescent="0.25">
      <c r="A940" s="5">
        <v>103</v>
      </c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>
        <v>1</v>
      </c>
      <c r="M940" s="3">
        <v>1</v>
      </c>
      <c r="P940">
        <f t="shared" si="28"/>
        <v>0</v>
      </c>
      <c r="Q940">
        <f t="shared" si="29"/>
        <v>0</v>
      </c>
    </row>
    <row r="941" spans="1:17" x14ac:dyDescent="0.25">
      <c r="A941" s="5">
        <v>118</v>
      </c>
      <c r="B941" s="3"/>
      <c r="C941" s="3"/>
      <c r="D941" s="3"/>
      <c r="E941" s="3"/>
      <c r="F941" s="3"/>
      <c r="G941" s="3"/>
      <c r="H941" s="3"/>
      <c r="I941" s="3"/>
      <c r="J941" s="3"/>
      <c r="K941" s="3">
        <v>1</v>
      </c>
      <c r="L941" s="3"/>
      <c r="M941" s="3">
        <v>1</v>
      </c>
      <c r="P941">
        <f t="shared" si="28"/>
        <v>0</v>
      </c>
      <c r="Q941">
        <f t="shared" si="29"/>
        <v>0</v>
      </c>
    </row>
    <row r="942" spans="1:17" x14ac:dyDescent="0.25">
      <c r="A942" s="4" t="s">
        <v>863</v>
      </c>
      <c r="B942" s="3"/>
      <c r="C942" s="3"/>
      <c r="D942" s="3"/>
      <c r="E942" s="3"/>
      <c r="F942" s="3"/>
      <c r="G942" s="3"/>
      <c r="H942" s="3"/>
      <c r="I942" s="3"/>
      <c r="J942" s="3"/>
      <c r="K942" s="3">
        <v>1</v>
      </c>
      <c r="L942" s="3">
        <v>1</v>
      </c>
      <c r="M942" s="3">
        <v>2</v>
      </c>
      <c r="P942">
        <f t="shared" si="28"/>
        <v>0</v>
      </c>
      <c r="Q942">
        <f t="shared" si="29"/>
        <v>0</v>
      </c>
    </row>
    <row r="943" spans="1:17" x14ac:dyDescent="0.25">
      <c r="A943" s="5">
        <v>109</v>
      </c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>
        <v>1</v>
      </c>
      <c r="M943" s="3">
        <v>1</v>
      </c>
      <c r="P943">
        <f t="shared" si="28"/>
        <v>0</v>
      </c>
      <c r="Q943">
        <f t="shared" si="29"/>
        <v>0</v>
      </c>
    </row>
    <row r="944" spans="1:17" x14ac:dyDescent="0.25">
      <c r="A944" s="5">
        <v>110</v>
      </c>
      <c r="B944" s="3"/>
      <c r="C944" s="3"/>
      <c r="D944" s="3"/>
      <c r="E944" s="3"/>
      <c r="F944" s="3"/>
      <c r="G944" s="3"/>
      <c r="H944" s="3"/>
      <c r="I944" s="3"/>
      <c r="J944" s="3"/>
      <c r="K944" s="3">
        <v>1</v>
      </c>
      <c r="L944" s="3"/>
      <c r="M944" s="3">
        <v>1</v>
      </c>
      <c r="P944">
        <f t="shared" si="28"/>
        <v>0</v>
      </c>
      <c r="Q944">
        <f t="shared" si="29"/>
        <v>0</v>
      </c>
    </row>
    <row r="945" spans="1:17" x14ac:dyDescent="0.25">
      <c r="A945" s="4" t="s">
        <v>933</v>
      </c>
      <c r="B945" s="3"/>
      <c r="C945" s="3"/>
      <c r="D945" s="3"/>
      <c r="E945" s="3"/>
      <c r="F945" s="3"/>
      <c r="G945" s="3"/>
      <c r="H945" s="3"/>
      <c r="I945" s="3"/>
      <c r="J945" s="3"/>
      <c r="K945" s="3">
        <v>1</v>
      </c>
      <c r="L945" s="3"/>
      <c r="M945" s="3">
        <v>1</v>
      </c>
      <c r="P945">
        <f t="shared" si="28"/>
        <v>0</v>
      </c>
      <c r="Q945">
        <f t="shared" si="29"/>
        <v>0</v>
      </c>
    </row>
    <row r="946" spans="1:17" x14ac:dyDescent="0.25">
      <c r="A946" s="5">
        <v>114</v>
      </c>
      <c r="B946" s="3"/>
      <c r="C946" s="3"/>
      <c r="D946" s="3"/>
      <c r="E946" s="3"/>
      <c r="F946" s="3"/>
      <c r="G946" s="3"/>
      <c r="H946" s="3"/>
      <c r="I946" s="3"/>
      <c r="J946" s="3"/>
      <c r="K946" s="3">
        <v>1</v>
      </c>
      <c r="L946" s="3"/>
      <c r="M946" s="3">
        <v>1</v>
      </c>
      <c r="P946">
        <f t="shared" si="28"/>
        <v>0</v>
      </c>
      <c r="Q946">
        <f t="shared" si="29"/>
        <v>0</v>
      </c>
    </row>
    <row r="947" spans="1:17" x14ac:dyDescent="0.25">
      <c r="A947" s="4" t="s">
        <v>987</v>
      </c>
      <c r="B947" s="3"/>
      <c r="C947" s="3"/>
      <c r="D947" s="3"/>
      <c r="E947" s="3"/>
      <c r="F947" s="3"/>
      <c r="G947" s="3"/>
      <c r="H947" s="3"/>
      <c r="I947" s="3"/>
      <c r="J947" s="3"/>
      <c r="K947" s="3">
        <v>1</v>
      </c>
      <c r="L947" s="3">
        <v>1</v>
      </c>
      <c r="M947" s="3">
        <v>2</v>
      </c>
      <c r="P947">
        <f t="shared" si="28"/>
        <v>0</v>
      </c>
      <c r="Q947">
        <f t="shared" si="29"/>
        <v>0</v>
      </c>
    </row>
    <row r="948" spans="1:17" x14ac:dyDescent="0.25">
      <c r="A948" s="5">
        <v>101</v>
      </c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>
        <v>1</v>
      </c>
      <c r="M948" s="3">
        <v>1</v>
      </c>
      <c r="P948">
        <f t="shared" si="28"/>
        <v>0</v>
      </c>
      <c r="Q948">
        <f t="shared" si="29"/>
        <v>0</v>
      </c>
    </row>
    <row r="949" spans="1:17" x14ac:dyDescent="0.25">
      <c r="A949" s="5">
        <v>118</v>
      </c>
      <c r="B949" s="3"/>
      <c r="C949" s="3"/>
      <c r="D949" s="3"/>
      <c r="E949" s="3"/>
      <c r="F949" s="3"/>
      <c r="G949" s="3"/>
      <c r="H949" s="3"/>
      <c r="I949" s="3"/>
      <c r="J949" s="3"/>
      <c r="K949" s="3">
        <v>1</v>
      </c>
      <c r="L949" s="3"/>
      <c r="M949" s="3">
        <v>1</v>
      </c>
      <c r="P949">
        <f t="shared" si="28"/>
        <v>0</v>
      </c>
      <c r="Q949">
        <f t="shared" si="29"/>
        <v>0</v>
      </c>
    </row>
    <row r="950" spans="1:17" x14ac:dyDescent="0.25">
      <c r="A950" s="4" t="s">
        <v>903</v>
      </c>
      <c r="B950" s="3"/>
      <c r="C950" s="3"/>
      <c r="D950" s="3"/>
      <c r="E950" s="3"/>
      <c r="F950" s="3"/>
      <c r="G950" s="3"/>
      <c r="H950" s="3"/>
      <c r="I950" s="3"/>
      <c r="J950" s="3"/>
      <c r="K950" s="3">
        <v>1</v>
      </c>
      <c r="L950" s="3">
        <v>1</v>
      </c>
      <c r="M950" s="3">
        <v>2</v>
      </c>
      <c r="P950">
        <f t="shared" si="28"/>
        <v>0</v>
      </c>
      <c r="Q950">
        <f t="shared" si="29"/>
        <v>0</v>
      </c>
    </row>
    <row r="951" spans="1:17" x14ac:dyDescent="0.25">
      <c r="A951" s="5">
        <v>105</v>
      </c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>
        <v>1</v>
      </c>
      <c r="M951" s="3">
        <v>1</v>
      </c>
      <c r="P951">
        <f t="shared" si="28"/>
        <v>0</v>
      </c>
      <c r="Q951">
        <f t="shared" si="29"/>
        <v>0</v>
      </c>
    </row>
    <row r="952" spans="1:17" x14ac:dyDescent="0.25">
      <c r="A952" s="5">
        <v>118</v>
      </c>
      <c r="B952" s="3"/>
      <c r="C952" s="3"/>
      <c r="D952" s="3"/>
      <c r="E952" s="3"/>
      <c r="F952" s="3"/>
      <c r="G952" s="3"/>
      <c r="H952" s="3"/>
      <c r="I952" s="3"/>
      <c r="J952" s="3"/>
      <c r="K952" s="3">
        <v>1</v>
      </c>
      <c r="L952" s="3"/>
      <c r="M952" s="3">
        <v>1</v>
      </c>
      <c r="P952">
        <f t="shared" si="28"/>
        <v>0</v>
      </c>
      <c r="Q952">
        <f t="shared" si="29"/>
        <v>0</v>
      </c>
    </row>
    <row r="953" spans="1:17" x14ac:dyDescent="0.25">
      <c r="A953" s="4" t="s">
        <v>991</v>
      </c>
      <c r="B953" s="3"/>
      <c r="C953" s="3"/>
      <c r="D953" s="3"/>
      <c r="E953" s="3"/>
      <c r="F953" s="3"/>
      <c r="G953" s="3"/>
      <c r="H953" s="3"/>
      <c r="I953" s="3"/>
      <c r="J953" s="3"/>
      <c r="K953" s="3">
        <v>1</v>
      </c>
      <c r="L953" s="3">
        <v>1</v>
      </c>
      <c r="M953" s="3">
        <v>2</v>
      </c>
      <c r="P953">
        <f t="shared" si="28"/>
        <v>0</v>
      </c>
      <c r="Q953">
        <f t="shared" si="29"/>
        <v>0</v>
      </c>
    </row>
    <row r="954" spans="1:17" x14ac:dyDescent="0.25">
      <c r="A954" s="5">
        <v>101</v>
      </c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>
        <v>1</v>
      </c>
      <c r="M954" s="3">
        <v>1</v>
      </c>
      <c r="P954">
        <f t="shared" si="28"/>
        <v>0</v>
      </c>
      <c r="Q954">
        <f t="shared" si="29"/>
        <v>0</v>
      </c>
    </row>
    <row r="955" spans="1:17" x14ac:dyDescent="0.25">
      <c r="A955" s="5">
        <v>118</v>
      </c>
      <c r="B955" s="3"/>
      <c r="C955" s="3"/>
      <c r="D955" s="3"/>
      <c r="E955" s="3"/>
      <c r="F955" s="3"/>
      <c r="G955" s="3"/>
      <c r="H955" s="3"/>
      <c r="I955" s="3"/>
      <c r="J955" s="3"/>
      <c r="K955" s="3">
        <v>1</v>
      </c>
      <c r="L955" s="3"/>
      <c r="M955" s="3">
        <v>1</v>
      </c>
      <c r="P955">
        <f t="shared" si="28"/>
        <v>0</v>
      </c>
      <c r="Q955">
        <f t="shared" si="29"/>
        <v>0</v>
      </c>
    </row>
    <row r="956" spans="1:17" x14ac:dyDescent="0.25">
      <c r="A956" s="4" t="s">
        <v>993</v>
      </c>
      <c r="B956" s="3"/>
      <c r="C956" s="3"/>
      <c r="D956" s="3"/>
      <c r="E956" s="3"/>
      <c r="F956" s="3"/>
      <c r="G956" s="3"/>
      <c r="H956" s="3"/>
      <c r="I956" s="3"/>
      <c r="J956" s="3"/>
      <c r="K956" s="3">
        <v>1</v>
      </c>
      <c r="L956" s="3">
        <v>1</v>
      </c>
      <c r="M956" s="3">
        <v>2</v>
      </c>
      <c r="P956">
        <f t="shared" si="28"/>
        <v>0</v>
      </c>
      <c r="Q956">
        <f t="shared" si="29"/>
        <v>0</v>
      </c>
    </row>
    <row r="957" spans="1:17" x14ac:dyDescent="0.25">
      <c r="A957" s="5">
        <v>109</v>
      </c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>
        <v>1</v>
      </c>
      <c r="M957" s="3">
        <v>1</v>
      </c>
      <c r="P957">
        <f t="shared" si="28"/>
        <v>0</v>
      </c>
      <c r="Q957">
        <f t="shared" si="29"/>
        <v>0</v>
      </c>
    </row>
    <row r="958" spans="1:17" x14ac:dyDescent="0.25">
      <c r="A958" s="5">
        <v>110</v>
      </c>
      <c r="B958" s="3"/>
      <c r="C958" s="3"/>
      <c r="D958" s="3"/>
      <c r="E958" s="3"/>
      <c r="F958" s="3"/>
      <c r="G958" s="3"/>
      <c r="H958" s="3"/>
      <c r="I958" s="3"/>
      <c r="J958" s="3"/>
      <c r="K958" s="3">
        <v>1</v>
      </c>
      <c r="L958" s="3"/>
      <c r="M958" s="3">
        <v>1</v>
      </c>
      <c r="P958">
        <f t="shared" si="28"/>
        <v>0</v>
      </c>
      <c r="Q958">
        <f t="shared" si="29"/>
        <v>0</v>
      </c>
    </row>
    <row r="959" spans="1:17" x14ac:dyDescent="0.25">
      <c r="A959" s="4" t="s">
        <v>995</v>
      </c>
      <c r="B959" s="3"/>
      <c r="C959" s="3"/>
      <c r="D959" s="3"/>
      <c r="E959" s="3"/>
      <c r="F959" s="3"/>
      <c r="G959" s="3"/>
      <c r="H959" s="3"/>
      <c r="I959" s="3"/>
      <c r="J959" s="3"/>
      <c r="K959" s="3">
        <v>1</v>
      </c>
      <c r="L959" s="3">
        <v>1</v>
      </c>
      <c r="M959" s="3">
        <v>2</v>
      </c>
      <c r="P959">
        <f t="shared" si="28"/>
        <v>0</v>
      </c>
      <c r="Q959">
        <f t="shared" si="29"/>
        <v>0</v>
      </c>
    </row>
    <row r="960" spans="1:17" x14ac:dyDescent="0.25">
      <c r="A960" s="5">
        <v>109</v>
      </c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>
        <v>1</v>
      </c>
      <c r="M960" s="3">
        <v>1</v>
      </c>
      <c r="P960">
        <f t="shared" si="28"/>
        <v>0</v>
      </c>
      <c r="Q960">
        <f t="shared" si="29"/>
        <v>0</v>
      </c>
    </row>
    <row r="961" spans="1:17" x14ac:dyDescent="0.25">
      <c r="A961" s="5">
        <v>110</v>
      </c>
      <c r="B961" s="3"/>
      <c r="C961" s="3"/>
      <c r="D961" s="3"/>
      <c r="E961" s="3"/>
      <c r="F961" s="3"/>
      <c r="G961" s="3"/>
      <c r="H961" s="3"/>
      <c r="I961" s="3"/>
      <c r="J961" s="3"/>
      <c r="K961" s="3">
        <v>1</v>
      </c>
      <c r="L961" s="3"/>
      <c r="M961" s="3">
        <v>1</v>
      </c>
      <c r="P961">
        <f t="shared" si="28"/>
        <v>0</v>
      </c>
      <c r="Q961">
        <f t="shared" si="29"/>
        <v>0</v>
      </c>
    </row>
    <row r="962" spans="1:17" x14ac:dyDescent="0.25">
      <c r="A962" s="4" t="s">
        <v>867</v>
      </c>
      <c r="B962" s="3"/>
      <c r="C962" s="3"/>
      <c r="D962" s="3"/>
      <c r="E962" s="3"/>
      <c r="F962" s="3"/>
      <c r="G962" s="3"/>
      <c r="H962" s="3"/>
      <c r="I962" s="3"/>
      <c r="J962" s="3"/>
      <c r="K962" s="3">
        <v>1</v>
      </c>
      <c r="L962" s="3">
        <v>1</v>
      </c>
      <c r="M962" s="3">
        <v>2</v>
      </c>
      <c r="P962">
        <f t="shared" si="28"/>
        <v>0</v>
      </c>
      <c r="Q962">
        <f t="shared" si="29"/>
        <v>0</v>
      </c>
    </row>
    <row r="963" spans="1:17" x14ac:dyDescent="0.25">
      <c r="A963" s="5">
        <v>101</v>
      </c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>
        <v>1</v>
      </c>
      <c r="M963" s="3">
        <v>1</v>
      </c>
      <c r="P963">
        <f t="shared" si="28"/>
        <v>0</v>
      </c>
      <c r="Q963">
        <f t="shared" si="29"/>
        <v>0</v>
      </c>
    </row>
    <row r="964" spans="1:17" x14ac:dyDescent="0.25">
      <c r="A964" s="5">
        <v>118</v>
      </c>
      <c r="B964" s="3"/>
      <c r="C964" s="3"/>
      <c r="D964" s="3"/>
      <c r="E964" s="3"/>
      <c r="F964" s="3"/>
      <c r="G964" s="3"/>
      <c r="H964" s="3"/>
      <c r="I964" s="3"/>
      <c r="J964" s="3"/>
      <c r="K964" s="3">
        <v>1</v>
      </c>
      <c r="L964" s="3"/>
      <c r="M964" s="3">
        <v>1</v>
      </c>
      <c r="P964">
        <f t="shared" si="28"/>
        <v>0</v>
      </c>
      <c r="Q964">
        <f t="shared" si="29"/>
        <v>0</v>
      </c>
    </row>
    <row r="965" spans="1:17" x14ac:dyDescent="0.25">
      <c r="A965" s="4" t="s">
        <v>997</v>
      </c>
      <c r="B965" s="3"/>
      <c r="C965" s="3"/>
      <c r="D965" s="3"/>
      <c r="E965" s="3"/>
      <c r="F965" s="3"/>
      <c r="G965" s="3"/>
      <c r="H965" s="3"/>
      <c r="I965" s="3"/>
      <c r="J965" s="3"/>
      <c r="K965" s="3">
        <v>1</v>
      </c>
      <c r="L965" s="3">
        <v>1</v>
      </c>
      <c r="M965" s="3">
        <v>2</v>
      </c>
      <c r="P965">
        <f t="shared" si="28"/>
        <v>0</v>
      </c>
      <c r="Q965">
        <f t="shared" si="29"/>
        <v>0</v>
      </c>
    </row>
    <row r="966" spans="1:17" x14ac:dyDescent="0.25">
      <c r="A966" s="5">
        <v>109</v>
      </c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>
        <v>1</v>
      </c>
      <c r="M966" s="3">
        <v>1</v>
      </c>
      <c r="P966">
        <f t="shared" si="28"/>
        <v>0</v>
      </c>
      <c r="Q966">
        <f t="shared" si="29"/>
        <v>0</v>
      </c>
    </row>
    <row r="967" spans="1:17" x14ac:dyDescent="0.25">
      <c r="A967" s="5">
        <v>110</v>
      </c>
      <c r="B967" s="3"/>
      <c r="C967" s="3"/>
      <c r="D967" s="3"/>
      <c r="E967" s="3"/>
      <c r="F967" s="3"/>
      <c r="G967" s="3"/>
      <c r="H967" s="3"/>
      <c r="I967" s="3"/>
      <c r="J967" s="3"/>
      <c r="K967" s="3">
        <v>1</v>
      </c>
      <c r="L967" s="3"/>
      <c r="M967" s="3">
        <v>1</v>
      </c>
      <c r="P967">
        <f t="shared" ref="P967:P1030" si="30">IF(N967=1,A967,0)</f>
        <v>0</v>
      </c>
      <c r="Q967">
        <f t="shared" ref="Q967:Q1030" si="31">IF(O967=1,A967,0)</f>
        <v>0</v>
      </c>
    </row>
    <row r="968" spans="1:17" x14ac:dyDescent="0.25">
      <c r="A968" s="4" t="s">
        <v>999</v>
      </c>
      <c r="B968" s="3"/>
      <c r="C968" s="3"/>
      <c r="D968" s="3"/>
      <c r="E968" s="3"/>
      <c r="F968" s="3"/>
      <c r="G968" s="3"/>
      <c r="H968" s="3"/>
      <c r="I968" s="3"/>
      <c r="J968" s="3"/>
      <c r="K968" s="3">
        <v>1</v>
      </c>
      <c r="L968" s="3"/>
      <c r="M968" s="3">
        <v>1</v>
      </c>
      <c r="P968">
        <f t="shared" si="30"/>
        <v>0</v>
      </c>
      <c r="Q968">
        <f t="shared" si="31"/>
        <v>0</v>
      </c>
    </row>
    <row r="969" spans="1:17" x14ac:dyDescent="0.25">
      <c r="A969" s="5">
        <v>113</v>
      </c>
      <c r="B969" s="3"/>
      <c r="C969" s="3"/>
      <c r="D969" s="3"/>
      <c r="E969" s="3"/>
      <c r="F969" s="3"/>
      <c r="G969" s="3"/>
      <c r="H969" s="3"/>
      <c r="I969" s="3"/>
      <c r="J969" s="3"/>
      <c r="K969" s="3">
        <v>1</v>
      </c>
      <c r="L969" s="3"/>
      <c r="M969" s="3">
        <v>1</v>
      </c>
      <c r="P969">
        <f t="shared" si="30"/>
        <v>0</v>
      </c>
      <c r="Q969">
        <f t="shared" si="31"/>
        <v>0</v>
      </c>
    </row>
    <row r="970" spans="1:17" x14ac:dyDescent="0.25">
      <c r="A970" s="4" t="s">
        <v>1001</v>
      </c>
      <c r="B970" s="3"/>
      <c r="C970" s="3"/>
      <c r="D970" s="3"/>
      <c r="E970" s="3"/>
      <c r="F970" s="3"/>
      <c r="G970" s="3"/>
      <c r="H970" s="3"/>
      <c r="I970" s="3"/>
      <c r="J970" s="3"/>
      <c r="K970" s="3">
        <v>1</v>
      </c>
      <c r="L970" s="3">
        <v>1</v>
      </c>
      <c r="M970" s="3">
        <v>2</v>
      </c>
      <c r="P970">
        <f t="shared" si="30"/>
        <v>0</v>
      </c>
      <c r="Q970">
        <f t="shared" si="31"/>
        <v>0</v>
      </c>
    </row>
    <row r="971" spans="1:17" x14ac:dyDescent="0.25">
      <c r="A971" s="5">
        <v>101</v>
      </c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>
        <v>1</v>
      </c>
      <c r="M971" s="3">
        <v>1</v>
      </c>
      <c r="P971">
        <f t="shared" si="30"/>
        <v>0</v>
      </c>
      <c r="Q971">
        <f t="shared" si="31"/>
        <v>0</v>
      </c>
    </row>
    <row r="972" spans="1:17" x14ac:dyDescent="0.25">
      <c r="A972" s="5">
        <v>118</v>
      </c>
      <c r="B972" s="3"/>
      <c r="C972" s="3"/>
      <c r="D972" s="3"/>
      <c r="E972" s="3"/>
      <c r="F972" s="3"/>
      <c r="G972" s="3"/>
      <c r="H972" s="3"/>
      <c r="I972" s="3"/>
      <c r="J972" s="3"/>
      <c r="K972" s="3">
        <v>1</v>
      </c>
      <c r="L972" s="3"/>
      <c r="M972" s="3">
        <v>1</v>
      </c>
      <c r="P972">
        <f t="shared" si="30"/>
        <v>0</v>
      </c>
      <c r="Q972">
        <f t="shared" si="31"/>
        <v>0</v>
      </c>
    </row>
    <row r="973" spans="1:17" x14ac:dyDescent="0.25">
      <c r="A973" s="4" t="s">
        <v>1003</v>
      </c>
      <c r="B973" s="3"/>
      <c r="C973" s="3"/>
      <c r="D973" s="3"/>
      <c r="E973" s="3"/>
      <c r="F973" s="3"/>
      <c r="G973" s="3"/>
      <c r="H973" s="3"/>
      <c r="I973" s="3"/>
      <c r="J973" s="3"/>
      <c r="K973" s="3">
        <v>1</v>
      </c>
      <c r="L973" s="3">
        <v>1</v>
      </c>
      <c r="M973" s="3">
        <v>2</v>
      </c>
      <c r="P973">
        <f t="shared" si="30"/>
        <v>0</v>
      </c>
      <c r="Q973">
        <f t="shared" si="31"/>
        <v>0</v>
      </c>
    </row>
    <row r="974" spans="1:17" x14ac:dyDescent="0.25">
      <c r="A974" s="5">
        <v>100</v>
      </c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>
        <v>1</v>
      </c>
      <c r="M974" s="3">
        <v>1</v>
      </c>
      <c r="P974">
        <f t="shared" si="30"/>
        <v>0</v>
      </c>
      <c r="Q974">
        <f t="shared" si="31"/>
        <v>0</v>
      </c>
    </row>
    <row r="975" spans="1:17" x14ac:dyDescent="0.25">
      <c r="A975" s="5">
        <v>118</v>
      </c>
      <c r="B975" s="3"/>
      <c r="C975" s="3"/>
      <c r="D975" s="3"/>
      <c r="E975" s="3"/>
      <c r="F975" s="3"/>
      <c r="G975" s="3"/>
      <c r="H975" s="3"/>
      <c r="I975" s="3"/>
      <c r="J975" s="3"/>
      <c r="K975" s="3">
        <v>1</v>
      </c>
      <c r="L975" s="3"/>
      <c r="M975" s="3">
        <v>1</v>
      </c>
      <c r="P975">
        <f t="shared" si="30"/>
        <v>0</v>
      </c>
      <c r="Q975">
        <f t="shared" si="31"/>
        <v>0</v>
      </c>
    </row>
    <row r="976" spans="1:17" x14ac:dyDescent="0.25">
      <c r="A976" s="4" t="s">
        <v>833</v>
      </c>
      <c r="B976" s="3"/>
      <c r="C976" s="3"/>
      <c r="D976" s="3"/>
      <c r="E976" s="3"/>
      <c r="F976" s="3"/>
      <c r="G976" s="3"/>
      <c r="H976" s="3"/>
      <c r="I976" s="3"/>
      <c r="J976" s="3"/>
      <c r="K976" s="3">
        <v>1</v>
      </c>
      <c r="L976" s="3">
        <v>1</v>
      </c>
      <c r="M976" s="3">
        <v>2</v>
      </c>
      <c r="P976">
        <f t="shared" si="30"/>
        <v>0</v>
      </c>
      <c r="Q976">
        <f t="shared" si="31"/>
        <v>0</v>
      </c>
    </row>
    <row r="977" spans="1:17" x14ac:dyDescent="0.25">
      <c r="A977" s="5">
        <v>109</v>
      </c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>
        <v>1</v>
      </c>
      <c r="M977" s="3">
        <v>1</v>
      </c>
      <c r="P977">
        <f t="shared" si="30"/>
        <v>0</v>
      </c>
      <c r="Q977">
        <f t="shared" si="31"/>
        <v>0</v>
      </c>
    </row>
    <row r="978" spans="1:17" x14ac:dyDescent="0.25">
      <c r="A978" s="5">
        <v>110</v>
      </c>
      <c r="B978" s="3"/>
      <c r="C978" s="3"/>
      <c r="D978" s="3"/>
      <c r="E978" s="3"/>
      <c r="F978" s="3"/>
      <c r="G978" s="3"/>
      <c r="H978" s="3"/>
      <c r="I978" s="3"/>
      <c r="J978" s="3"/>
      <c r="K978" s="3">
        <v>1</v>
      </c>
      <c r="L978" s="3"/>
      <c r="M978" s="3">
        <v>1</v>
      </c>
      <c r="P978">
        <f t="shared" si="30"/>
        <v>0</v>
      </c>
      <c r="Q978">
        <f t="shared" si="31"/>
        <v>0</v>
      </c>
    </row>
    <row r="979" spans="1:17" x14ac:dyDescent="0.25">
      <c r="A979" s="4" t="s">
        <v>1005</v>
      </c>
      <c r="B979" s="3"/>
      <c r="C979" s="3"/>
      <c r="D979" s="3"/>
      <c r="E979" s="3"/>
      <c r="F979" s="3"/>
      <c r="G979" s="3"/>
      <c r="H979" s="3"/>
      <c r="I979" s="3"/>
      <c r="J979" s="3"/>
      <c r="K979" s="3">
        <v>1</v>
      </c>
      <c r="L979" s="3"/>
      <c r="M979" s="3">
        <v>1</v>
      </c>
      <c r="P979">
        <f t="shared" si="30"/>
        <v>0</v>
      </c>
      <c r="Q979">
        <f t="shared" si="31"/>
        <v>0</v>
      </c>
    </row>
    <row r="980" spans="1:17" x14ac:dyDescent="0.25">
      <c r="A980" s="5">
        <v>116</v>
      </c>
      <c r="B980" s="3"/>
      <c r="C980" s="3"/>
      <c r="D980" s="3"/>
      <c r="E980" s="3"/>
      <c r="F980" s="3"/>
      <c r="G980" s="3"/>
      <c r="H980" s="3"/>
      <c r="I980" s="3"/>
      <c r="J980" s="3"/>
      <c r="K980" s="3">
        <v>1</v>
      </c>
      <c r="L980" s="3"/>
      <c r="M980" s="3">
        <v>1</v>
      </c>
      <c r="P980">
        <f t="shared" si="30"/>
        <v>0</v>
      </c>
      <c r="Q980">
        <f t="shared" si="31"/>
        <v>0</v>
      </c>
    </row>
    <row r="981" spans="1:17" x14ac:dyDescent="0.25">
      <c r="A981" s="4" t="s">
        <v>1007</v>
      </c>
      <c r="B981" s="3"/>
      <c r="C981" s="3"/>
      <c r="D981" s="3"/>
      <c r="E981" s="3"/>
      <c r="F981" s="3"/>
      <c r="G981" s="3"/>
      <c r="H981" s="3"/>
      <c r="I981" s="3"/>
      <c r="J981" s="3"/>
      <c r="K981" s="3">
        <v>1</v>
      </c>
      <c r="L981" s="3"/>
      <c r="M981" s="3">
        <v>1</v>
      </c>
      <c r="P981">
        <f t="shared" si="30"/>
        <v>0</v>
      </c>
      <c r="Q981">
        <f t="shared" si="31"/>
        <v>0</v>
      </c>
    </row>
    <row r="982" spans="1:17" x14ac:dyDescent="0.25">
      <c r="A982" s="5">
        <v>114</v>
      </c>
      <c r="B982" s="3"/>
      <c r="C982" s="3"/>
      <c r="D982" s="3"/>
      <c r="E982" s="3"/>
      <c r="F982" s="3"/>
      <c r="G982" s="3"/>
      <c r="H982" s="3"/>
      <c r="I982" s="3"/>
      <c r="J982" s="3"/>
      <c r="K982" s="3">
        <v>1</v>
      </c>
      <c r="L982" s="3"/>
      <c r="M982" s="3">
        <v>1</v>
      </c>
      <c r="P982">
        <f t="shared" si="30"/>
        <v>0</v>
      </c>
      <c r="Q982">
        <f t="shared" si="31"/>
        <v>0</v>
      </c>
    </row>
    <row r="983" spans="1:17" x14ac:dyDescent="0.25">
      <c r="A983" s="4" t="s">
        <v>1009</v>
      </c>
      <c r="B983" s="3"/>
      <c r="C983" s="3"/>
      <c r="D983" s="3"/>
      <c r="E983" s="3"/>
      <c r="F983" s="3"/>
      <c r="G983" s="3"/>
      <c r="H983" s="3"/>
      <c r="I983" s="3"/>
      <c r="J983" s="3"/>
      <c r="K983" s="3">
        <v>1</v>
      </c>
      <c r="L983" s="3">
        <v>1</v>
      </c>
      <c r="M983" s="3">
        <v>2</v>
      </c>
      <c r="P983">
        <f t="shared" si="30"/>
        <v>0</v>
      </c>
      <c r="Q983">
        <f t="shared" si="31"/>
        <v>0</v>
      </c>
    </row>
    <row r="984" spans="1:17" x14ac:dyDescent="0.25">
      <c r="A984" s="5">
        <v>61</v>
      </c>
      <c r="B984" s="3"/>
      <c r="C984" s="3"/>
      <c r="D984" s="3"/>
      <c r="E984" s="3"/>
      <c r="F984" s="3"/>
      <c r="G984" s="3"/>
      <c r="H984" s="3"/>
      <c r="I984" s="3"/>
      <c r="J984" s="3"/>
      <c r="K984" s="3">
        <v>1</v>
      </c>
      <c r="L984" s="3"/>
      <c r="M984" s="3">
        <v>1</v>
      </c>
      <c r="P984">
        <f t="shared" si="30"/>
        <v>0</v>
      </c>
      <c r="Q984">
        <f t="shared" si="31"/>
        <v>0</v>
      </c>
    </row>
    <row r="985" spans="1:17" x14ac:dyDescent="0.25">
      <c r="A985" s="5">
        <v>102</v>
      </c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>
        <v>1</v>
      </c>
      <c r="M985" s="3">
        <v>1</v>
      </c>
      <c r="P985">
        <f t="shared" si="30"/>
        <v>0</v>
      </c>
      <c r="Q985">
        <f t="shared" si="31"/>
        <v>0</v>
      </c>
    </row>
    <row r="986" spans="1:17" x14ac:dyDescent="0.25">
      <c r="A986" s="4" t="s">
        <v>1011</v>
      </c>
      <c r="B986" s="3"/>
      <c r="C986" s="3"/>
      <c r="D986" s="3"/>
      <c r="E986" s="3"/>
      <c r="F986" s="3"/>
      <c r="G986" s="3"/>
      <c r="H986" s="3"/>
      <c r="I986" s="3"/>
      <c r="J986" s="3"/>
      <c r="K986" s="3">
        <v>1</v>
      </c>
      <c r="L986" s="3"/>
      <c r="M986" s="3">
        <v>1</v>
      </c>
      <c r="P986">
        <f t="shared" si="30"/>
        <v>0</v>
      </c>
      <c r="Q986">
        <f t="shared" si="31"/>
        <v>0</v>
      </c>
    </row>
    <row r="987" spans="1:17" x14ac:dyDescent="0.25">
      <c r="A987" s="5">
        <v>110</v>
      </c>
      <c r="B987" s="3"/>
      <c r="C987" s="3"/>
      <c r="D987" s="3"/>
      <c r="E987" s="3"/>
      <c r="F987" s="3"/>
      <c r="G987" s="3"/>
      <c r="H987" s="3"/>
      <c r="I987" s="3"/>
      <c r="J987" s="3"/>
      <c r="K987" s="3">
        <v>1</v>
      </c>
      <c r="L987" s="3"/>
      <c r="M987" s="3">
        <v>1</v>
      </c>
      <c r="P987">
        <f t="shared" si="30"/>
        <v>0</v>
      </c>
      <c r="Q987">
        <f t="shared" si="31"/>
        <v>0</v>
      </c>
    </row>
    <row r="988" spans="1:17" x14ac:dyDescent="0.25">
      <c r="A988" s="4" t="s">
        <v>1013</v>
      </c>
      <c r="B988" s="3"/>
      <c r="C988" s="3"/>
      <c r="D988" s="3"/>
      <c r="E988" s="3"/>
      <c r="F988" s="3"/>
      <c r="G988" s="3"/>
      <c r="H988" s="3"/>
      <c r="I988" s="3"/>
      <c r="J988" s="3"/>
      <c r="K988" s="3">
        <v>1</v>
      </c>
      <c r="L988" s="3">
        <v>1</v>
      </c>
      <c r="M988" s="3">
        <v>2</v>
      </c>
      <c r="P988">
        <f t="shared" si="30"/>
        <v>0</v>
      </c>
      <c r="Q988">
        <f t="shared" si="31"/>
        <v>0</v>
      </c>
    </row>
    <row r="989" spans="1:17" x14ac:dyDescent="0.25">
      <c r="A989" s="5">
        <v>111</v>
      </c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>
        <v>1</v>
      </c>
      <c r="M989" s="3">
        <v>1</v>
      </c>
      <c r="P989">
        <f t="shared" si="30"/>
        <v>0</v>
      </c>
      <c r="Q989">
        <f t="shared" si="31"/>
        <v>0</v>
      </c>
    </row>
    <row r="990" spans="1:17" x14ac:dyDescent="0.25">
      <c r="A990" s="5">
        <v>112</v>
      </c>
      <c r="B990" s="3"/>
      <c r="C990" s="3"/>
      <c r="D990" s="3"/>
      <c r="E990" s="3"/>
      <c r="F990" s="3"/>
      <c r="G990" s="3"/>
      <c r="H990" s="3"/>
      <c r="I990" s="3"/>
      <c r="J990" s="3"/>
      <c r="K990" s="3">
        <v>1</v>
      </c>
      <c r="L990" s="3"/>
      <c r="M990" s="3">
        <v>1</v>
      </c>
      <c r="P990">
        <f t="shared" si="30"/>
        <v>0</v>
      </c>
      <c r="Q990">
        <f t="shared" si="31"/>
        <v>0</v>
      </c>
    </row>
    <row r="991" spans="1:17" x14ac:dyDescent="0.25">
      <c r="A991" s="4" t="s">
        <v>815</v>
      </c>
      <c r="B991" s="3"/>
      <c r="C991" s="3"/>
      <c r="D991" s="3"/>
      <c r="E991" s="3"/>
      <c r="F991" s="3"/>
      <c r="G991" s="3"/>
      <c r="H991" s="3"/>
      <c r="I991" s="3"/>
      <c r="J991" s="3"/>
      <c r="K991" s="3">
        <v>1</v>
      </c>
      <c r="L991" s="3"/>
      <c r="M991" s="3">
        <v>1</v>
      </c>
      <c r="P991">
        <f t="shared" si="30"/>
        <v>0</v>
      </c>
      <c r="Q991">
        <f t="shared" si="31"/>
        <v>0</v>
      </c>
    </row>
    <row r="992" spans="1:17" x14ac:dyDescent="0.25">
      <c r="A992" s="5">
        <v>114</v>
      </c>
      <c r="B992" s="3"/>
      <c r="C992" s="3"/>
      <c r="D992" s="3"/>
      <c r="E992" s="3"/>
      <c r="F992" s="3"/>
      <c r="G992" s="3"/>
      <c r="H992" s="3"/>
      <c r="I992" s="3"/>
      <c r="J992" s="3"/>
      <c r="K992" s="3">
        <v>1</v>
      </c>
      <c r="L992" s="3"/>
      <c r="M992" s="3">
        <v>1</v>
      </c>
      <c r="P992">
        <f t="shared" si="30"/>
        <v>0</v>
      </c>
      <c r="Q992">
        <f t="shared" si="31"/>
        <v>0</v>
      </c>
    </row>
    <row r="993" spans="1:17" x14ac:dyDescent="0.25">
      <c r="A993" s="4" t="s">
        <v>1017</v>
      </c>
      <c r="B993" s="3"/>
      <c r="C993" s="3"/>
      <c r="D993" s="3"/>
      <c r="E993" s="3"/>
      <c r="F993" s="3"/>
      <c r="G993" s="3"/>
      <c r="H993" s="3"/>
      <c r="I993" s="3"/>
      <c r="J993" s="3"/>
      <c r="K993" s="3">
        <v>1</v>
      </c>
      <c r="L993" s="3"/>
      <c r="M993" s="3">
        <v>1</v>
      </c>
      <c r="P993">
        <f t="shared" si="30"/>
        <v>0</v>
      </c>
      <c r="Q993">
        <f t="shared" si="31"/>
        <v>0</v>
      </c>
    </row>
    <row r="994" spans="1:17" x14ac:dyDescent="0.25">
      <c r="A994" s="5">
        <v>119</v>
      </c>
      <c r="B994" s="3"/>
      <c r="C994" s="3"/>
      <c r="D994" s="3"/>
      <c r="E994" s="3"/>
      <c r="F994" s="3"/>
      <c r="G994" s="3"/>
      <c r="H994" s="3"/>
      <c r="I994" s="3"/>
      <c r="J994" s="3"/>
      <c r="K994" s="3">
        <v>1</v>
      </c>
      <c r="L994" s="3"/>
      <c r="M994" s="3">
        <v>1</v>
      </c>
      <c r="P994">
        <f t="shared" si="30"/>
        <v>0</v>
      </c>
      <c r="Q994">
        <f t="shared" si="31"/>
        <v>0</v>
      </c>
    </row>
    <row r="995" spans="1:17" x14ac:dyDescent="0.25">
      <c r="A995" s="4" t="s">
        <v>1019</v>
      </c>
      <c r="B995" s="3"/>
      <c r="C995" s="3"/>
      <c r="D995" s="3"/>
      <c r="E995" s="3"/>
      <c r="F995" s="3"/>
      <c r="G995" s="3"/>
      <c r="H995" s="3"/>
      <c r="I995" s="3"/>
      <c r="J995" s="3"/>
      <c r="K995" s="3">
        <v>1</v>
      </c>
      <c r="L995" s="3">
        <v>1</v>
      </c>
      <c r="M995" s="3">
        <v>2</v>
      </c>
      <c r="P995">
        <f t="shared" si="30"/>
        <v>0</v>
      </c>
      <c r="Q995">
        <f t="shared" si="31"/>
        <v>0</v>
      </c>
    </row>
    <row r="996" spans="1:17" x14ac:dyDescent="0.25">
      <c r="A996" s="5">
        <v>109</v>
      </c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>
        <v>1</v>
      </c>
      <c r="M996" s="3">
        <v>1</v>
      </c>
      <c r="P996">
        <f t="shared" si="30"/>
        <v>0</v>
      </c>
      <c r="Q996">
        <f t="shared" si="31"/>
        <v>0</v>
      </c>
    </row>
    <row r="997" spans="1:17" x14ac:dyDescent="0.25">
      <c r="A997" s="5">
        <v>112</v>
      </c>
      <c r="B997" s="3"/>
      <c r="C997" s="3"/>
      <c r="D997" s="3"/>
      <c r="E997" s="3"/>
      <c r="F997" s="3"/>
      <c r="G997" s="3"/>
      <c r="H997" s="3"/>
      <c r="I997" s="3"/>
      <c r="J997" s="3"/>
      <c r="K997" s="3">
        <v>1</v>
      </c>
      <c r="L997" s="3"/>
      <c r="M997" s="3">
        <v>1</v>
      </c>
      <c r="P997">
        <f t="shared" si="30"/>
        <v>0</v>
      </c>
      <c r="Q997">
        <f t="shared" si="31"/>
        <v>0</v>
      </c>
    </row>
    <row r="998" spans="1:17" x14ac:dyDescent="0.25">
      <c r="A998" s="4" t="s">
        <v>1023</v>
      </c>
      <c r="B998" s="3"/>
      <c r="C998" s="3"/>
      <c r="D998" s="3"/>
      <c r="E998" s="3"/>
      <c r="F998" s="3"/>
      <c r="G998" s="3"/>
      <c r="H998" s="3"/>
      <c r="I998" s="3"/>
      <c r="J998" s="3"/>
      <c r="K998" s="3">
        <v>1</v>
      </c>
      <c r="L998" s="3"/>
      <c r="M998" s="3">
        <v>1</v>
      </c>
      <c r="P998">
        <f t="shared" si="30"/>
        <v>0</v>
      </c>
      <c r="Q998">
        <f t="shared" si="31"/>
        <v>0</v>
      </c>
    </row>
    <row r="999" spans="1:17" x14ac:dyDescent="0.25">
      <c r="A999" s="5">
        <v>46</v>
      </c>
      <c r="B999" s="3"/>
      <c r="C999" s="3"/>
      <c r="D999" s="3"/>
      <c r="E999" s="3"/>
      <c r="F999" s="3"/>
      <c r="G999" s="3"/>
      <c r="H999" s="3"/>
      <c r="I999" s="3"/>
      <c r="J999" s="3"/>
      <c r="K999" s="3">
        <v>1</v>
      </c>
      <c r="L999" s="3"/>
      <c r="M999" s="3">
        <v>1</v>
      </c>
      <c r="P999">
        <f t="shared" si="30"/>
        <v>0</v>
      </c>
      <c r="Q999">
        <f t="shared" si="31"/>
        <v>0</v>
      </c>
    </row>
    <row r="1000" spans="1:17" x14ac:dyDescent="0.25">
      <c r="A1000" s="4" t="s">
        <v>1029</v>
      </c>
      <c r="B1000" s="3"/>
      <c r="C1000" s="3"/>
      <c r="D1000" s="3"/>
      <c r="E1000" s="3"/>
      <c r="F1000" s="3"/>
      <c r="G1000" s="3"/>
      <c r="H1000" s="3"/>
      <c r="I1000" s="3"/>
      <c r="J1000" s="3"/>
      <c r="K1000" s="3">
        <v>1</v>
      </c>
      <c r="L1000" s="3"/>
      <c r="M1000" s="3">
        <v>1</v>
      </c>
      <c r="P1000">
        <f t="shared" si="30"/>
        <v>0</v>
      </c>
      <c r="Q1000">
        <f t="shared" si="31"/>
        <v>0</v>
      </c>
    </row>
    <row r="1001" spans="1:17" x14ac:dyDescent="0.25">
      <c r="A1001" s="5">
        <v>114</v>
      </c>
      <c r="B1001" s="3"/>
      <c r="C1001" s="3"/>
      <c r="D1001" s="3"/>
      <c r="E1001" s="3"/>
      <c r="F1001" s="3"/>
      <c r="G1001" s="3"/>
      <c r="H1001" s="3"/>
      <c r="I1001" s="3"/>
      <c r="J1001" s="3"/>
      <c r="K1001" s="3">
        <v>1</v>
      </c>
      <c r="L1001" s="3"/>
      <c r="M1001" s="3">
        <v>1</v>
      </c>
      <c r="P1001">
        <f t="shared" si="30"/>
        <v>0</v>
      </c>
      <c r="Q1001">
        <f t="shared" si="31"/>
        <v>0</v>
      </c>
    </row>
    <row r="1002" spans="1:17" x14ac:dyDescent="0.25">
      <c r="A1002" s="4" t="s">
        <v>1031</v>
      </c>
      <c r="B1002" s="3"/>
      <c r="C1002" s="3"/>
      <c r="D1002" s="3"/>
      <c r="E1002" s="3"/>
      <c r="F1002" s="3"/>
      <c r="G1002" s="3"/>
      <c r="H1002" s="3"/>
      <c r="I1002" s="3"/>
      <c r="J1002" s="3"/>
      <c r="K1002" s="3">
        <v>1</v>
      </c>
      <c r="L1002" s="3"/>
      <c r="M1002" s="3">
        <v>1</v>
      </c>
      <c r="P1002">
        <f t="shared" si="30"/>
        <v>0</v>
      </c>
      <c r="Q1002">
        <f t="shared" si="31"/>
        <v>0</v>
      </c>
    </row>
    <row r="1003" spans="1:17" x14ac:dyDescent="0.25">
      <c r="A1003" s="5">
        <v>114</v>
      </c>
      <c r="B1003" s="3"/>
      <c r="C1003" s="3"/>
      <c r="D1003" s="3"/>
      <c r="E1003" s="3"/>
      <c r="F1003" s="3"/>
      <c r="G1003" s="3"/>
      <c r="H1003" s="3"/>
      <c r="I1003" s="3"/>
      <c r="J1003" s="3"/>
      <c r="K1003" s="3">
        <v>1</v>
      </c>
      <c r="L1003" s="3"/>
      <c r="M1003" s="3">
        <v>1</v>
      </c>
      <c r="P1003">
        <f t="shared" si="30"/>
        <v>0</v>
      </c>
      <c r="Q1003">
        <f t="shared" si="31"/>
        <v>0</v>
      </c>
    </row>
    <row r="1004" spans="1:17" x14ac:dyDescent="0.25">
      <c r="A1004" s="4" t="s">
        <v>1037</v>
      </c>
      <c r="B1004" s="3"/>
      <c r="C1004" s="3"/>
      <c r="D1004" s="3"/>
      <c r="E1004" s="3"/>
      <c r="F1004" s="3"/>
      <c r="G1004" s="3"/>
      <c r="H1004" s="3"/>
      <c r="I1004" s="3"/>
      <c r="J1004" s="3"/>
      <c r="K1004" s="3">
        <v>1</v>
      </c>
      <c r="L1004" s="3">
        <v>1</v>
      </c>
      <c r="M1004" s="3">
        <v>2</v>
      </c>
      <c r="P1004">
        <f t="shared" si="30"/>
        <v>0</v>
      </c>
      <c r="Q1004">
        <f t="shared" si="31"/>
        <v>0</v>
      </c>
    </row>
    <row r="1005" spans="1:17" x14ac:dyDescent="0.25">
      <c r="A1005" s="5">
        <v>102</v>
      </c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>
        <v>1</v>
      </c>
      <c r="M1005" s="3">
        <v>1</v>
      </c>
      <c r="P1005">
        <f t="shared" si="30"/>
        <v>0</v>
      </c>
      <c r="Q1005">
        <f t="shared" si="31"/>
        <v>0</v>
      </c>
    </row>
    <row r="1006" spans="1:17" x14ac:dyDescent="0.25">
      <c r="A1006" s="5">
        <v>117</v>
      </c>
      <c r="B1006" s="3"/>
      <c r="C1006" s="3"/>
      <c r="D1006" s="3"/>
      <c r="E1006" s="3"/>
      <c r="F1006" s="3"/>
      <c r="G1006" s="3"/>
      <c r="H1006" s="3"/>
      <c r="I1006" s="3"/>
      <c r="J1006" s="3"/>
      <c r="K1006" s="3">
        <v>1</v>
      </c>
      <c r="L1006" s="3"/>
      <c r="M1006" s="3">
        <v>1</v>
      </c>
      <c r="P1006">
        <f t="shared" si="30"/>
        <v>0</v>
      </c>
      <c r="Q1006">
        <f t="shared" si="31"/>
        <v>0</v>
      </c>
    </row>
    <row r="1007" spans="1:17" x14ac:dyDescent="0.25">
      <c r="A1007" s="4" t="s">
        <v>1039</v>
      </c>
      <c r="B1007" s="3"/>
      <c r="C1007" s="3"/>
      <c r="D1007" s="3"/>
      <c r="E1007" s="3"/>
      <c r="F1007" s="3"/>
      <c r="G1007" s="3"/>
      <c r="H1007" s="3"/>
      <c r="I1007" s="3"/>
      <c r="J1007" s="3"/>
      <c r="K1007" s="3">
        <v>1</v>
      </c>
      <c r="L1007" s="3">
        <v>1</v>
      </c>
      <c r="M1007" s="3">
        <v>2</v>
      </c>
      <c r="P1007">
        <f t="shared" si="30"/>
        <v>0</v>
      </c>
      <c r="Q1007">
        <f t="shared" si="31"/>
        <v>0</v>
      </c>
    </row>
    <row r="1008" spans="1:17" x14ac:dyDescent="0.25">
      <c r="A1008" s="5">
        <v>42</v>
      </c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>
        <v>1</v>
      </c>
      <c r="M1008" s="3">
        <v>1</v>
      </c>
      <c r="P1008">
        <f t="shared" si="30"/>
        <v>0</v>
      </c>
      <c r="Q1008">
        <f t="shared" si="31"/>
        <v>0</v>
      </c>
    </row>
    <row r="1009" spans="1:17" x14ac:dyDescent="0.25">
      <c r="A1009" s="5">
        <v>76</v>
      </c>
      <c r="B1009" s="3"/>
      <c r="C1009" s="3"/>
      <c r="D1009" s="3"/>
      <c r="E1009" s="3"/>
      <c r="F1009" s="3"/>
      <c r="G1009" s="3"/>
      <c r="H1009" s="3"/>
      <c r="I1009" s="3"/>
      <c r="J1009" s="3"/>
      <c r="K1009" s="3">
        <v>1</v>
      </c>
      <c r="L1009" s="3"/>
      <c r="M1009" s="3">
        <v>1</v>
      </c>
      <c r="P1009">
        <f t="shared" si="30"/>
        <v>0</v>
      </c>
      <c r="Q1009">
        <f t="shared" si="31"/>
        <v>0</v>
      </c>
    </row>
    <row r="1010" spans="1:17" x14ac:dyDescent="0.25">
      <c r="A1010" s="4" t="s">
        <v>809</v>
      </c>
      <c r="B1010" s="3"/>
      <c r="C1010" s="3"/>
      <c r="D1010" s="3">
        <v>1</v>
      </c>
      <c r="E1010" s="3"/>
      <c r="F1010" s="3"/>
      <c r="G1010" s="3"/>
      <c r="H1010" s="3"/>
      <c r="I1010" s="3"/>
      <c r="J1010" s="3"/>
      <c r="K1010" s="3">
        <v>1</v>
      </c>
      <c r="L1010" s="3"/>
      <c r="M1010" s="3">
        <v>2</v>
      </c>
      <c r="P1010">
        <f t="shared" si="30"/>
        <v>0</v>
      </c>
      <c r="Q1010">
        <f t="shared" si="31"/>
        <v>0</v>
      </c>
    </row>
    <row r="1011" spans="1:17" x14ac:dyDescent="0.25">
      <c r="A1011" s="5">
        <v>69</v>
      </c>
      <c r="B1011" s="3"/>
      <c r="C1011" s="3"/>
      <c r="D1011" s="3">
        <v>1</v>
      </c>
      <c r="E1011" s="3"/>
      <c r="F1011" s="3"/>
      <c r="G1011" s="3"/>
      <c r="H1011" s="3"/>
      <c r="I1011" s="3"/>
      <c r="J1011" s="3"/>
      <c r="K1011" s="3"/>
      <c r="L1011" s="3"/>
      <c r="M1011" s="3">
        <v>1</v>
      </c>
      <c r="P1011">
        <f t="shared" si="30"/>
        <v>0</v>
      </c>
      <c r="Q1011">
        <f t="shared" si="31"/>
        <v>0</v>
      </c>
    </row>
    <row r="1012" spans="1:17" x14ac:dyDescent="0.25">
      <c r="A1012" s="5">
        <v>114</v>
      </c>
      <c r="B1012" s="3"/>
      <c r="C1012" s="3"/>
      <c r="D1012" s="3"/>
      <c r="E1012" s="3"/>
      <c r="F1012" s="3"/>
      <c r="G1012" s="3"/>
      <c r="H1012" s="3"/>
      <c r="I1012" s="3"/>
      <c r="J1012" s="3"/>
      <c r="K1012" s="3">
        <v>1</v>
      </c>
      <c r="L1012" s="3"/>
      <c r="M1012" s="3">
        <v>1</v>
      </c>
      <c r="P1012">
        <f t="shared" si="30"/>
        <v>0</v>
      </c>
      <c r="Q1012">
        <f t="shared" si="31"/>
        <v>0</v>
      </c>
    </row>
    <row r="1013" spans="1:17" x14ac:dyDescent="0.25">
      <c r="A1013" s="4" t="s">
        <v>1043</v>
      </c>
      <c r="B1013" s="3"/>
      <c r="C1013" s="3"/>
      <c r="D1013" s="3"/>
      <c r="E1013" s="3"/>
      <c r="F1013" s="3"/>
      <c r="G1013" s="3"/>
      <c r="H1013" s="3"/>
      <c r="I1013" s="3"/>
      <c r="J1013" s="3"/>
      <c r="K1013" s="3">
        <v>1</v>
      </c>
      <c r="L1013" s="3"/>
      <c r="M1013" s="3">
        <v>1</v>
      </c>
      <c r="P1013">
        <f t="shared" si="30"/>
        <v>0</v>
      </c>
      <c r="Q1013">
        <f t="shared" si="31"/>
        <v>0</v>
      </c>
    </row>
    <row r="1014" spans="1:17" x14ac:dyDescent="0.25">
      <c r="A1014" s="5">
        <v>108</v>
      </c>
      <c r="B1014" s="3"/>
      <c r="C1014" s="3"/>
      <c r="D1014" s="3"/>
      <c r="E1014" s="3"/>
      <c r="F1014" s="3"/>
      <c r="G1014" s="3"/>
      <c r="H1014" s="3"/>
      <c r="I1014" s="3"/>
      <c r="J1014" s="3"/>
      <c r="K1014" s="3">
        <v>1</v>
      </c>
      <c r="L1014" s="3"/>
      <c r="M1014" s="3">
        <v>1</v>
      </c>
      <c r="P1014">
        <f t="shared" si="30"/>
        <v>0</v>
      </c>
      <c r="Q1014">
        <f t="shared" si="31"/>
        <v>0</v>
      </c>
    </row>
    <row r="1015" spans="1:17" x14ac:dyDescent="0.25">
      <c r="A1015" s="4" t="s">
        <v>1051</v>
      </c>
      <c r="B1015" s="3"/>
      <c r="C1015" s="3"/>
      <c r="D1015" s="3"/>
      <c r="E1015" s="3"/>
      <c r="F1015" s="3"/>
      <c r="G1015" s="3"/>
      <c r="H1015" s="3"/>
      <c r="I1015" s="3"/>
      <c r="J1015" s="3"/>
      <c r="K1015" s="3">
        <v>1</v>
      </c>
      <c r="L1015" s="3">
        <v>1</v>
      </c>
      <c r="M1015" s="3">
        <v>2</v>
      </c>
      <c r="P1015">
        <f t="shared" si="30"/>
        <v>0</v>
      </c>
      <c r="Q1015">
        <f t="shared" si="31"/>
        <v>0</v>
      </c>
    </row>
    <row r="1016" spans="1:17" x14ac:dyDescent="0.25">
      <c r="A1016" s="5">
        <v>102</v>
      </c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>
        <v>1</v>
      </c>
      <c r="M1016" s="3">
        <v>1</v>
      </c>
      <c r="P1016">
        <f t="shared" si="30"/>
        <v>0</v>
      </c>
      <c r="Q1016">
        <f t="shared" si="31"/>
        <v>0</v>
      </c>
    </row>
    <row r="1017" spans="1:17" x14ac:dyDescent="0.25">
      <c r="A1017" s="5">
        <v>117</v>
      </c>
      <c r="B1017" s="3"/>
      <c r="C1017" s="3"/>
      <c r="D1017" s="3"/>
      <c r="E1017" s="3"/>
      <c r="F1017" s="3"/>
      <c r="G1017" s="3"/>
      <c r="H1017" s="3"/>
      <c r="I1017" s="3"/>
      <c r="J1017" s="3"/>
      <c r="K1017" s="3">
        <v>1</v>
      </c>
      <c r="L1017" s="3"/>
      <c r="M1017" s="3">
        <v>1</v>
      </c>
      <c r="P1017">
        <f t="shared" si="30"/>
        <v>0</v>
      </c>
      <c r="Q1017">
        <f t="shared" si="31"/>
        <v>0</v>
      </c>
    </row>
    <row r="1018" spans="1:17" x14ac:dyDescent="0.25">
      <c r="A1018" s="4" t="s">
        <v>839</v>
      </c>
      <c r="B1018" s="3"/>
      <c r="C1018" s="3"/>
      <c r="D1018" s="3"/>
      <c r="E1018" s="3"/>
      <c r="F1018" s="3"/>
      <c r="G1018" s="3"/>
      <c r="H1018" s="3"/>
      <c r="I1018" s="3"/>
      <c r="J1018" s="3"/>
      <c r="K1018" s="3">
        <v>1</v>
      </c>
      <c r="L1018" s="3">
        <v>1</v>
      </c>
      <c r="M1018" s="3">
        <v>2</v>
      </c>
      <c r="P1018">
        <f t="shared" si="30"/>
        <v>0</v>
      </c>
      <c r="Q1018">
        <f t="shared" si="31"/>
        <v>0</v>
      </c>
    </row>
    <row r="1019" spans="1:17" x14ac:dyDescent="0.25">
      <c r="A1019" s="5">
        <v>51</v>
      </c>
      <c r="B1019" s="3"/>
      <c r="C1019" s="3"/>
      <c r="D1019" s="3"/>
      <c r="E1019" s="3"/>
      <c r="F1019" s="3"/>
      <c r="G1019" s="3"/>
      <c r="H1019" s="3"/>
      <c r="I1019" s="3"/>
      <c r="J1019" s="3"/>
      <c r="K1019" s="3">
        <v>1</v>
      </c>
      <c r="L1019" s="3"/>
      <c r="M1019" s="3">
        <v>1</v>
      </c>
      <c r="P1019">
        <f t="shared" si="30"/>
        <v>0</v>
      </c>
      <c r="Q1019">
        <f t="shared" si="31"/>
        <v>0</v>
      </c>
    </row>
    <row r="1020" spans="1:17" x14ac:dyDescent="0.25">
      <c r="A1020" s="5">
        <v>107</v>
      </c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>
        <v>1</v>
      </c>
      <c r="M1020" s="3">
        <v>1</v>
      </c>
      <c r="P1020">
        <f t="shared" si="30"/>
        <v>0</v>
      </c>
      <c r="Q1020">
        <f t="shared" si="31"/>
        <v>0</v>
      </c>
    </row>
    <row r="1021" spans="1:17" x14ac:dyDescent="0.25">
      <c r="A1021" s="4" t="s">
        <v>1053</v>
      </c>
      <c r="B1021" s="3"/>
      <c r="C1021" s="3"/>
      <c r="D1021" s="3"/>
      <c r="E1021" s="3"/>
      <c r="F1021" s="3"/>
      <c r="G1021" s="3"/>
      <c r="H1021" s="3"/>
      <c r="I1021" s="3"/>
      <c r="J1021" s="3"/>
      <c r="K1021" s="3">
        <v>1</v>
      </c>
      <c r="L1021" s="3"/>
      <c r="M1021" s="3">
        <v>1</v>
      </c>
      <c r="P1021">
        <f t="shared" si="30"/>
        <v>0</v>
      </c>
      <c r="Q1021">
        <f t="shared" si="31"/>
        <v>0</v>
      </c>
    </row>
    <row r="1022" spans="1:17" x14ac:dyDescent="0.25">
      <c r="A1022" s="5">
        <v>94</v>
      </c>
      <c r="B1022" s="3"/>
      <c r="C1022" s="3"/>
      <c r="D1022" s="3"/>
      <c r="E1022" s="3"/>
      <c r="F1022" s="3"/>
      <c r="G1022" s="3"/>
      <c r="H1022" s="3"/>
      <c r="I1022" s="3"/>
      <c r="J1022" s="3"/>
      <c r="K1022" s="3">
        <v>1</v>
      </c>
      <c r="L1022" s="3"/>
      <c r="M1022" s="3">
        <v>1</v>
      </c>
      <c r="P1022">
        <f t="shared" si="30"/>
        <v>0</v>
      </c>
      <c r="Q1022">
        <f t="shared" si="31"/>
        <v>0</v>
      </c>
    </row>
    <row r="1023" spans="1:17" x14ac:dyDescent="0.25">
      <c r="A1023" s="4" t="s">
        <v>1055</v>
      </c>
      <c r="B1023" s="3"/>
      <c r="C1023" s="3"/>
      <c r="D1023" s="3"/>
      <c r="E1023" s="3"/>
      <c r="F1023" s="3"/>
      <c r="G1023" s="3"/>
      <c r="H1023" s="3"/>
      <c r="I1023" s="3"/>
      <c r="J1023" s="3"/>
      <c r="K1023" s="3">
        <v>1</v>
      </c>
      <c r="L1023" s="3"/>
      <c r="M1023" s="3">
        <v>1</v>
      </c>
      <c r="P1023">
        <f t="shared" si="30"/>
        <v>0</v>
      </c>
      <c r="Q1023">
        <f t="shared" si="31"/>
        <v>0</v>
      </c>
    </row>
    <row r="1024" spans="1:17" x14ac:dyDescent="0.25">
      <c r="A1024" s="5">
        <v>112</v>
      </c>
      <c r="B1024" s="3"/>
      <c r="C1024" s="3"/>
      <c r="D1024" s="3"/>
      <c r="E1024" s="3"/>
      <c r="F1024" s="3"/>
      <c r="G1024" s="3"/>
      <c r="H1024" s="3"/>
      <c r="I1024" s="3"/>
      <c r="J1024" s="3"/>
      <c r="K1024" s="3">
        <v>1</v>
      </c>
      <c r="L1024" s="3"/>
      <c r="M1024" s="3">
        <v>1</v>
      </c>
      <c r="P1024">
        <f t="shared" si="30"/>
        <v>0</v>
      </c>
      <c r="Q1024">
        <f t="shared" si="31"/>
        <v>0</v>
      </c>
    </row>
    <row r="1025" spans="1:17" x14ac:dyDescent="0.25">
      <c r="A1025" s="4" t="s">
        <v>911</v>
      </c>
      <c r="B1025" s="3"/>
      <c r="C1025" s="3"/>
      <c r="D1025" s="3"/>
      <c r="E1025" s="3"/>
      <c r="F1025" s="3"/>
      <c r="G1025" s="3"/>
      <c r="H1025" s="3"/>
      <c r="I1025" s="3"/>
      <c r="J1025" s="3"/>
      <c r="K1025" s="3">
        <v>1</v>
      </c>
      <c r="L1025" s="3">
        <v>1</v>
      </c>
      <c r="M1025" s="3">
        <v>2</v>
      </c>
      <c r="P1025">
        <f t="shared" si="30"/>
        <v>0</v>
      </c>
      <c r="Q1025">
        <f t="shared" si="31"/>
        <v>0</v>
      </c>
    </row>
    <row r="1026" spans="1:17" x14ac:dyDescent="0.25">
      <c r="A1026" s="5">
        <v>102</v>
      </c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>
        <v>1</v>
      </c>
      <c r="M1026" s="3">
        <v>1</v>
      </c>
      <c r="P1026">
        <f t="shared" si="30"/>
        <v>0</v>
      </c>
      <c r="Q1026">
        <f t="shared" si="31"/>
        <v>0</v>
      </c>
    </row>
    <row r="1027" spans="1:17" x14ac:dyDescent="0.25">
      <c r="A1027" s="5">
        <v>117</v>
      </c>
      <c r="B1027" s="3"/>
      <c r="C1027" s="3"/>
      <c r="D1027" s="3"/>
      <c r="E1027" s="3"/>
      <c r="F1027" s="3"/>
      <c r="G1027" s="3"/>
      <c r="H1027" s="3"/>
      <c r="I1027" s="3"/>
      <c r="J1027" s="3"/>
      <c r="K1027" s="3">
        <v>1</v>
      </c>
      <c r="L1027" s="3"/>
      <c r="M1027" s="3">
        <v>1</v>
      </c>
      <c r="P1027">
        <f t="shared" si="30"/>
        <v>0</v>
      </c>
      <c r="Q1027">
        <f t="shared" si="31"/>
        <v>0</v>
      </c>
    </row>
    <row r="1028" spans="1:17" x14ac:dyDescent="0.25">
      <c r="A1028" s="4" t="s">
        <v>1070</v>
      </c>
      <c r="B1028" s="3"/>
      <c r="C1028" s="3"/>
      <c r="D1028" s="3"/>
      <c r="E1028" s="3"/>
      <c r="F1028" s="3"/>
      <c r="G1028" s="3"/>
      <c r="H1028" s="3"/>
      <c r="I1028" s="3"/>
      <c r="J1028" s="3"/>
      <c r="K1028" s="3">
        <v>1</v>
      </c>
      <c r="L1028" s="3"/>
      <c r="M1028" s="3">
        <v>1</v>
      </c>
      <c r="P1028">
        <f t="shared" si="30"/>
        <v>0</v>
      </c>
      <c r="Q1028">
        <f t="shared" si="31"/>
        <v>0</v>
      </c>
    </row>
    <row r="1029" spans="1:17" x14ac:dyDescent="0.25">
      <c r="A1029" s="5">
        <v>72</v>
      </c>
      <c r="B1029" s="3"/>
      <c r="C1029" s="3"/>
      <c r="D1029" s="3"/>
      <c r="E1029" s="3"/>
      <c r="F1029" s="3"/>
      <c r="G1029" s="3"/>
      <c r="H1029" s="3"/>
      <c r="I1029" s="3"/>
      <c r="J1029" s="3"/>
      <c r="K1029" s="3">
        <v>1</v>
      </c>
      <c r="L1029" s="3"/>
      <c r="M1029" s="3">
        <v>1</v>
      </c>
      <c r="P1029">
        <f t="shared" si="30"/>
        <v>0</v>
      </c>
      <c r="Q1029">
        <f t="shared" si="31"/>
        <v>0</v>
      </c>
    </row>
    <row r="1030" spans="1:17" x14ac:dyDescent="0.25">
      <c r="A1030" s="4" t="s">
        <v>905</v>
      </c>
      <c r="B1030" s="3"/>
      <c r="C1030" s="3"/>
      <c r="D1030" s="3"/>
      <c r="E1030" s="3"/>
      <c r="F1030" s="3"/>
      <c r="G1030" s="3"/>
      <c r="H1030" s="3"/>
      <c r="I1030" s="3"/>
      <c r="J1030" s="3"/>
      <c r="K1030" s="3">
        <v>1</v>
      </c>
      <c r="L1030" s="3">
        <v>1</v>
      </c>
      <c r="M1030" s="3">
        <v>2</v>
      </c>
      <c r="P1030">
        <f t="shared" si="30"/>
        <v>0</v>
      </c>
      <c r="Q1030">
        <f t="shared" si="31"/>
        <v>0</v>
      </c>
    </row>
    <row r="1031" spans="1:17" x14ac:dyDescent="0.25">
      <c r="A1031" s="5">
        <v>105</v>
      </c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>
        <v>1</v>
      </c>
      <c r="M1031" s="3">
        <v>1</v>
      </c>
      <c r="P1031">
        <f t="shared" ref="P1031:P1094" si="32">IF(N1031=1,A1031,0)</f>
        <v>0</v>
      </c>
      <c r="Q1031">
        <f t="shared" ref="Q1031:Q1094" si="33">IF(O1031=1,A1031,0)</f>
        <v>0</v>
      </c>
    </row>
    <row r="1032" spans="1:17" x14ac:dyDescent="0.25">
      <c r="A1032" s="5">
        <v>118</v>
      </c>
      <c r="B1032" s="3"/>
      <c r="C1032" s="3"/>
      <c r="D1032" s="3"/>
      <c r="E1032" s="3"/>
      <c r="F1032" s="3"/>
      <c r="G1032" s="3"/>
      <c r="H1032" s="3"/>
      <c r="I1032" s="3"/>
      <c r="J1032" s="3"/>
      <c r="K1032" s="3">
        <v>1</v>
      </c>
      <c r="L1032" s="3"/>
      <c r="M1032" s="3">
        <v>1</v>
      </c>
      <c r="P1032">
        <f t="shared" si="32"/>
        <v>0</v>
      </c>
      <c r="Q1032">
        <f t="shared" si="33"/>
        <v>0</v>
      </c>
    </row>
    <row r="1033" spans="1:17" x14ac:dyDescent="0.25">
      <c r="A1033" s="4" t="s">
        <v>1072</v>
      </c>
      <c r="B1033" s="3"/>
      <c r="C1033" s="3"/>
      <c r="D1033" s="3"/>
      <c r="E1033" s="3"/>
      <c r="F1033" s="3"/>
      <c r="G1033" s="3"/>
      <c r="H1033" s="3"/>
      <c r="I1033" s="3"/>
      <c r="J1033" s="3"/>
      <c r="K1033" s="3">
        <v>1</v>
      </c>
      <c r="L1033" s="3"/>
      <c r="M1033" s="3">
        <v>1</v>
      </c>
      <c r="P1033">
        <f t="shared" si="32"/>
        <v>0</v>
      </c>
      <c r="Q1033">
        <f t="shared" si="33"/>
        <v>0</v>
      </c>
    </row>
    <row r="1034" spans="1:17" x14ac:dyDescent="0.25">
      <c r="A1034" s="5">
        <v>81</v>
      </c>
      <c r="B1034" s="3"/>
      <c r="C1034" s="3"/>
      <c r="D1034" s="3"/>
      <c r="E1034" s="3"/>
      <c r="F1034" s="3"/>
      <c r="G1034" s="3"/>
      <c r="H1034" s="3"/>
      <c r="I1034" s="3"/>
      <c r="J1034" s="3"/>
      <c r="K1034" s="3">
        <v>1</v>
      </c>
      <c r="L1034" s="3"/>
      <c r="M1034" s="3">
        <v>1</v>
      </c>
      <c r="P1034">
        <f t="shared" si="32"/>
        <v>0</v>
      </c>
      <c r="Q1034">
        <f t="shared" si="33"/>
        <v>0</v>
      </c>
    </row>
    <row r="1035" spans="1:17" x14ac:dyDescent="0.25">
      <c r="A1035" s="4" t="s">
        <v>1074</v>
      </c>
      <c r="B1035" s="3"/>
      <c r="C1035" s="3"/>
      <c r="D1035" s="3"/>
      <c r="E1035" s="3"/>
      <c r="F1035" s="3"/>
      <c r="G1035" s="3"/>
      <c r="H1035" s="3"/>
      <c r="I1035" s="3"/>
      <c r="J1035" s="3"/>
      <c r="K1035" s="3">
        <v>1</v>
      </c>
      <c r="L1035" s="3"/>
      <c r="M1035" s="3">
        <v>1</v>
      </c>
      <c r="P1035">
        <f t="shared" si="32"/>
        <v>0</v>
      </c>
      <c r="Q1035">
        <f t="shared" si="33"/>
        <v>0</v>
      </c>
    </row>
    <row r="1036" spans="1:17" x14ac:dyDescent="0.25">
      <c r="A1036" s="5">
        <v>114</v>
      </c>
      <c r="B1036" s="3"/>
      <c r="C1036" s="3"/>
      <c r="D1036" s="3"/>
      <c r="E1036" s="3"/>
      <c r="F1036" s="3"/>
      <c r="G1036" s="3"/>
      <c r="H1036" s="3"/>
      <c r="I1036" s="3"/>
      <c r="J1036" s="3"/>
      <c r="K1036" s="3">
        <v>1</v>
      </c>
      <c r="L1036" s="3"/>
      <c r="M1036" s="3">
        <v>1</v>
      </c>
      <c r="P1036">
        <f t="shared" si="32"/>
        <v>0</v>
      </c>
      <c r="Q1036">
        <f t="shared" si="33"/>
        <v>0</v>
      </c>
    </row>
    <row r="1037" spans="1:17" x14ac:dyDescent="0.25">
      <c r="A1037" s="4" t="s">
        <v>881</v>
      </c>
      <c r="B1037" s="3"/>
      <c r="C1037" s="3"/>
      <c r="D1037" s="3"/>
      <c r="E1037" s="3"/>
      <c r="F1037" s="3"/>
      <c r="G1037" s="3"/>
      <c r="H1037" s="3"/>
      <c r="I1037" s="3"/>
      <c r="J1037" s="3"/>
      <c r="K1037" s="3">
        <v>1</v>
      </c>
      <c r="L1037" s="3">
        <v>1</v>
      </c>
      <c r="M1037" s="3">
        <v>2</v>
      </c>
      <c r="P1037">
        <f t="shared" si="32"/>
        <v>0</v>
      </c>
      <c r="Q1037">
        <f t="shared" si="33"/>
        <v>0</v>
      </c>
    </row>
    <row r="1038" spans="1:17" x14ac:dyDescent="0.25">
      <c r="A1038" s="5">
        <v>105</v>
      </c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>
        <v>1</v>
      </c>
      <c r="M1038" s="3">
        <v>1</v>
      </c>
      <c r="P1038">
        <f t="shared" si="32"/>
        <v>0</v>
      </c>
      <c r="Q1038">
        <f t="shared" si="33"/>
        <v>0</v>
      </c>
    </row>
    <row r="1039" spans="1:17" x14ac:dyDescent="0.25">
      <c r="A1039" s="5">
        <v>118</v>
      </c>
      <c r="B1039" s="3"/>
      <c r="C1039" s="3"/>
      <c r="D1039" s="3"/>
      <c r="E1039" s="3"/>
      <c r="F1039" s="3"/>
      <c r="G1039" s="3"/>
      <c r="H1039" s="3"/>
      <c r="I1039" s="3"/>
      <c r="J1039" s="3"/>
      <c r="K1039" s="3">
        <v>1</v>
      </c>
      <c r="L1039" s="3"/>
      <c r="M1039" s="3">
        <v>1</v>
      </c>
      <c r="P1039">
        <f t="shared" si="32"/>
        <v>0</v>
      </c>
      <c r="Q1039">
        <f t="shared" si="33"/>
        <v>0</v>
      </c>
    </row>
    <row r="1040" spans="1:17" x14ac:dyDescent="0.25">
      <c r="A1040" s="4" t="s">
        <v>1076</v>
      </c>
      <c r="B1040" s="3"/>
      <c r="C1040" s="3"/>
      <c r="D1040" s="3"/>
      <c r="E1040" s="3"/>
      <c r="F1040" s="3"/>
      <c r="G1040" s="3"/>
      <c r="H1040" s="3"/>
      <c r="I1040" s="3"/>
      <c r="J1040" s="3"/>
      <c r="K1040" s="3">
        <v>1</v>
      </c>
      <c r="L1040" s="3">
        <v>1</v>
      </c>
      <c r="M1040" s="3">
        <v>2</v>
      </c>
      <c r="P1040">
        <f t="shared" si="32"/>
        <v>0</v>
      </c>
      <c r="Q1040">
        <f t="shared" si="33"/>
        <v>0</v>
      </c>
    </row>
    <row r="1041" spans="1:17" x14ac:dyDescent="0.25">
      <c r="A1041" s="5">
        <v>101</v>
      </c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>
        <v>1</v>
      </c>
      <c r="M1041" s="3">
        <v>1</v>
      </c>
      <c r="P1041">
        <f t="shared" si="32"/>
        <v>0</v>
      </c>
      <c r="Q1041">
        <f t="shared" si="33"/>
        <v>0</v>
      </c>
    </row>
    <row r="1042" spans="1:17" x14ac:dyDescent="0.25">
      <c r="A1042" s="5">
        <v>118</v>
      </c>
      <c r="B1042" s="3"/>
      <c r="C1042" s="3"/>
      <c r="D1042" s="3"/>
      <c r="E1042" s="3"/>
      <c r="F1042" s="3"/>
      <c r="G1042" s="3"/>
      <c r="H1042" s="3"/>
      <c r="I1042" s="3"/>
      <c r="J1042" s="3"/>
      <c r="K1042" s="3">
        <v>1</v>
      </c>
      <c r="L1042" s="3"/>
      <c r="M1042" s="3">
        <v>1</v>
      </c>
      <c r="P1042">
        <f t="shared" si="32"/>
        <v>0</v>
      </c>
      <c r="Q1042">
        <f t="shared" si="33"/>
        <v>0</v>
      </c>
    </row>
    <row r="1043" spans="1:17" x14ac:dyDescent="0.25">
      <c r="A1043" s="4" t="s">
        <v>1078</v>
      </c>
      <c r="B1043" s="3"/>
      <c r="C1043" s="3"/>
      <c r="D1043" s="3"/>
      <c r="E1043" s="3"/>
      <c r="F1043" s="3"/>
      <c r="G1043" s="3"/>
      <c r="H1043" s="3"/>
      <c r="I1043" s="3"/>
      <c r="J1043" s="3"/>
      <c r="K1043" s="3">
        <v>1</v>
      </c>
      <c r="L1043" s="3">
        <v>1</v>
      </c>
      <c r="M1043" s="3">
        <v>2</v>
      </c>
      <c r="P1043">
        <f t="shared" si="32"/>
        <v>0</v>
      </c>
      <c r="Q1043">
        <f t="shared" si="33"/>
        <v>0</v>
      </c>
    </row>
    <row r="1044" spans="1:17" x14ac:dyDescent="0.25">
      <c r="A1044" s="5">
        <v>109</v>
      </c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>
        <v>1</v>
      </c>
      <c r="M1044" s="3">
        <v>1</v>
      </c>
      <c r="P1044">
        <f t="shared" si="32"/>
        <v>0</v>
      </c>
      <c r="Q1044">
        <f t="shared" si="33"/>
        <v>0</v>
      </c>
    </row>
    <row r="1045" spans="1:17" x14ac:dyDescent="0.25">
      <c r="A1045" s="5">
        <v>110</v>
      </c>
      <c r="B1045" s="3"/>
      <c r="C1045" s="3"/>
      <c r="D1045" s="3"/>
      <c r="E1045" s="3"/>
      <c r="F1045" s="3"/>
      <c r="G1045" s="3"/>
      <c r="H1045" s="3"/>
      <c r="I1045" s="3"/>
      <c r="J1045" s="3"/>
      <c r="K1045" s="3">
        <v>1</v>
      </c>
      <c r="L1045" s="3"/>
      <c r="M1045" s="3">
        <v>1</v>
      </c>
      <c r="P1045">
        <f t="shared" si="32"/>
        <v>0</v>
      </c>
      <c r="Q1045">
        <f t="shared" si="33"/>
        <v>0</v>
      </c>
    </row>
    <row r="1046" spans="1:17" x14ac:dyDescent="0.25">
      <c r="A1046" s="4" t="s">
        <v>1080</v>
      </c>
      <c r="B1046" s="3"/>
      <c r="C1046" s="3"/>
      <c r="D1046" s="3"/>
      <c r="E1046" s="3"/>
      <c r="F1046" s="3"/>
      <c r="G1046" s="3"/>
      <c r="H1046" s="3"/>
      <c r="I1046" s="3"/>
      <c r="J1046" s="3"/>
      <c r="K1046" s="3">
        <v>1</v>
      </c>
      <c r="L1046" s="3">
        <v>1</v>
      </c>
      <c r="M1046" s="3">
        <v>2</v>
      </c>
      <c r="P1046">
        <f t="shared" si="32"/>
        <v>0</v>
      </c>
      <c r="Q1046">
        <f t="shared" si="33"/>
        <v>0</v>
      </c>
    </row>
    <row r="1047" spans="1:17" x14ac:dyDescent="0.25">
      <c r="A1047" s="5">
        <v>101</v>
      </c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>
        <v>1</v>
      </c>
      <c r="M1047" s="3">
        <v>1</v>
      </c>
      <c r="P1047">
        <f t="shared" si="32"/>
        <v>0</v>
      </c>
      <c r="Q1047">
        <f t="shared" si="33"/>
        <v>0</v>
      </c>
    </row>
    <row r="1048" spans="1:17" x14ac:dyDescent="0.25">
      <c r="A1048" s="5">
        <v>118</v>
      </c>
      <c r="B1048" s="3"/>
      <c r="C1048" s="3"/>
      <c r="D1048" s="3"/>
      <c r="E1048" s="3"/>
      <c r="F1048" s="3"/>
      <c r="G1048" s="3"/>
      <c r="H1048" s="3"/>
      <c r="I1048" s="3"/>
      <c r="J1048" s="3"/>
      <c r="K1048" s="3">
        <v>1</v>
      </c>
      <c r="L1048" s="3"/>
      <c r="M1048" s="3">
        <v>1</v>
      </c>
      <c r="P1048">
        <f t="shared" si="32"/>
        <v>0</v>
      </c>
      <c r="Q1048">
        <f t="shared" si="33"/>
        <v>0</v>
      </c>
    </row>
    <row r="1049" spans="1:17" x14ac:dyDescent="0.25">
      <c r="A1049" s="4" t="s">
        <v>1082</v>
      </c>
      <c r="B1049" s="3"/>
      <c r="C1049" s="3"/>
      <c r="D1049" s="3">
        <v>1</v>
      </c>
      <c r="E1049" s="3"/>
      <c r="F1049" s="3"/>
      <c r="G1049" s="3"/>
      <c r="H1049" s="3"/>
      <c r="I1049" s="3"/>
      <c r="J1049" s="3"/>
      <c r="K1049" s="3">
        <v>1</v>
      </c>
      <c r="L1049" s="3"/>
      <c r="M1049" s="3">
        <v>2</v>
      </c>
      <c r="P1049">
        <f t="shared" si="32"/>
        <v>0</v>
      </c>
      <c r="Q1049">
        <f t="shared" si="33"/>
        <v>0</v>
      </c>
    </row>
    <row r="1050" spans="1:17" x14ac:dyDescent="0.25">
      <c r="A1050" s="5">
        <v>68</v>
      </c>
      <c r="B1050" s="3"/>
      <c r="C1050" s="3"/>
      <c r="D1050" s="3">
        <v>1</v>
      </c>
      <c r="E1050" s="3"/>
      <c r="F1050" s="3"/>
      <c r="G1050" s="3"/>
      <c r="H1050" s="3"/>
      <c r="I1050" s="3"/>
      <c r="J1050" s="3"/>
      <c r="K1050" s="3"/>
      <c r="L1050" s="3"/>
      <c r="M1050" s="3">
        <v>1</v>
      </c>
      <c r="P1050">
        <f t="shared" si="32"/>
        <v>0</v>
      </c>
      <c r="Q1050">
        <f t="shared" si="33"/>
        <v>0</v>
      </c>
    </row>
    <row r="1051" spans="1:17" x14ac:dyDescent="0.25">
      <c r="A1051" s="5">
        <v>107</v>
      </c>
      <c r="B1051" s="3"/>
      <c r="C1051" s="3"/>
      <c r="D1051" s="3"/>
      <c r="E1051" s="3"/>
      <c r="F1051" s="3"/>
      <c r="G1051" s="3"/>
      <c r="H1051" s="3"/>
      <c r="I1051" s="3"/>
      <c r="J1051" s="3"/>
      <c r="K1051" s="3">
        <v>1</v>
      </c>
      <c r="L1051" s="3"/>
      <c r="M1051" s="3">
        <v>1</v>
      </c>
      <c r="P1051">
        <f t="shared" si="32"/>
        <v>0</v>
      </c>
      <c r="Q1051">
        <f t="shared" si="33"/>
        <v>0</v>
      </c>
    </row>
    <row r="1052" spans="1:17" x14ac:dyDescent="0.25">
      <c r="A1052" s="4" t="s">
        <v>1084</v>
      </c>
      <c r="B1052" s="3"/>
      <c r="C1052" s="3"/>
      <c r="D1052" s="3"/>
      <c r="E1052" s="3"/>
      <c r="F1052" s="3"/>
      <c r="G1052" s="3"/>
      <c r="H1052" s="3"/>
      <c r="I1052" s="3"/>
      <c r="J1052" s="3"/>
      <c r="K1052" s="3">
        <v>1</v>
      </c>
      <c r="L1052" s="3"/>
      <c r="M1052" s="3">
        <v>1</v>
      </c>
      <c r="P1052">
        <f t="shared" si="32"/>
        <v>0</v>
      </c>
      <c r="Q1052">
        <f t="shared" si="33"/>
        <v>0</v>
      </c>
    </row>
    <row r="1053" spans="1:17" x14ac:dyDescent="0.25">
      <c r="A1053" s="5">
        <v>114</v>
      </c>
      <c r="B1053" s="3"/>
      <c r="C1053" s="3"/>
      <c r="D1053" s="3"/>
      <c r="E1053" s="3"/>
      <c r="F1053" s="3"/>
      <c r="G1053" s="3"/>
      <c r="H1053" s="3"/>
      <c r="I1053" s="3"/>
      <c r="J1053" s="3"/>
      <c r="K1053" s="3">
        <v>1</v>
      </c>
      <c r="L1053" s="3"/>
      <c r="M1053" s="3">
        <v>1</v>
      </c>
      <c r="P1053">
        <f t="shared" si="32"/>
        <v>0</v>
      </c>
      <c r="Q1053">
        <f t="shared" si="33"/>
        <v>0</v>
      </c>
    </row>
    <row r="1054" spans="1:17" x14ac:dyDescent="0.25">
      <c r="A1054" s="4" t="s">
        <v>1088</v>
      </c>
      <c r="B1054" s="3"/>
      <c r="C1054" s="3"/>
      <c r="D1054" s="3"/>
      <c r="E1054" s="3"/>
      <c r="F1054" s="3"/>
      <c r="G1054" s="3"/>
      <c r="H1054" s="3"/>
      <c r="I1054" s="3"/>
      <c r="J1054" s="3"/>
      <c r="K1054" s="3">
        <v>1</v>
      </c>
      <c r="L1054" s="3"/>
      <c r="M1054" s="3">
        <v>1</v>
      </c>
      <c r="P1054">
        <f t="shared" si="32"/>
        <v>0</v>
      </c>
      <c r="Q1054">
        <f t="shared" si="33"/>
        <v>0</v>
      </c>
    </row>
    <row r="1055" spans="1:17" x14ac:dyDescent="0.25">
      <c r="A1055" s="5">
        <v>114</v>
      </c>
      <c r="B1055" s="3"/>
      <c r="C1055" s="3"/>
      <c r="D1055" s="3"/>
      <c r="E1055" s="3"/>
      <c r="F1055" s="3"/>
      <c r="G1055" s="3"/>
      <c r="H1055" s="3"/>
      <c r="I1055" s="3"/>
      <c r="J1055" s="3"/>
      <c r="K1055" s="3">
        <v>1</v>
      </c>
      <c r="L1055" s="3"/>
      <c r="M1055" s="3">
        <v>1</v>
      </c>
      <c r="P1055">
        <f t="shared" si="32"/>
        <v>0</v>
      </c>
      <c r="Q1055">
        <f t="shared" si="33"/>
        <v>0</v>
      </c>
    </row>
    <row r="1056" spans="1:17" x14ac:dyDescent="0.25">
      <c r="A1056" s="4" t="s">
        <v>1092</v>
      </c>
      <c r="B1056" s="3"/>
      <c r="C1056" s="3"/>
      <c r="D1056" s="3"/>
      <c r="E1056" s="3"/>
      <c r="F1056" s="3"/>
      <c r="G1056" s="3"/>
      <c r="H1056" s="3"/>
      <c r="I1056" s="3"/>
      <c r="J1056" s="3"/>
      <c r="K1056" s="3">
        <v>1</v>
      </c>
      <c r="L1056" s="3"/>
      <c r="M1056" s="3">
        <v>1</v>
      </c>
      <c r="P1056">
        <f t="shared" si="32"/>
        <v>0</v>
      </c>
      <c r="Q1056">
        <f t="shared" si="33"/>
        <v>0</v>
      </c>
    </row>
    <row r="1057" spans="1:17" x14ac:dyDescent="0.25">
      <c r="A1057" s="5">
        <v>113</v>
      </c>
      <c r="B1057" s="3"/>
      <c r="C1057" s="3"/>
      <c r="D1057" s="3"/>
      <c r="E1057" s="3"/>
      <c r="F1057" s="3"/>
      <c r="G1057" s="3"/>
      <c r="H1057" s="3"/>
      <c r="I1057" s="3"/>
      <c r="J1057" s="3"/>
      <c r="K1057" s="3">
        <v>1</v>
      </c>
      <c r="L1057" s="3"/>
      <c r="M1057" s="3">
        <v>1</v>
      </c>
      <c r="P1057">
        <f t="shared" si="32"/>
        <v>0</v>
      </c>
      <c r="Q1057">
        <f t="shared" si="33"/>
        <v>0</v>
      </c>
    </row>
    <row r="1058" spans="1:17" x14ac:dyDescent="0.25">
      <c r="A1058" s="4" t="s">
        <v>1104</v>
      </c>
      <c r="B1058" s="3"/>
      <c r="C1058" s="3"/>
      <c r="D1058" s="3"/>
      <c r="E1058" s="3"/>
      <c r="F1058" s="3"/>
      <c r="G1058" s="3"/>
      <c r="H1058" s="3"/>
      <c r="I1058" s="3"/>
      <c r="J1058" s="3"/>
      <c r="K1058" s="3">
        <v>1</v>
      </c>
      <c r="L1058" s="3">
        <v>1</v>
      </c>
      <c r="M1058" s="3">
        <v>2</v>
      </c>
      <c r="P1058">
        <f t="shared" si="32"/>
        <v>0</v>
      </c>
      <c r="Q1058">
        <f t="shared" si="33"/>
        <v>0</v>
      </c>
    </row>
    <row r="1059" spans="1:17" x14ac:dyDescent="0.25">
      <c r="A1059" s="5">
        <v>117</v>
      </c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>
        <v>1</v>
      </c>
      <c r="M1059" s="3">
        <v>1</v>
      </c>
      <c r="P1059">
        <f t="shared" si="32"/>
        <v>0</v>
      </c>
      <c r="Q1059">
        <f t="shared" si="33"/>
        <v>0</v>
      </c>
    </row>
    <row r="1060" spans="1:17" x14ac:dyDescent="0.25">
      <c r="A1060" s="5">
        <v>124</v>
      </c>
      <c r="B1060" s="3"/>
      <c r="C1060" s="3"/>
      <c r="D1060" s="3"/>
      <c r="E1060" s="3"/>
      <c r="F1060" s="3"/>
      <c r="G1060" s="3"/>
      <c r="H1060" s="3"/>
      <c r="I1060" s="3"/>
      <c r="J1060" s="3"/>
      <c r="K1060" s="3">
        <v>1</v>
      </c>
      <c r="L1060" s="3"/>
      <c r="M1060" s="3">
        <v>1</v>
      </c>
      <c r="P1060">
        <f t="shared" si="32"/>
        <v>0</v>
      </c>
      <c r="Q1060">
        <f t="shared" si="33"/>
        <v>0</v>
      </c>
    </row>
    <row r="1061" spans="1:17" x14ac:dyDescent="0.25">
      <c r="A1061" s="4" t="s">
        <v>1108</v>
      </c>
      <c r="B1061" s="3"/>
      <c r="C1061" s="3"/>
      <c r="D1061" s="3"/>
      <c r="E1061" s="3"/>
      <c r="F1061" s="3"/>
      <c r="G1061" s="3"/>
      <c r="H1061" s="3"/>
      <c r="I1061" s="3"/>
      <c r="J1061" s="3"/>
      <c r="K1061" s="3">
        <v>1</v>
      </c>
      <c r="L1061" s="3"/>
      <c r="M1061" s="3">
        <v>1</v>
      </c>
      <c r="O1061">
        <v>1</v>
      </c>
      <c r="P1061">
        <f t="shared" si="32"/>
        <v>0</v>
      </c>
      <c r="Q1061" t="str">
        <f t="shared" si="33"/>
        <v>Q7RU00</v>
      </c>
    </row>
    <row r="1062" spans="1:17" x14ac:dyDescent="0.25">
      <c r="A1062" s="5">
        <v>121</v>
      </c>
      <c r="B1062" s="3"/>
      <c r="C1062" s="3"/>
      <c r="D1062" s="3"/>
      <c r="E1062" s="3"/>
      <c r="F1062" s="3"/>
      <c r="G1062" s="3"/>
      <c r="H1062" s="3"/>
      <c r="I1062" s="3"/>
      <c r="J1062" s="3"/>
      <c r="K1062" s="3">
        <v>1</v>
      </c>
      <c r="L1062" s="3"/>
      <c r="M1062" s="3">
        <v>1</v>
      </c>
      <c r="P1062">
        <f t="shared" si="32"/>
        <v>0</v>
      </c>
      <c r="Q1062">
        <f t="shared" si="33"/>
        <v>0</v>
      </c>
    </row>
    <row r="1063" spans="1:17" x14ac:dyDescent="0.25">
      <c r="A1063" s="4" t="s">
        <v>1112</v>
      </c>
      <c r="B1063" s="3"/>
      <c r="C1063" s="3"/>
      <c r="D1063" s="3"/>
      <c r="E1063" s="3"/>
      <c r="F1063" s="3"/>
      <c r="G1063" s="3"/>
      <c r="H1063" s="3"/>
      <c r="I1063" s="3"/>
      <c r="J1063" s="3"/>
      <c r="K1063" s="3">
        <v>1</v>
      </c>
      <c r="L1063" s="3">
        <v>1</v>
      </c>
      <c r="M1063" s="3">
        <v>2</v>
      </c>
      <c r="P1063">
        <f t="shared" si="32"/>
        <v>0</v>
      </c>
      <c r="Q1063">
        <f t="shared" si="33"/>
        <v>0</v>
      </c>
    </row>
    <row r="1064" spans="1:17" x14ac:dyDescent="0.25">
      <c r="A1064" s="5">
        <v>45</v>
      </c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>
        <v>1</v>
      </c>
      <c r="M1064" s="3">
        <v>1</v>
      </c>
      <c r="P1064">
        <f t="shared" si="32"/>
        <v>0</v>
      </c>
      <c r="Q1064">
        <f t="shared" si="33"/>
        <v>0</v>
      </c>
    </row>
    <row r="1065" spans="1:17" x14ac:dyDescent="0.25">
      <c r="A1065" s="5">
        <v>118</v>
      </c>
      <c r="B1065" s="3"/>
      <c r="C1065" s="3"/>
      <c r="D1065" s="3"/>
      <c r="E1065" s="3"/>
      <c r="F1065" s="3"/>
      <c r="G1065" s="3"/>
      <c r="H1065" s="3"/>
      <c r="I1065" s="3"/>
      <c r="J1065" s="3"/>
      <c r="K1065" s="3">
        <v>1</v>
      </c>
      <c r="L1065" s="3"/>
      <c r="M1065" s="3">
        <v>1</v>
      </c>
      <c r="P1065">
        <f t="shared" si="32"/>
        <v>0</v>
      </c>
      <c r="Q1065">
        <f t="shared" si="33"/>
        <v>0</v>
      </c>
    </row>
    <row r="1066" spans="1:17" x14ac:dyDescent="0.25">
      <c r="A1066" s="4" t="s">
        <v>1123</v>
      </c>
      <c r="B1066" s="3"/>
      <c r="C1066" s="3"/>
      <c r="D1066" s="3"/>
      <c r="E1066" s="3"/>
      <c r="F1066" s="3"/>
      <c r="G1066" s="3"/>
      <c r="H1066" s="3"/>
      <c r="I1066" s="3"/>
      <c r="J1066" s="3"/>
      <c r="K1066" s="3">
        <v>1</v>
      </c>
      <c r="L1066" s="3"/>
      <c r="M1066" s="3">
        <v>1</v>
      </c>
      <c r="P1066">
        <f t="shared" si="32"/>
        <v>0</v>
      </c>
      <c r="Q1066">
        <f t="shared" si="33"/>
        <v>0</v>
      </c>
    </row>
    <row r="1067" spans="1:17" x14ac:dyDescent="0.25">
      <c r="A1067" s="5">
        <v>113</v>
      </c>
      <c r="B1067" s="3"/>
      <c r="C1067" s="3"/>
      <c r="D1067" s="3"/>
      <c r="E1067" s="3"/>
      <c r="F1067" s="3"/>
      <c r="G1067" s="3"/>
      <c r="H1067" s="3"/>
      <c r="I1067" s="3"/>
      <c r="J1067" s="3"/>
      <c r="K1067" s="3">
        <v>1</v>
      </c>
      <c r="L1067" s="3"/>
      <c r="M1067" s="3">
        <v>1</v>
      </c>
      <c r="P1067">
        <f t="shared" si="32"/>
        <v>0</v>
      </c>
      <c r="Q1067">
        <f t="shared" si="33"/>
        <v>0</v>
      </c>
    </row>
    <row r="1068" spans="1:17" x14ac:dyDescent="0.25">
      <c r="A1068" s="4" t="s">
        <v>1125</v>
      </c>
      <c r="B1068" s="3"/>
      <c r="C1068" s="3"/>
      <c r="D1068" s="3"/>
      <c r="E1068" s="3"/>
      <c r="F1068" s="3"/>
      <c r="G1068" s="3"/>
      <c r="H1068" s="3"/>
      <c r="I1068" s="3"/>
      <c r="J1068" s="3"/>
      <c r="K1068" s="3">
        <v>1</v>
      </c>
      <c r="L1068" s="3"/>
      <c r="M1068" s="3">
        <v>1</v>
      </c>
      <c r="P1068">
        <f t="shared" si="32"/>
        <v>0</v>
      </c>
      <c r="Q1068">
        <f t="shared" si="33"/>
        <v>0</v>
      </c>
    </row>
    <row r="1069" spans="1:17" x14ac:dyDescent="0.25">
      <c r="A1069" s="5">
        <v>113</v>
      </c>
      <c r="B1069" s="3"/>
      <c r="C1069" s="3"/>
      <c r="D1069" s="3"/>
      <c r="E1069" s="3"/>
      <c r="F1069" s="3"/>
      <c r="G1069" s="3"/>
      <c r="H1069" s="3"/>
      <c r="I1069" s="3"/>
      <c r="J1069" s="3"/>
      <c r="K1069" s="3">
        <v>1</v>
      </c>
      <c r="L1069" s="3"/>
      <c r="M1069" s="3">
        <v>1</v>
      </c>
      <c r="P1069">
        <f t="shared" si="32"/>
        <v>0</v>
      </c>
      <c r="Q1069">
        <f t="shared" si="33"/>
        <v>0</v>
      </c>
    </row>
    <row r="1070" spans="1:17" x14ac:dyDescent="0.25">
      <c r="A1070" s="4" t="s">
        <v>849</v>
      </c>
      <c r="B1070" s="3"/>
      <c r="C1070" s="3"/>
      <c r="D1070" s="3"/>
      <c r="E1070" s="3"/>
      <c r="F1070" s="3"/>
      <c r="G1070" s="3"/>
      <c r="H1070" s="3"/>
      <c r="I1070" s="3"/>
      <c r="J1070" s="3"/>
      <c r="K1070" s="3">
        <v>1</v>
      </c>
      <c r="L1070" s="3">
        <v>1</v>
      </c>
      <c r="M1070" s="3">
        <v>2</v>
      </c>
      <c r="P1070">
        <f t="shared" si="32"/>
        <v>0</v>
      </c>
      <c r="Q1070">
        <f t="shared" si="33"/>
        <v>0</v>
      </c>
    </row>
    <row r="1071" spans="1:17" x14ac:dyDescent="0.25">
      <c r="A1071" s="5">
        <v>109</v>
      </c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>
        <v>1</v>
      </c>
      <c r="M1071" s="3">
        <v>1</v>
      </c>
      <c r="P1071">
        <f t="shared" si="32"/>
        <v>0</v>
      </c>
      <c r="Q1071">
        <f t="shared" si="33"/>
        <v>0</v>
      </c>
    </row>
    <row r="1072" spans="1:17" x14ac:dyDescent="0.25">
      <c r="A1072" s="5">
        <v>110</v>
      </c>
      <c r="B1072" s="3"/>
      <c r="C1072" s="3"/>
      <c r="D1072" s="3"/>
      <c r="E1072" s="3"/>
      <c r="F1072" s="3"/>
      <c r="G1072" s="3"/>
      <c r="H1072" s="3"/>
      <c r="I1072" s="3"/>
      <c r="J1072" s="3"/>
      <c r="K1072" s="3">
        <v>1</v>
      </c>
      <c r="L1072" s="3"/>
      <c r="M1072" s="3">
        <v>1</v>
      </c>
      <c r="P1072">
        <f t="shared" si="32"/>
        <v>0</v>
      </c>
      <c r="Q1072">
        <f t="shared" si="33"/>
        <v>0</v>
      </c>
    </row>
    <row r="1073" spans="1:17" x14ac:dyDescent="0.25">
      <c r="A1073" s="4" t="s">
        <v>889</v>
      </c>
      <c r="B1073" s="3"/>
      <c r="C1073" s="3"/>
      <c r="D1073" s="3"/>
      <c r="E1073" s="3"/>
      <c r="F1073" s="3"/>
      <c r="G1073" s="3"/>
      <c r="H1073" s="3"/>
      <c r="I1073" s="3"/>
      <c r="J1073" s="3"/>
      <c r="K1073" s="3">
        <v>1</v>
      </c>
      <c r="L1073" s="3">
        <v>1</v>
      </c>
      <c r="M1073" s="3">
        <v>2</v>
      </c>
      <c r="P1073">
        <f t="shared" si="32"/>
        <v>0</v>
      </c>
      <c r="Q1073">
        <f t="shared" si="33"/>
        <v>0</v>
      </c>
    </row>
    <row r="1074" spans="1:17" x14ac:dyDescent="0.25">
      <c r="A1074" s="5">
        <v>102</v>
      </c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>
        <v>1</v>
      </c>
      <c r="M1074" s="3">
        <v>1</v>
      </c>
      <c r="P1074">
        <f t="shared" si="32"/>
        <v>0</v>
      </c>
      <c r="Q1074">
        <f t="shared" si="33"/>
        <v>0</v>
      </c>
    </row>
    <row r="1075" spans="1:17" x14ac:dyDescent="0.25">
      <c r="A1075" s="5">
        <v>118</v>
      </c>
      <c r="B1075" s="3"/>
      <c r="C1075" s="3"/>
      <c r="D1075" s="3"/>
      <c r="E1075" s="3"/>
      <c r="F1075" s="3"/>
      <c r="G1075" s="3"/>
      <c r="H1075" s="3"/>
      <c r="I1075" s="3"/>
      <c r="J1075" s="3"/>
      <c r="K1075" s="3">
        <v>1</v>
      </c>
      <c r="L1075" s="3"/>
      <c r="M1075" s="3">
        <v>1</v>
      </c>
      <c r="P1075">
        <f t="shared" si="32"/>
        <v>0</v>
      </c>
      <c r="Q1075">
        <f t="shared" si="33"/>
        <v>0</v>
      </c>
    </row>
    <row r="1076" spans="1:17" x14ac:dyDescent="0.25">
      <c r="A1076" s="4" t="s">
        <v>929</v>
      </c>
      <c r="B1076" s="3"/>
      <c r="C1076" s="3"/>
      <c r="D1076" s="3"/>
      <c r="E1076" s="3"/>
      <c r="F1076" s="3"/>
      <c r="G1076" s="3"/>
      <c r="H1076" s="3"/>
      <c r="I1076" s="3"/>
      <c r="J1076" s="3"/>
      <c r="K1076" s="3">
        <v>1</v>
      </c>
      <c r="L1076" s="3"/>
      <c r="M1076" s="3">
        <v>1</v>
      </c>
      <c r="P1076">
        <f t="shared" si="32"/>
        <v>0</v>
      </c>
      <c r="Q1076">
        <f t="shared" si="33"/>
        <v>0</v>
      </c>
    </row>
    <row r="1077" spans="1:17" x14ac:dyDescent="0.25">
      <c r="A1077" s="5">
        <v>114</v>
      </c>
      <c r="B1077" s="3"/>
      <c r="C1077" s="3"/>
      <c r="D1077" s="3"/>
      <c r="E1077" s="3"/>
      <c r="F1077" s="3"/>
      <c r="G1077" s="3"/>
      <c r="H1077" s="3"/>
      <c r="I1077" s="3"/>
      <c r="J1077" s="3"/>
      <c r="K1077" s="3">
        <v>1</v>
      </c>
      <c r="L1077" s="3"/>
      <c r="M1077" s="3">
        <v>1</v>
      </c>
      <c r="P1077">
        <f t="shared" si="32"/>
        <v>0</v>
      </c>
      <c r="Q1077">
        <f t="shared" si="33"/>
        <v>0</v>
      </c>
    </row>
    <row r="1078" spans="1:17" x14ac:dyDescent="0.25">
      <c r="A1078" s="4" t="s">
        <v>1133</v>
      </c>
      <c r="B1078" s="3"/>
      <c r="C1078" s="3"/>
      <c r="D1078" s="3"/>
      <c r="E1078" s="3"/>
      <c r="F1078" s="3"/>
      <c r="G1078" s="3"/>
      <c r="H1078" s="3"/>
      <c r="I1078" s="3"/>
      <c r="J1078" s="3"/>
      <c r="K1078" s="3">
        <v>1</v>
      </c>
      <c r="L1078" s="3"/>
      <c r="M1078" s="3">
        <v>1</v>
      </c>
      <c r="P1078">
        <f t="shared" si="32"/>
        <v>0</v>
      </c>
      <c r="Q1078">
        <f t="shared" si="33"/>
        <v>0</v>
      </c>
    </row>
    <row r="1079" spans="1:17" x14ac:dyDescent="0.25">
      <c r="A1079" s="5">
        <v>114</v>
      </c>
      <c r="B1079" s="3"/>
      <c r="C1079" s="3"/>
      <c r="D1079" s="3"/>
      <c r="E1079" s="3"/>
      <c r="F1079" s="3"/>
      <c r="G1079" s="3"/>
      <c r="H1079" s="3"/>
      <c r="I1079" s="3"/>
      <c r="J1079" s="3"/>
      <c r="K1079" s="3">
        <v>1</v>
      </c>
      <c r="L1079" s="3"/>
      <c r="M1079" s="3">
        <v>1</v>
      </c>
      <c r="P1079">
        <f t="shared" si="32"/>
        <v>0</v>
      </c>
      <c r="Q1079">
        <f t="shared" si="33"/>
        <v>0</v>
      </c>
    </row>
    <row r="1080" spans="1:17" x14ac:dyDescent="0.25">
      <c r="A1080" s="4" t="s">
        <v>1135</v>
      </c>
      <c r="B1080" s="3"/>
      <c r="C1080" s="3"/>
      <c r="D1080" s="3"/>
      <c r="E1080" s="3"/>
      <c r="F1080" s="3"/>
      <c r="G1080" s="3"/>
      <c r="H1080" s="3"/>
      <c r="I1080" s="3"/>
      <c r="J1080" s="3"/>
      <c r="K1080" s="3">
        <v>1</v>
      </c>
      <c r="L1080" s="3">
        <v>1</v>
      </c>
      <c r="M1080" s="3">
        <v>2</v>
      </c>
      <c r="P1080">
        <f t="shared" si="32"/>
        <v>0</v>
      </c>
      <c r="Q1080">
        <f t="shared" si="33"/>
        <v>0</v>
      </c>
    </row>
    <row r="1081" spans="1:17" x14ac:dyDescent="0.25">
      <c r="A1081" s="5">
        <v>27</v>
      </c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>
        <v>1</v>
      </c>
      <c r="M1081" s="3">
        <v>1</v>
      </c>
      <c r="P1081">
        <f t="shared" si="32"/>
        <v>0</v>
      </c>
      <c r="Q1081">
        <f t="shared" si="33"/>
        <v>0</v>
      </c>
    </row>
    <row r="1082" spans="1:17" x14ac:dyDescent="0.25">
      <c r="A1082" s="5">
        <v>118</v>
      </c>
      <c r="B1082" s="3"/>
      <c r="C1082" s="3"/>
      <c r="D1082" s="3"/>
      <c r="E1082" s="3"/>
      <c r="F1082" s="3"/>
      <c r="G1082" s="3"/>
      <c r="H1082" s="3"/>
      <c r="I1082" s="3"/>
      <c r="J1082" s="3"/>
      <c r="K1082" s="3">
        <v>1</v>
      </c>
      <c r="L1082" s="3"/>
      <c r="M1082" s="3">
        <v>1</v>
      </c>
      <c r="P1082">
        <f t="shared" si="32"/>
        <v>0</v>
      </c>
      <c r="Q1082">
        <f t="shared" si="33"/>
        <v>0</v>
      </c>
    </row>
    <row r="1083" spans="1:17" x14ac:dyDescent="0.25">
      <c r="A1083" s="4" t="s">
        <v>1137</v>
      </c>
      <c r="B1083" s="3"/>
      <c r="C1083" s="3"/>
      <c r="D1083" s="3"/>
      <c r="E1083" s="3"/>
      <c r="F1083" s="3"/>
      <c r="G1083" s="3"/>
      <c r="H1083" s="3"/>
      <c r="I1083" s="3"/>
      <c r="J1083" s="3"/>
      <c r="K1083" s="3">
        <v>1</v>
      </c>
      <c r="L1083" s="3"/>
      <c r="M1083" s="3">
        <v>1</v>
      </c>
      <c r="P1083">
        <f t="shared" si="32"/>
        <v>0</v>
      </c>
      <c r="Q1083">
        <f t="shared" si="33"/>
        <v>0</v>
      </c>
    </row>
    <row r="1084" spans="1:17" x14ac:dyDescent="0.25">
      <c r="A1084" s="5">
        <v>118</v>
      </c>
      <c r="B1084" s="3"/>
      <c r="C1084" s="3"/>
      <c r="D1084" s="3"/>
      <c r="E1084" s="3"/>
      <c r="F1084" s="3"/>
      <c r="G1084" s="3"/>
      <c r="H1084" s="3"/>
      <c r="I1084" s="3"/>
      <c r="J1084" s="3"/>
      <c r="K1084" s="3">
        <v>1</v>
      </c>
      <c r="L1084" s="3"/>
      <c r="M1084" s="3">
        <v>1</v>
      </c>
      <c r="P1084">
        <f t="shared" si="32"/>
        <v>0</v>
      </c>
      <c r="Q1084">
        <f t="shared" si="33"/>
        <v>0</v>
      </c>
    </row>
    <row r="1085" spans="1:17" x14ac:dyDescent="0.25">
      <c r="A1085" s="4" t="s">
        <v>1143</v>
      </c>
      <c r="B1085" s="3"/>
      <c r="C1085" s="3"/>
      <c r="D1085" s="3"/>
      <c r="E1085" s="3"/>
      <c r="F1085" s="3"/>
      <c r="G1085" s="3"/>
      <c r="H1085" s="3"/>
      <c r="I1085" s="3"/>
      <c r="J1085" s="3"/>
      <c r="K1085" s="3">
        <v>1</v>
      </c>
      <c r="L1085" s="3">
        <v>1</v>
      </c>
      <c r="M1085" s="3">
        <v>2</v>
      </c>
      <c r="P1085">
        <f t="shared" si="32"/>
        <v>0</v>
      </c>
      <c r="Q1085">
        <f t="shared" si="33"/>
        <v>0</v>
      </c>
    </row>
    <row r="1086" spans="1:17" x14ac:dyDescent="0.25">
      <c r="A1086" s="5">
        <v>103</v>
      </c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>
        <v>1</v>
      </c>
      <c r="M1086" s="3">
        <v>1</v>
      </c>
      <c r="P1086">
        <f t="shared" si="32"/>
        <v>0</v>
      </c>
      <c r="Q1086">
        <f t="shared" si="33"/>
        <v>0</v>
      </c>
    </row>
    <row r="1087" spans="1:17" x14ac:dyDescent="0.25">
      <c r="A1087" s="5">
        <v>118</v>
      </c>
      <c r="B1087" s="3"/>
      <c r="C1087" s="3"/>
      <c r="D1087" s="3"/>
      <c r="E1087" s="3"/>
      <c r="F1087" s="3"/>
      <c r="G1087" s="3"/>
      <c r="H1087" s="3"/>
      <c r="I1087" s="3"/>
      <c r="J1087" s="3"/>
      <c r="K1087" s="3">
        <v>1</v>
      </c>
      <c r="L1087" s="3"/>
      <c r="M1087" s="3">
        <v>1</v>
      </c>
      <c r="P1087">
        <f t="shared" si="32"/>
        <v>0</v>
      </c>
      <c r="Q1087">
        <f t="shared" si="33"/>
        <v>0</v>
      </c>
    </row>
    <row r="1088" spans="1:17" x14ac:dyDescent="0.25">
      <c r="A1088" s="4" t="s">
        <v>919</v>
      </c>
      <c r="B1088" s="3"/>
      <c r="C1088" s="3"/>
      <c r="D1088" s="3"/>
      <c r="E1088" s="3"/>
      <c r="F1088" s="3"/>
      <c r="G1088" s="3"/>
      <c r="H1088" s="3"/>
      <c r="I1088" s="3"/>
      <c r="J1088" s="3"/>
      <c r="K1088" s="3">
        <v>1</v>
      </c>
      <c r="L1088" s="3"/>
      <c r="M1088" s="3">
        <v>1</v>
      </c>
      <c r="P1088">
        <f t="shared" si="32"/>
        <v>0</v>
      </c>
      <c r="Q1088">
        <f t="shared" si="33"/>
        <v>0</v>
      </c>
    </row>
    <row r="1089" spans="1:17" x14ac:dyDescent="0.25">
      <c r="A1089" s="5">
        <v>116</v>
      </c>
      <c r="B1089" s="3"/>
      <c r="C1089" s="3"/>
      <c r="D1089" s="3"/>
      <c r="E1089" s="3"/>
      <c r="F1089" s="3"/>
      <c r="G1089" s="3"/>
      <c r="H1089" s="3"/>
      <c r="I1089" s="3"/>
      <c r="J1089" s="3"/>
      <c r="K1089" s="3">
        <v>1</v>
      </c>
      <c r="L1089" s="3"/>
      <c r="M1089" s="3">
        <v>1</v>
      </c>
      <c r="P1089">
        <f t="shared" si="32"/>
        <v>0</v>
      </c>
      <c r="Q1089">
        <f t="shared" si="33"/>
        <v>0</v>
      </c>
    </row>
    <row r="1090" spans="1:17" x14ac:dyDescent="0.25">
      <c r="A1090" s="4" t="s">
        <v>949</v>
      </c>
      <c r="B1090" s="3"/>
      <c r="C1090" s="3"/>
      <c r="D1090" s="3"/>
      <c r="E1090" s="3"/>
      <c r="F1090" s="3"/>
      <c r="G1090" s="3"/>
      <c r="H1090" s="3"/>
      <c r="I1090" s="3"/>
      <c r="J1090" s="3"/>
      <c r="K1090" s="3">
        <v>1</v>
      </c>
      <c r="L1090" s="3"/>
      <c r="M1090" s="3">
        <v>1</v>
      </c>
      <c r="P1090">
        <f t="shared" si="32"/>
        <v>0</v>
      </c>
      <c r="Q1090">
        <f t="shared" si="33"/>
        <v>0</v>
      </c>
    </row>
    <row r="1091" spans="1:17" x14ac:dyDescent="0.25">
      <c r="A1091" s="5">
        <v>110</v>
      </c>
      <c r="B1091" s="3"/>
      <c r="C1091" s="3"/>
      <c r="D1091" s="3"/>
      <c r="E1091" s="3"/>
      <c r="F1091" s="3"/>
      <c r="G1091" s="3"/>
      <c r="H1091" s="3"/>
      <c r="I1091" s="3"/>
      <c r="J1091" s="3"/>
      <c r="K1091" s="3">
        <v>1</v>
      </c>
      <c r="L1091" s="3"/>
      <c r="M1091" s="3">
        <v>1</v>
      </c>
      <c r="P1091">
        <f t="shared" si="32"/>
        <v>0</v>
      </c>
      <c r="Q1091">
        <f t="shared" si="33"/>
        <v>0</v>
      </c>
    </row>
    <row r="1092" spans="1:17" x14ac:dyDescent="0.25">
      <c r="A1092" s="4" t="s">
        <v>879</v>
      </c>
      <c r="B1092" s="3"/>
      <c r="C1092" s="3"/>
      <c r="D1092" s="3"/>
      <c r="E1092" s="3"/>
      <c r="F1092" s="3"/>
      <c r="G1092" s="3"/>
      <c r="H1092" s="3"/>
      <c r="I1092" s="3"/>
      <c r="J1092" s="3"/>
      <c r="K1092" s="3">
        <v>1</v>
      </c>
      <c r="L1092" s="3">
        <v>1</v>
      </c>
      <c r="M1092" s="3">
        <v>2</v>
      </c>
      <c r="P1092">
        <f t="shared" si="32"/>
        <v>0</v>
      </c>
      <c r="Q1092">
        <f t="shared" si="33"/>
        <v>0</v>
      </c>
    </row>
    <row r="1093" spans="1:17" x14ac:dyDescent="0.25">
      <c r="A1093" s="5">
        <v>101</v>
      </c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>
        <v>1</v>
      </c>
      <c r="M1093" s="3">
        <v>1</v>
      </c>
      <c r="P1093">
        <f t="shared" si="32"/>
        <v>0</v>
      </c>
      <c r="Q1093">
        <f t="shared" si="33"/>
        <v>0</v>
      </c>
    </row>
    <row r="1094" spans="1:17" x14ac:dyDescent="0.25">
      <c r="A1094" s="5">
        <v>118</v>
      </c>
      <c r="B1094" s="3"/>
      <c r="C1094" s="3"/>
      <c r="D1094" s="3"/>
      <c r="E1094" s="3"/>
      <c r="F1094" s="3"/>
      <c r="G1094" s="3"/>
      <c r="H1094" s="3"/>
      <c r="I1094" s="3"/>
      <c r="J1094" s="3"/>
      <c r="K1094" s="3">
        <v>1</v>
      </c>
      <c r="L1094" s="3"/>
      <c r="M1094" s="3">
        <v>1</v>
      </c>
      <c r="P1094">
        <f t="shared" si="32"/>
        <v>0</v>
      </c>
      <c r="Q1094">
        <f t="shared" si="33"/>
        <v>0</v>
      </c>
    </row>
    <row r="1095" spans="1:17" x14ac:dyDescent="0.25">
      <c r="A1095" s="4" t="s">
        <v>917</v>
      </c>
      <c r="B1095" s="3"/>
      <c r="C1095" s="3"/>
      <c r="D1095" s="3"/>
      <c r="E1095" s="3"/>
      <c r="F1095" s="3"/>
      <c r="G1095" s="3"/>
      <c r="H1095" s="3"/>
      <c r="I1095" s="3"/>
      <c r="J1095" s="3"/>
      <c r="K1095" s="3">
        <v>1</v>
      </c>
      <c r="L1095" s="3"/>
      <c r="M1095" s="3">
        <v>1</v>
      </c>
      <c r="P1095">
        <f t="shared" ref="P1095:P1158" si="34">IF(N1095=1,A1095,0)</f>
        <v>0</v>
      </c>
      <c r="Q1095">
        <f t="shared" ref="Q1095:Q1158" si="35">IF(O1095=1,A1095,0)</f>
        <v>0</v>
      </c>
    </row>
    <row r="1096" spans="1:17" x14ac:dyDescent="0.25">
      <c r="A1096" s="5">
        <v>117</v>
      </c>
      <c r="B1096" s="3"/>
      <c r="C1096" s="3"/>
      <c r="D1096" s="3"/>
      <c r="E1096" s="3"/>
      <c r="F1096" s="3"/>
      <c r="G1096" s="3"/>
      <c r="H1096" s="3"/>
      <c r="I1096" s="3"/>
      <c r="J1096" s="3"/>
      <c r="K1096" s="3">
        <v>1</v>
      </c>
      <c r="L1096" s="3"/>
      <c r="M1096" s="3">
        <v>1</v>
      </c>
      <c r="P1096">
        <f t="shared" si="34"/>
        <v>0</v>
      </c>
      <c r="Q1096">
        <f t="shared" si="35"/>
        <v>0</v>
      </c>
    </row>
    <row r="1097" spans="1:17" x14ac:dyDescent="0.25">
      <c r="A1097" s="4" t="s">
        <v>1155</v>
      </c>
      <c r="B1097" s="3"/>
      <c r="C1097" s="3"/>
      <c r="D1097" s="3"/>
      <c r="E1097" s="3"/>
      <c r="F1097" s="3"/>
      <c r="G1097" s="3"/>
      <c r="H1097" s="3"/>
      <c r="I1097" s="3"/>
      <c r="J1097" s="3"/>
      <c r="K1097" s="3">
        <v>1</v>
      </c>
      <c r="L1097" s="3"/>
      <c r="M1097" s="3">
        <v>1</v>
      </c>
      <c r="P1097">
        <f t="shared" si="34"/>
        <v>0</v>
      </c>
      <c r="Q1097">
        <f t="shared" si="35"/>
        <v>0</v>
      </c>
    </row>
    <row r="1098" spans="1:17" x14ac:dyDescent="0.25">
      <c r="A1098" s="5">
        <v>114</v>
      </c>
      <c r="B1098" s="3"/>
      <c r="C1098" s="3"/>
      <c r="D1098" s="3"/>
      <c r="E1098" s="3"/>
      <c r="F1098" s="3"/>
      <c r="G1098" s="3"/>
      <c r="H1098" s="3"/>
      <c r="I1098" s="3"/>
      <c r="J1098" s="3"/>
      <c r="K1098" s="3">
        <v>1</v>
      </c>
      <c r="L1098" s="3"/>
      <c r="M1098" s="3">
        <v>1</v>
      </c>
      <c r="P1098">
        <f t="shared" si="34"/>
        <v>0</v>
      </c>
      <c r="Q1098">
        <f t="shared" si="35"/>
        <v>0</v>
      </c>
    </row>
    <row r="1099" spans="1:17" x14ac:dyDescent="0.25">
      <c r="A1099" s="4" t="s">
        <v>1157</v>
      </c>
      <c r="B1099" s="3"/>
      <c r="C1099" s="3"/>
      <c r="D1099" s="3"/>
      <c r="E1099" s="3"/>
      <c r="F1099" s="3"/>
      <c r="G1099" s="3"/>
      <c r="H1099" s="3"/>
      <c r="I1099" s="3"/>
      <c r="J1099" s="3"/>
      <c r="K1099" s="3">
        <v>1</v>
      </c>
      <c r="L1099" s="3">
        <v>1</v>
      </c>
      <c r="M1099" s="3">
        <v>2</v>
      </c>
      <c r="P1099">
        <f t="shared" si="34"/>
        <v>0</v>
      </c>
      <c r="Q1099">
        <f t="shared" si="35"/>
        <v>0</v>
      </c>
    </row>
    <row r="1100" spans="1:17" x14ac:dyDescent="0.25">
      <c r="A1100" s="5">
        <v>102</v>
      </c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>
        <v>1</v>
      </c>
      <c r="M1100" s="3">
        <v>1</v>
      </c>
      <c r="P1100">
        <f t="shared" si="34"/>
        <v>0</v>
      </c>
      <c r="Q1100">
        <f t="shared" si="35"/>
        <v>0</v>
      </c>
    </row>
    <row r="1101" spans="1:17" x14ac:dyDescent="0.25">
      <c r="A1101" s="5">
        <v>117</v>
      </c>
      <c r="B1101" s="3"/>
      <c r="C1101" s="3"/>
      <c r="D1101" s="3"/>
      <c r="E1101" s="3"/>
      <c r="F1101" s="3"/>
      <c r="G1101" s="3"/>
      <c r="H1101" s="3"/>
      <c r="I1101" s="3"/>
      <c r="J1101" s="3"/>
      <c r="K1101" s="3">
        <v>1</v>
      </c>
      <c r="L1101" s="3"/>
      <c r="M1101" s="3">
        <v>1</v>
      </c>
      <c r="P1101">
        <f t="shared" si="34"/>
        <v>0</v>
      </c>
      <c r="Q1101">
        <f t="shared" si="35"/>
        <v>0</v>
      </c>
    </row>
    <row r="1102" spans="1:17" x14ac:dyDescent="0.25">
      <c r="A1102" s="4" t="s">
        <v>1159</v>
      </c>
      <c r="B1102" s="3"/>
      <c r="C1102" s="3"/>
      <c r="D1102" s="3"/>
      <c r="E1102" s="3"/>
      <c r="F1102" s="3"/>
      <c r="G1102" s="3"/>
      <c r="H1102" s="3"/>
      <c r="I1102" s="3"/>
      <c r="J1102" s="3"/>
      <c r="K1102" s="3">
        <v>1</v>
      </c>
      <c r="L1102" s="3">
        <v>1</v>
      </c>
      <c r="M1102" s="3">
        <v>2</v>
      </c>
      <c r="P1102">
        <f t="shared" si="34"/>
        <v>0</v>
      </c>
      <c r="Q1102">
        <f t="shared" si="35"/>
        <v>0</v>
      </c>
    </row>
    <row r="1103" spans="1:17" x14ac:dyDescent="0.25">
      <c r="A1103" s="5">
        <v>111</v>
      </c>
      <c r="B1103" s="3"/>
      <c r="C1103" s="3"/>
      <c r="D1103" s="3"/>
      <c r="E1103" s="3"/>
      <c r="F1103" s="3"/>
      <c r="G1103" s="3"/>
      <c r="H1103" s="3"/>
      <c r="I1103" s="3"/>
      <c r="J1103" s="3"/>
      <c r="K1103" s="3">
        <v>1</v>
      </c>
      <c r="L1103" s="3">
        <v>1</v>
      </c>
      <c r="M1103" s="3">
        <v>2</v>
      </c>
      <c r="P1103">
        <f t="shared" si="34"/>
        <v>0</v>
      </c>
      <c r="Q1103">
        <f t="shared" si="35"/>
        <v>0</v>
      </c>
    </row>
    <row r="1104" spans="1:17" x14ac:dyDescent="0.25">
      <c r="A1104" s="4" t="s">
        <v>1161</v>
      </c>
      <c r="B1104" s="3"/>
      <c r="C1104" s="3"/>
      <c r="D1104" s="3">
        <v>1</v>
      </c>
      <c r="E1104" s="3"/>
      <c r="F1104" s="3"/>
      <c r="G1104" s="3"/>
      <c r="H1104" s="3"/>
      <c r="I1104" s="3"/>
      <c r="J1104" s="3"/>
      <c r="K1104" s="3">
        <v>1</v>
      </c>
      <c r="L1104" s="3"/>
      <c r="M1104" s="3">
        <v>2</v>
      </c>
      <c r="P1104">
        <f t="shared" si="34"/>
        <v>0</v>
      </c>
      <c r="Q1104">
        <f t="shared" si="35"/>
        <v>0</v>
      </c>
    </row>
    <row r="1105" spans="1:17" x14ac:dyDescent="0.25">
      <c r="A1105" s="5">
        <v>37</v>
      </c>
      <c r="B1105" s="3"/>
      <c r="C1105" s="3"/>
      <c r="D1105" s="3">
        <v>1</v>
      </c>
      <c r="E1105" s="3"/>
      <c r="F1105" s="3"/>
      <c r="G1105" s="3"/>
      <c r="H1105" s="3"/>
      <c r="I1105" s="3"/>
      <c r="J1105" s="3"/>
      <c r="K1105" s="3"/>
      <c r="L1105" s="3"/>
      <c r="M1105" s="3">
        <v>1</v>
      </c>
      <c r="P1105">
        <f t="shared" si="34"/>
        <v>0</v>
      </c>
      <c r="Q1105">
        <f t="shared" si="35"/>
        <v>0</v>
      </c>
    </row>
    <row r="1106" spans="1:17" x14ac:dyDescent="0.25">
      <c r="A1106" s="5">
        <v>45</v>
      </c>
      <c r="B1106" s="3"/>
      <c r="C1106" s="3"/>
      <c r="D1106" s="3"/>
      <c r="E1106" s="3"/>
      <c r="F1106" s="3"/>
      <c r="G1106" s="3"/>
      <c r="H1106" s="3"/>
      <c r="I1106" s="3"/>
      <c r="J1106" s="3"/>
      <c r="K1106" s="3">
        <v>1</v>
      </c>
      <c r="L1106" s="3"/>
      <c r="M1106" s="3">
        <v>1</v>
      </c>
      <c r="P1106">
        <f t="shared" si="34"/>
        <v>0</v>
      </c>
      <c r="Q1106">
        <f t="shared" si="35"/>
        <v>0</v>
      </c>
    </row>
    <row r="1107" spans="1:17" x14ac:dyDescent="0.25">
      <c r="A1107" s="4" t="s">
        <v>819</v>
      </c>
      <c r="B1107" s="3"/>
      <c r="C1107" s="3"/>
      <c r="D1107" s="3">
        <v>1</v>
      </c>
      <c r="E1107" s="3"/>
      <c r="F1107" s="3"/>
      <c r="G1107" s="3"/>
      <c r="H1107" s="3"/>
      <c r="I1107" s="3"/>
      <c r="J1107" s="3"/>
      <c r="K1107" s="3">
        <v>1</v>
      </c>
      <c r="L1107" s="3"/>
      <c r="M1107" s="3">
        <v>2</v>
      </c>
      <c r="P1107">
        <f t="shared" si="34"/>
        <v>0</v>
      </c>
      <c r="Q1107">
        <f t="shared" si="35"/>
        <v>0</v>
      </c>
    </row>
    <row r="1108" spans="1:17" x14ac:dyDescent="0.25">
      <c r="A1108" s="5">
        <v>62</v>
      </c>
      <c r="B1108" s="3"/>
      <c r="C1108" s="3"/>
      <c r="D1108" s="3">
        <v>1</v>
      </c>
      <c r="E1108" s="3"/>
      <c r="F1108" s="3"/>
      <c r="G1108" s="3"/>
      <c r="H1108" s="3"/>
      <c r="I1108" s="3"/>
      <c r="J1108" s="3"/>
      <c r="K1108" s="3"/>
      <c r="L1108" s="3"/>
      <c r="M1108" s="3">
        <v>1</v>
      </c>
      <c r="P1108">
        <f t="shared" si="34"/>
        <v>0</v>
      </c>
      <c r="Q1108">
        <f t="shared" si="35"/>
        <v>0</v>
      </c>
    </row>
    <row r="1109" spans="1:17" x14ac:dyDescent="0.25">
      <c r="A1109" s="5">
        <v>114</v>
      </c>
      <c r="B1109" s="3"/>
      <c r="C1109" s="3"/>
      <c r="D1109" s="3"/>
      <c r="E1109" s="3"/>
      <c r="F1109" s="3"/>
      <c r="G1109" s="3"/>
      <c r="H1109" s="3"/>
      <c r="I1109" s="3"/>
      <c r="J1109" s="3"/>
      <c r="K1109" s="3">
        <v>1</v>
      </c>
      <c r="L1109" s="3"/>
      <c r="M1109" s="3">
        <v>1</v>
      </c>
      <c r="P1109">
        <f t="shared" si="34"/>
        <v>0</v>
      </c>
      <c r="Q1109">
        <f t="shared" si="35"/>
        <v>0</v>
      </c>
    </row>
    <row r="1110" spans="1:17" x14ac:dyDescent="0.25">
      <c r="A1110" s="4" t="s">
        <v>1163</v>
      </c>
      <c r="B1110" s="3"/>
      <c r="C1110" s="3"/>
      <c r="D1110" s="3">
        <v>1</v>
      </c>
      <c r="E1110" s="3"/>
      <c r="F1110" s="3"/>
      <c r="G1110" s="3"/>
      <c r="H1110" s="3"/>
      <c r="I1110" s="3"/>
      <c r="J1110" s="3"/>
      <c r="K1110" s="3">
        <v>1</v>
      </c>
      <c r="L1110" s="3"/>
      <c r="M1110" s="3">
        <v>2</v>
      </c>
      <c r="P1110">
        <f t="shared" si="34"/>
        <v>0</v>
      </c>
      <c r="Q1110">
        <f t="shared" si="35"/>
        <v>0</v>
      </c>
    </row>
    <row r="1111" spans="1:17" x14ac:dyDescent="0.25">
      <c r="A1111" s="5">
        <v>69</v>
      </c>
      <c r="B1111" s="3"/>
      <c r="C1111" s="3"/>
      <c r="D1111" s="3">
        <v>1</v>
      </c>
      <c r="E1111" s="3"/>
      <c r="F1111" s="3"/>
      <c r="G1111" s="3"/>
      <c r="H1111" s="3"/>
      <c r="I1111" s="3"/>
      <c r="J1111" s="3"/>
      <c r="K1111" s="3"/>
      <c r="L1111" s="3"/>
      <c r="M1111" s="3">
        <v>1</v>
      </c>
      <c r="P1111">
        <f t="shared" si="34"/>
        <v>0</v>
      </c>
      <c r="Q1111">
        <f t="shared" si="35"/>
        <v>0</v>
      </c>
    </row>
    <row r="1112" spans="1:17" x14ac:dyDescent="0.25">
      <c r="A1112" s="5">
        <v>114</v>
      </c>
      <c r="B1112" s="3"/>
      <c r="C1112" s="3"/>
      <c r="D1112" s="3"/>
      <c r="E1112" s="3"/>
      <c r="F1112" s="3"/>
      <c r="G1112" s="3"/>
      <c r="H1112" s="3"/>
      <c r="I1112" s="3"/>
      <c r="J1112" s="3"/>
      <c r="K1112" s="3">
        <v>1</v>
      </c>
      <c r="L1112" s="3"/>
      <c r="M1112" s="3">
        <v>1</v>
      </c>
      <c r="P1112">
        <f t="shared" si="34"/>
        <v>0</v>
      </c>
      <c r="Q1112">
        <f t="shared" si="35"/>
        <v>0</v>
      </c>
    </row>
    <row r="1113" spans="1:17" x14ac:dyDescent="0.25">
      <c r="A1113" s="4" t="s">
        <v>923</v>
      </c>
      <c r="B1113" s="3"/>
      <c r="C1113" s="3"/>
      <c r="D1113" s="3"/>
      <c r="E1113" s="3"/>
      <c r="F1113" s="3"/>
      <c r="G1113" s="3"/>
      <c r="H1113" s="3"/>
      <c r="I1113" s="3"/>
      <c r="J1113" s="3"/>
      <c r="K1113" s="3">
        <v>1</v>
      </c>
      <c r="L1113" s="3"/>
      <c r="M1113" s="3">
        <v>1</v>
      </c>
      <c r="P1113">
        <f t="shared" si="34"/>
        <v>0</v>
      </c>
      <c r="Q1113">
        <f t="shared" si="35"/>
        <v>0</v>
      </c>
    </row>
    <row r="1114" spans="1:17" x14ac:dyDescent="0.25">
      <c r="A1114" s="5">
        <v>114</v>
      </c>
      <c r="B1114" s="3"/>
      <c r="C1114" s="3"/>
      <c r="D1114" s="3"/>
      <c r="E1114" s="3"/>
      <c r="F1114" s="3"/>
      <c r="G1114" s="3"/>
      <c r="H1114" s="3"/>
      <c r="I1114" s="3"/>
      <c r="J1114" s="3"/>
      <c r="K1114" s="3">
        <v>1</v>
      </c>
      <c r="L1114" s="3"/>
      <c r="M1114" s="3">
        <v>1</v>
      </c>
      <c r="P1114">
        <f t="shared" si="34"/>
        <v>0</v>
      </c>
      <c r="Q1114">
        <f t="shared" si="35"/>
        <v>0</v>
      </c>
    </row>
    <row r="1115" spans="1:17" x14ac:dyDescent="0.25">
      <c r="A1115" s="4" t="s">
        <v>1169</v>
      </c>
      <c r="B1115" s="3"/>
      <c r="C1115" s="3"/>
      <c r="D1115" s="3">
        <v>1</v>
      </c>
      <c r="E1115" s="3"/>
      <c r="F1115" s="3"/>
      <c r="G1115" s="3"/>
      <c r="H1115" s="3"/>
      <c r="I1115" s="3"/>
      <c r="J1115" s="3"/>
      <c r="K1115" s="3">
        <v>1</v>
      </c>
      <c r="L1115" s="3"/>
      <c r="M1115" s="3">
        <v>2</v>
      </c>
      <c r="P1115">
        <f t="shared" si="34"/>
        <v>0</v>
      </c>
      <c r="Q1115">
        <f t="shared" si="35"/>
        <v>0</v>
      </c>
    </row>
    <row r="1116" spans="1:17" x14ac:dyDescent="0.25">
      <c r="A1116" s="5">
        <v>69</v>
      </c>
      <c r="B1116" s="3"/>
      <c r="C1116" s="3"/>
      <c r="D1116" s="3">
        <v>1</v>
      </c>
      <c r="E1116" s="3"/>
      <c r="F1116" s="3"/>
      <c r="G1116" s="3"/>
      <c r="H1116" s="3"/>
      <c r="I1116" s="3"/>
      <c r="J1116" s="3"/>
      <c r="K1116" s="3"/>
      <c r="L1116" s="3"/>
      <c r="M1116" s="3">
        <v>1</v>
      </c>
      <c r="P1116">
        <f t="shared" si="34"/>
        <v>0</v>
      </c>
      <c r="Q1116">
        <f t="shared" si="35"/>
        <v>0</v>
      </c>
    </row>
    <row r="1117" spans="1:17" x14ac:dyDescent="0.25">
      <c r="A1117" s="5">
        <v>114</v>
      </c>
      <c r="B1117" s="3"/>
      <c r="C1117" s="3"/>
      <c r="D1117" s="3"/>
      <c r="E1117" s="3"/>
      <c r="F1117" s="3"/>
      <c r="G1117" s="3"/>
      <c r="H1117" s="3"/>
      <c r="I1117" s="3"/>
      <c r="J1117" s="3"/>
      <c r="K1117" s="3">
        <v>1</v>
      </c>
      <c r="L1117" s="3"/>
      <c r="M1117" s="3">
        <v>1</v>
      </c>
      <c r="P1117">
        <f t="shared" si="34"/>
        <v>0</v>
      </c>
      <c r="Q1117">
        <f t="shared" si="35"/>
        <v>0</v>
      </c>
    </row>
    <row r="1118" spans="1:17" x14ac:dyDescent="0.25">
      <c r="A1118" s="4" t="s">
        <v>945</v>
      </c>
      <c r="B1118" s="3"/>
      <c r="C1118" s="3"/>
      <c r="D1118" s="3"/>
      <c r="E1118" s="3"/>
      <c r="F1118" s="3"/>
      <c r="G1118" s="3"/>
      <c r="H1118" s="3"/>
      <c r="I1118" s="3"/>
      <c r="J1118" s="3"/>
      <c r="K1118" s="3">
        <v>1</v>
      </c>
      <c r="L1118" s="3"/>
      <c r="M1118" s="3">
        <v>1</v>
      </c>
      <c r="P1118">
        <f t="shared" si="34"/>
        <v>0</v>
      </c>
      <c r="Q1118">
        <f t="shared" si="35"/>
        <v>0</v>
      </c>
    </row>
    <row r="1119" spans="1:17" x14ac:dyDescent="0.25">
      <c r="A1119" s="5">
        <v>120</v>
      </c>
      <c r="B1119" s="3"/>
      <c r="C1119" s="3"/>
      <c r="D1119" s="3"/>
      <c r="E1119" s="3"/>
      <c r="F1119" s="3"/>
      <c r="G1119" s="3"/>
      <c r="H1119" s="3"/>
      <c r="I1119" s="3"/>
      <c r="J1119" s="3"/>
      <c r="K1119" s="3">
        <v>1</v>
      </c>
      <c r="L1119" s="3"/>
      <c r="M1119" s="3">
        <v>1</v>
      </c>
      <c r="P1119">
        <f t="shared" si="34"/>
        <v>0</v>
      </c>
      <c r="Q1119">
        <f t="shared" si="35"/>
        <v>0</v>
      </c>
    </row>
    <row r="1120" spans="1:17" x14ac:dyDescent="0.25">
      <c r="A1120" s="4" t="s">
        <v>1175</v>
      </c>
      <c r="B1120" s="3"/>
      <c r="C1120" s="3"/>
      <c r="D1120" s="3"/>
      <c r="E1120" s="3"/>
      <c r="F1120" s="3"/>
      <c r="G1120" s="3"/>
      <c r="H1120" s="3"/>
      <c r="I1120" s="3"/>
      <c r="J1120" s="3"/>
      <c r="K1120" s="3">
        <v>1</v>
      </c>
      <c r="L1120" s="3">
        <v>1</v>
      </c>
      <c r="M1120" s="3">
        <v>2</v>
      </c>
      <c r="N1120">
        <v>1</v>
      </c>
      <c r="P1120" t="str">
        <f t="shared" si="34"/>
        <v>Q9ESW2</v>
      </c>
      <c r="Q1120">
        <f t="shared" si="35"/>
        <v>0</v>
      </c>
    </row>
    <row r="1121" spans="1:17" x14ac:dyDescent="0.25">
      <c r="A1121" s="5">
        <v>104</v>
      </c>
      <c r="B1121" s="3"/>
      <c r="C1121" s="3"/>
      <c r="D1121" s="3"/>
      <c r="E1121" s="3"/>
      <c r="F1121" s="3"/>
      <c r="G1121" s="3"/>
      <c r="H1121" s="3"/>
      <c r="I1121" s="3"/>
      <c r="J1121" s="3"/>
      <c r="K1121" s="3">
        <v>1</v>
      </c>
      <c r="L1121" s="3"/>
      <c r="M1121" s="3">
        <v>1</v>
      </c>
      <c r="P1121">
        <f t="shared" si="34"/>
        <v>0</v>
      </c>
      <c r="Q1121">
        <f t="shared" si="35"/>
        <v>0</v>
      </c>
    </row>
    <row r="1122" spans="1:17" x14ac:dyDescent="0.25">
      <c r="A1122" s="5">
        <v>111</v>
      </c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>
        <v>1</v>
      </c>
      <c r="M1122" s="3">
        <v>1</v>
      </c>
      <c r="P1122">
        <f t="shared" si="34"/>
        <v>0</v>
      </c>
      <c r="Q1122">
        <f t="shared" si="35"/>
        <v>0</v>
      </c>
    </row>
    <row r="1123" spans="1:17" x14ac:dyDescent="0.25">
      <c r="A1123" s="4" t="s">
        <v>1177</v>
      </c>
      <c r="B1123" s="3"/>
      <c r="C1123" s="3"/>
      <c r="D1123" s="3">
        <v>1</v>
      </c>
      <c r="E1123" s="3"/>
      <c r="F1123" s="3"/>
      <c r="G1123" s="3"/>
      <c r="H1123" s="3"/>
      <c r="I1123" s="3"/>
      <c r="J1123" s="3"/>
      <c r="K1123" s="3">
        <v>1</v>
      </c>
      <c r="L1123" s="3"/>
      <c r="M1123" s="3">
        <v>2</v>
      </c>
      <c r="P1123">
        <f t="shared" si="34"/>
        <v>0</v>
      </c>
      <c r="Q1123">
        <f t="shared" si="35"/>
        <v>0</v>
      </c>
    </row>
    <row r="1124" spans="1:17" x14ac:dyDescent="0.25">
      <c r="A1124" s="5">
        <v>69</v>
      </c>
      <c r="B1124" s="3"/>
      <c r="C1124" s="3"/>
      <c r="D1124" s="3">
        <v>1</v>
      </c>
      <c r="E1124" s="3"/>
      <c r="F1124" s="3"/>
      <c r="G1124" s="3"/>
      <c r="H1124" s="3"/>
      <c r="I1124" s="3"/>
      <c r="J1124" s="3"/>
      <c r="K1124" s="3"/>
      <c r="L1124" s="3"/>
      <c r="M1124" s="3">
        <v>1</v>
      </c>
      <c r="P1124">
        <f t="shared" si="34"/>
        <v>0</v>
      </c>
      <c r="Q1124">
        <f t="shared" si="35"/>
        <v>0</v>
      </c>
    </row>
    <row r="1125" spans="1:17" x14ac:dyDescent="0.25">
      <c r="A1125" s="5">
        <v>114</v>
      </c>
      <c r="B1125" s="3"/>
      <c r="C1125" s="3"/>
      <c r="D1125" s="3"/>
      <c r="E1125" s="3"/>
      <c r="F1125" s="3"/>
      <c r="G1125" s="3"/>
      <c r="H1125" s="3"/>
      <c r="I1125" s="3"/>
      <c r="J1125" s="3"/>
      <c r="K1125" s="3">
        <v>1</v>
      </c>
      <c r="L1125" s="3"/>
      <c r="M1125" s="3">
        <v>1</v>
      </c>
      <c r="P1125">
        <f t="shared" si="34"/>
        <v>0</v>
      </c>
      <c r="Q1125">
        <f t="shared" si="35"/>
        <v>0</v>
      </c>
    </row>
    <row r="1126" spans="1:17" x14ac:dyDescent="0.25">
      <c r="A1126" s="4" t="s">
        <v>939</v>
      </c>
      <c r="B1126" s="3"/>
      <c r="C1126" s="3"/>
      <c r="D1126" s="3"/>
      <c r="E1126" s="3"/>
      <c r="F1126" s="3"/>
      <c r="G1126" s="3"/>
      <c r="H1126" s="3"/>
      <c r="I1126" s="3"/>
      <c r="J1126" s="3"/>
      <c r="K1126" s="3">
        <v>1</v>
      </c>
      <c r="L1126" s="3"/>
      <c r="M1126" s="3">
        <v>1</v>
      </c>
      <c r="P1126">
        <f t="shared" si="34"/>
        <v>0</v>
      </c>
      <c r="Q1126">
        <f t="shared" si="35"/>
        <v>0</v>
      </c>
    </row>
    <row r="1127" spans="1:17" x14ac:dyDescent="0.25">
      <c r="A1127" s="5">
        <v>114</v>
      </c>
      <c r="B1127" s="3"/>
      <c r="C1127" s="3"/>
      <c r="D1127" s="3"/>
      <c r="E1127" s="3"/>
      <c r="F1127" s="3"/>
      <c r="G1127" s="3"/>
      <c r="H1127" s="3"/>
      <c r="I1127" s="3"/>
      <c r="J1127" s="3"/>
      <c r="K1127" s="3">
        <v>1</v>
      </c>
      <c r="L1127" s="3"/>
      <c r="M1127" s="3">
        <v>1</v>
      </c>
      <c r="P1127">
        <f t="shared" si="34"/>
        <v>0</v>
      </c>
      <c r="Q1127">
        <f t="shared" si="35"/>
        <v>0</v>
      </c>
    </row>
    <row r="1128" spans="1:17" x14ac:dyDescent="0.25">
      <c r="A1128" s="4" t="s">
        <v>943</v>
      </c>
      <c r="B1128" s="3"/>
      <c r="C1128" s="3"/>
      <c r="D1128" s="3"/>
      <c r="E1128" s="3"/>
      <c r="F1128" s="3"/>
      <c r="G1128" s="3"/>
      <c r="H1128" s="3"/>
      <c r="I1128" s="3"/>
      <c r="J1128" s="3"/>
      <c r="K1128" s="3">
        <v>1</v>
      </c>
      <c r="L1128" s="3"/>
      <c r="M1128" s="3">
        <v>1</v>
      </c>
      <c r="P1128">
        <f t="shared" si="34"/>
        <v>0</v>
      </c>
      <c r="Q1128">
        <f t="shared" si="35"/>
        <v>0</v>
      </c>
    </row>
    <row r="1129" spans="1:17" x14ac:dyDescent="0.25">
      <c r="A1129" s="5">
        <v>119</v>
      </c>
      <c r="B1129" s="3"/>
      <c r="C1129" s="3"/>
      <c r="D1129" s="3"/>
      <c r="E1129" s="3"/>
      <c r="F1129" s="3"/>
      <c r="G1129" s="3"/>
      <c r="H1129" s="3"/>
      <c r="I1129" s="3"/>
      <c r="J1129" s="3"/>
      <c r="K1129" s="3">
        <v>1</v>
      </c>
      <c r="L1129" s="3"/>
      <c r="M1129" s="3">
        <v>1</v>
      </c>
      <c r="P1129">
        <f t="shared" si="34"/>
        <v>0</v>
      </c>
      <c r="Q1129">
        <f t="shared" si="35"/>
        <v>0</v>
      </c>
    </row>
    <row r="1130" spans="1:17" x14ac:dyDescent="0.25">
      <c r="A1130" s="4" t="s">
        <v>1181</v>
      </c>
      <c r="B1130" s="3"/>
      <c r="C1130" s="3"/>
      <c r="D1130" s="3"/>
      <c r="E1130" s="3"/>
      <c r="F1130" s="3"/>
      <c r="G1130" s="3"/>
      <c r="H1130" s="3"/>
      <c r="I1130" s="3"/>
      <c r="J1130" s="3"/>
      <c r="K1130" s="3">
        <v>1</v>
      </c>
      <c r="L1130" s="3"/>
      <c r="M1130" s="3">
        <v>1</v>
      </c>
      <c r="P1130">
        <f t="shared" si="34"/>
        <v>0</v>
      </c>
      <c r="Q1130">
        <f t="shared" si="35"/>
        <v>0</v>
      </c>
    </row>
    <row r="1131" spans="1:17" x14ac:dyDescent="0.25">
      <c r="A1131" s="5">
        <v>114</v>
      </c>
      <c r="B1131" s="3"/>
      <c r="C1131" s="3"/>
      <c r="D1131" s="3"/>
      <c r="E1131" s="3"/>
      <c r="F1131" s="3"/>
      <c r="G1131" s="3"/>
      <c r="H1131" s="3"/>
      <c r="I1131" s="3"/>
      <c r="J1131" s="3"/>
      <c r="K1131" s="3">
        <v>1</v>
      </c>
      <c r="L1131" s="3"/>
      <c r="M1131" s="3">
        <v>1</v>
      </c>
      <c r="P1131">
        <f t="shared" si="34"/>
        <v>0</v>
      </c>
      <c r="Q1131">
        <f t="shared" si="35"/>
        <v>0</v>
      </c>
    </row>
    <row r="1132" spans="1:17" x14ac:dyDescent="0.25">
      <c r="A1132" s="4" t="s">
        <v>1183</v>
      </c>
      <c r="B1132" s="3"/>
      <c r="C1132" s="3"/>
      <c r="D1132" s="3">
        <v>1</v>
      </c>
      <c r="E1132" s="3"/>
      <c r="F1132" s="3"/>
      <c r="G1132" s="3"/>
      <c r="H1132" s="3"/>
      <c r="I1132" s="3"/>
      <c r="J1132" s="3"/>
      <c r="K1132" s="3">
        <v>1</v>
      </c>
      <c r="L1132" s="3"/>
      <c r="M1132" s="3">
        <v>2</v>
      </c>
      <c r="P1132">
        <f t="shared" si="34"/>
        <v>0</v>
      </c>
      <c r="Q1132">
        <f t="shared" si="35"/>
        <v>0</v>
      </c>
    </row>
    <row r="1133" spans="1:17" x14ac:dyDescent="0.25">
      <c r="A1133" s="5">
        <v>68</v>
      </c>
      <c r="B1133" s="3"/>
      <c r="C1133" s="3"/>
      <c r="D1133" s="3">
        <v>1</v>
      </c>
      <c r="E1133" s="3"/>
      <c r="F1133" s="3"/>
      <c r="G1133" s="3"/>
      <c r="H1133" s="3"/>
      <c r="I1133" s="3"/>
      <c r="J1133" s="3"/>
      <c r="K1133" s="3"/>
      <c r="L1133" s="3"/>
      <c r="M1133" s="3">
        <v>1</v>
      </c>
      <c r="P1133">
        <f t="shared" si="34"/>
        <v>0</v>
      </c>
      <c r="Q1133">
        <f t="shared" si="35"/>
        <v>0</v>
      </c>
    </row>
    <row r="1134" spans="1:17" x14ac:dyDescent="0.25">
      <c r="A1134" s="5">
        <v>114</v>
      </c>
      <c r="B1134" s="3"/>
      <c r="C1134" s="3"/>
      <c r="D1134" s="3"/>
      <c r="E1134" s="3"/>
      <c r="F1134" s="3"/>
      <c r="G1134" s="3"/>
      <c r="H1134" s="3"/>
      <c r="I1134" s="3"/>
      <c r="J1134" s="3"/>
      <c r="K1134" s="3">
        <v>1</v>
      </c>
      <c r="L1134" s="3"/>
      <c r="M1134" s="3">
        <v>1</v>
      </c>
      <c r="P1134">
        <f t="shared" si="34"/>
        <v>0</v>
      </c>
      <c r="Q1134">
        <f t="shared" si="35"/>
        <v>0</v>
      </c>
    </row>
    <row r="1135" spans="1:17" x14ac:dyDescent="0.25">
      <c r="A1135" s="4" t="s">
        <v>951</v>
      </c>
      <c r="B1135" s="3"/>
      <c r="C1135" s="3"/>
      <c r="D1135" s="3"/>
      <c r="E1135" s="3"/>
      <c r="F1135" s="3"/>
      <c r="G1135" s="3"/>
      <c r="H1135" s="3"/>
      <c r="I1135" s="3"/>
      <c r="J1135" s="3"/>
      <c r="K1135" s="3">
        <v>1</v>
      </c>
      <c r="L1135" s="3"/>
      <c r="M1135" s="3">
        <v>1</v>
      </c>
      <c r="P1135">
        <f t="shared" si="34"/>
        <v>0</v>
      </c>
      <c r="Q1135">
        <f t="shared" si="35"/>
        <v>0</v>
      </c>
    </row>
    <row r="1136" spans="1:17" x14ac:dyDescent="0.25">
      <c r="A1136" s="5">
        <v>121</v>
      </c>
      <c r="B1136" s="3"/>
      <c r="C1136" s="3"/>
      <c r="D1136" s="3"/>
      <c r="E1136" s="3"/>
      <c r="F1136" s="3"/>
      <c r="G1136" s="3"/>
      <c r="H1136" s="3"/>
      <c r="I1136" s="3"/>
      <c r="J1136" s="3"/>
      <c r="K1136" s="3">
        <v>1</v>
      </c>
      <c r="L1136" s="3"/>
      <c r="M1136" s="3">
        <v>1</v>
      </c>
      <c r="P1136">
        <f t="shared" si="34"/>
        <v>0</v>
      </c>
      <c r="Q1136">
        <f t="shared" si="35"/>
        <v>0</v>
      </c>
    </row>
    <row r="1137" spans="1:17" x14ac:dyDescent="0.25">
      <c r="A1137" s="4" t="s">
        <v>947</v>
      </c>
      <c r="B1137" s="3"/>
      <c r="C1137" s="3"/>
      <c r="D1137" s="3"/>
      <c r="E1137" s="3"/>
      <c r="F1137" s="3"/>
      <c r="G1137" s="3"/>
      <c r="H1137" s="3"/>
      <c r="I1137" s="3"/>
      <c r="J1137" s="3"/>
      <c r="K1137" s="3">
        <v>1</v>
      </c>
      <c r="L1137" s="3"/>
      <c r="M1137" s="3">
        <v>1</v>
      </c>
      <c r="P1137">
        <f t="shared" si="34"/>
        <v>0</v>
      </c>
      <c r="Q1137">
        <f t="shared" si="35"/>
        <v>0</v>
      </c>
    </row>
    <row r="1138" spans="1:17" x14ac:dyDescent="0.25">
      <c r="A1138" s="5">
        <v>116</v>
      </c>
      <c r="B1138" s="3"/>
      <c r="C1138" s="3"/>
      <c r="D1138" s="3"/>
      <c r="E1138" s="3"/>
      <c r="F1138" s="3"/>
      <c r="G1138" s="3"/>
      <c r="H1138" s="3"/>
      <c r="I1138" s="3"/>
      <c r="J1138" s="3"/>
      <c r="K1138" s="3">
        <v>1</v>
      </c>
      <c r="L1138" s="3"/>
      <c r="M1138" s="3">
        <v>1</v>
      </c>
      <c r="P1138">
        <f t="shared" si="34"/>
        <v>0</v>
      </c>
      <c r="Q1138">
        <f t="shared" si="35"/>
        <v>0</v>
      </c>
    </row>
    <row r="1139" spans="1:17" x14ac:dyDescent="0.25">
      <c r="A1139" s="4" t="s">
        <v>807</v>
      </c>
      <c r="B1139" s="3"/>
      <c r="C1139" s="3"/>
      <c r="D1139" s="3"/>
      <c r="E1139" s="3"/>
      <c r="F1139" s="3"/>
      <c r="G1139" s="3"/>
      <c r="H1139" s="3"/>
      <c r="I1139" s="3"/>
      <c r="J1139" s="3"/>
      <c r="K1139" s="3">
        <v>1</v>
      </c>
      <c r="L1139" s="3"/>
      <c r="M1139" s="3">
        <v>1</v>
      </c>
      <c r="O1139">
        <v>1</v>
      </c>
      <c r="P1139">
        <f t="shared" si="34"/>
        <v>0</v>
      </c>
      <c r="Q1139" t="str">
        <f t="shared" si="35"/>
        <v>Q9QYY1</v>
      </c>
    </row>
    <row r="1140" spans="1:17" x14ac:dyDescent="0.25">
      <c r="A1140" s="5">
        <v>118</v>
      </c>
      <c r="B1140" s="3"/>
      <c r="C1140" s="3"/>
      <c r="D1140" s="3"/>
      <c r="E1140" s="3"/>
      <c r="F1140" s="3"/>
      <c r="G1140" s="3"/>
      <c r="H1140" s="3"/>
      <c r="I1140" s="3"/>
      <c r="J1140" s="3"/>
      <c r="K1140" s="3">
        <v>1</v>
      </c>
      <c r="L1140" s="3"/>
      <c r="M1140" s="3">
        <v>1</v>
      </c>
      <c r="P1140">
        <f t="shared" si="34"/>
        <v>0</v>
      </c>
      <c r="Q1140">
        <f t="shared" si="35"/>
        <v>0</v>
      </c>
    </row>
    <row r="1141" spans="1:17" x14ac:dyDescent="0.25">
      <c r="A1141" s="4" t="s">
        <v>1191</v>
      </c>
      <c r="B1141" s="3"/>
      <c r="C1141" s="3"/>
      <c r="D1141" s="3"/>
      <c r="E1141" s="3"/>
      <c r="F1141" s="3"/>
      <c r="G1141" s="3"/>
      <c r="H1141" s="3"/>
      <c r="I1141" s="3"/>
      <c r="J1141" s="3"/>
      <c r="K1141" s="3">
        <v>1</v>
      </c>
      <c r="L1141" s="3">
        <v>1</v>
      </c>
      <c r="M1141" s="3">
        <v>2</v>
      </c>
      <c r="N1141">
        <v>1</v>
      </c>
      <c r="P1141" t="str">
        <f t="shared" si="34"/>
        <v>Q9TTK1</v>
      </c>
      <c r="Q1141">
        <f t="shared" si="35"/>
        <v>0</v>
      </c>
    </row>
    <row r="1142" spans="1:17" x14ac:dyDescent="0.25">
      <c r="A1142" s="5">
        <v>101</v>
      </c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>
        <v>1</v>
      </c>
      <c r="M1142" s="3">
        <v>1</v>
      </c>
      <c r="P1142">
        <f t="shared" si="34"/>
        <v>0</v>
      </c>
      <c r="Q1142">
        <f t="shared" si="35"/>
        <v>0</v>
      </c>
    </row>
    <row r="1143" spans="1:17" x14ac:dyDescent="0.25">
      <c r="A1143" s="5">
        <v>118</v>
      </c>
      <c r="B1143" s="3"/>
      <c r="C1143" s="3"/>
      <c r="D1143" s="3"/>
      <c r="E1143" s="3"/>
      <c r="F1143" s="3"/>
      <c r="G1143" s="3"/>
      <c r="H1143" s="3"/>
      <c r="I1143" s="3"/>
      <c r="J1143" s="3"/>
      <c r="K1143" s="3">
        <v>1</v>
      </c>
      <c r="L1143" s="3"/>
      <c r="M1143" s="3">
        <v>1</v>
      </c>
      <c r="P1143">
        <f t="shared" si="34"/>
        <v>0</v>
      </c>
      <c r="Q1143">
        <f t="shared" si="35"/>
        <v>0</v>
      </c>
    </row>
    <row r="1144" spans="1:17" x14ac:dyDescent="0.25">
      <c r="A1144" s="4" t="s">
        <v>1193</v>
      </c>
      <c r="B1144" s="3"/>
      <c r="C1144" s="3"/>
      <c r="D1144" s="3"/>
      <c r="E1144" s="3"/>
      <c r="F1144" s="3"/>
      <c r="G1144" s="3"/>
      <c r="H1144" s="3"/>
      <c r="I1144" s="3"/>
      <c r="J1144" s="3"/>
      <c r="K1144" s="3">
        <v>1</v>
      </c>
      <c r="L1144" s="3">
        <v>1</v>
      </c>
      <c r="M1144" s="3">
        <v>2</v>
      </c>
      <c r="P1144">
        <f t="shared" si="34"/>
        <v>0</v>
      </c>
      <c r="Q1144">
        <f t="shared" si="35"/>
        <v>0</v>
      </c>
    </row>
    <row r="1145" spans="1:17" x14ac:dyDescent="0.25">
      <c r="A1145" s="5">
        <v>109</v>
      </c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>
        <v>1</v>
      </c>
      <c r="M1145" s="3">
        <v>1</v>
      </c>
      <c r="P1145">
        <f t="shared" si="34"/>
        <v>0</v>
      </c>
      <c r="Q1145">
        <f t="shared" si="35"/>
        <v>0</v>
      </c>
    </row>
    <row r="1146" spans="1:17" x14ac:dyDescent="0.25">
      <c r="A1146" s="5">
        <v>110</v>
      </c>
      <c r="B1146" s="3"/>
      <c r="C1146" s="3"/>
      <c r="D1146" s="3"/>
      <c r="E1146" s="3"/>
      <c r="F1146" s="3"/>
      <c r="G1146" s="3"/>
      <c r="H1146" s="3"/>
      <c r="I1146" s="3"/>
      <c r="J1146" s="3"/>
      <c r="K1146" s="3">
        <v>1</v>
      </c>
      <c r="L1146" s="3"/>
      <c r="M1146" s="3">
        <v>1</v>
      </c>
      <c r="P1146">
        <f t="shared" si="34"/>
        <v>0</v>
      </c>
      <c r="Q1146">
        <f t="shared" si="35"/>
        <v>0</v>
      </c>
    </row>
    <row r="1147" spans="1:17" x14ac:dyDescent="0.25">
      <c r="A1147" s="4" t="s">
        <v>811</v>
      </c>
      <c r="B1147" s="3"/>
      <c r="C1147" s="3"/>
      <c r="D1147" s="3"/>
      <c r="E1147" s="3"/>
      <c r="F1147" s="3"/>
      <c r="G1147" s="3"/>
      <c r="H1147" s="3"/>
      <c r="I1147" s="3"/>
      <c r="J1147" s="3"/>
      <c r="K1147" s="3">
        <v>1</v>
      </c>
      <c r="L1147" s="3"/>
      <c r="M1147" s="3">
        <v>1</v>
      </c>
      <c r="P1147">
        <f t="shared" si="34"/>
        <v>0</v>
      </c>
      <c r="Q1147">
        <f t="shared" si="35"/>
        <v>0</v>
      </c>
    </row>
    <row r="1148" spans="1:17" x14ac:dyDescent="0.25">
      <c r="A1148" s="5">
        <v>114</v>
      </c>
      <c r="B1148" s="3"/>
      <c r="C1148" s="3"/>
      <c r="D1148" s="3"/>
      <c r="E1148" s="3"/>
      <c r="F1148" s="3"/>
      <c r="G1148" s="3"/>
      <c r="H1148" s="3"/>
      <c r="I1148" s="3"/>
      <c r="J1148" s="3"/>
      <c r="K1148" s="3">
        <v>1</v>
      </c>
      <c r="L1148" s="3"/>
      <c r="M1148" s="3">
        <v>1</v>
      </c>
      <c r="P1148">
        <f t="shared" si="34"/>
        <v>0</v>
      </c>
      <c r="Q1148">
        <f t="shared" si="35"/>
        <v>0</v>
      </c>
    </row>
    <row r="1149" spans="1:17" x14ac:dyDescent="0.25">
      <c r="A1149" s="4" t="s">
        <v>1195</v>
      </c>
      <c r="B1149" s="3"/>
      <c r="C1149" s="3"/>
      <c r="D1149" s="3"/>
      <c r="E1149" s="3"/>
      <c r="F1149" s="3"/>
      <c r="G1149" s="3"/>
      <c r="H1149" s="3"/>
      <c r="I1149" s="3"/>
      <c r="J1149" s="3"/>
      <c r="K1149" s="3">
        <v>1</v>
      </c>
      <c r="L1149" s="3"/>
      <c r="M1149" s="3">
        <v>1</v>
      </c>
      <c r="P1149">
        <f t="shared" si="34"/>
        <v>0</v>
      </c>
      <c r="Q1149">
        <f t="shared" si="35"/>
        <v>0</v>
      </c>
    </row>
    <row r="1150" spans="1:17" x14ac:dyDescent="0.25">
      <c r="A1150" s="5">
        <v>59</v>
      </c>
      <c r="B1150" s="3"/>
      <c r="C1150" s="3"/>
      <c r="D1150" s="3"/>
      <c r="E1150" s="3"/>
      <c r="F1150" s="3"/>
      <c r="G1150" s="3"/>
      <c r="H1150" s="3"/>
      <c r="I1150" s="3"/>
      <c r="J1150" s="3"/>
      <c r="K1150" s="3">
        <v>1</v>
      </c>
      <c r="L1150" s="3"/>
      <c r="M1150" s="3">
        <v>1</v>
      </c>
      <c r="P1150">
        <f t="shared" si="34"/>
        <v>0</v>
      </c>
      <c r="Q1150">
        <f t="shared" si="35"/>
        <v>0</v>
      </c>
    </row>
    <row r="1151" spans="1:17" x14ac:dyDescent="0.25">
      <c r="A1151" s="4" t="s">
        <v>805</v>
      </c>
      <c r="B1151" s="3"/>
      <c r="C1151" s="3"/>
      <c r="D1151" s="3"/>
      <c r="E1151" s="3"/>
      <c r="F1151" s="3"/>
      <c r="G1151" s="3"/>
      <c r="H1151" s="3"/>
      <c r="I1151" s="3"/>
      <c r="J1151" s="3"/>
      <c r="K1151" s="3">
        <v>1</v>
      </c>
      <c r="L1151" s="3"/>
      <c r="M1151" s="3">
        <v>1</v>
      </c>
      <c r="P1151">
        <f t="shared" si="34"/>
        <v>0</v>
      </c>
      <c r="Q1151">
        <f t="shared" si="35"/>
        <v>0</v>
      </c>
    </row>
    <row r="1152" spans="1:17" x14ac:dyDescent="0.25">
      <c r="A1152" s="5">
        <v>112</v>
      </c>
      <c r="B1152" s="3"/>
      <c r="C1152" s="3"/>
      <c r="D1152" s="3"/>
      <c r="E1152" s="3"/>
      <c r="F1152" s="3"/>
      <c r="G1152" s="3"/>
      <c r="H1152" s="3"/>
      <c r="I1152" s="3"/>
      <c r="J1152" s="3"/>
      <c r="K1152" s="3">
        <v>1</v>
      </c>
      <c r="L1152" s="3"/>
      <c r="M1152" s="3">
        <v>1</v>
      </c>
      <c r="P1152">
        <f t="shared" si="34"/>
        <v>0</v>
      </c>
      <c r="Q1152">
        <f t="shared" si="35"/>
        <v>0</v>
      </c>
    </row>
    <row r="1153" spans="1:17" x14ac:dyDescent="0.25">
      <c r="A1153" s="4" t="s">
        <v>941</v>
      </c>
      <c r="B1153" s="3"/>
      <c r="C1153" s="3"/>
      <c r="D1153" s="3"/>
      <c r="E1153" s="3"/>
      <c r="F1153" s="3"/>
      <c r="G1153" s="3"/>
      <c r="H1153" s="3"/>
      <c r="I1153" s="3"/>
      <c r="J1153" s="3"/>
      <c r="K1153" s="3">
        <v>1</v>
      </c>
      <c r="L1153" s="3"/>
      <c r="M1153" s="3">
        <v>1</v>
      </c>
      <c r="P1153">
        <f t="shared" si="34"/>
        <v>0</v>
      </c>
      <c r="Q1153">
        <f t="shared" si="35"/>
        <v>0</v>
      </c>
    </row>
    <row r="1154" spans="1:17" x14ac:dyDescent="0.25">
      <c r="A1154" s="5">
        <v>115</v>
      </c>
      <c r="B1154" s="3"/>
      <c r="C1154" s="3"/>
      <c r="D1154" s="3"/>
      <c r="E1154" s="3"/>
      <c r="F1154" s="3"/>
      <c r="G1154" s="3"/>
      <c r="H1154" s="3"/>
      <c r="I1154" s="3"/>
      <c r="J1154" s="3"/>
      <c r="K1154" s="3">
        <v>1</v>
      </c>
      <c r="L1154" s="3"/>
      <c r="M1154" s="3">
        <v>1</v>
      </c>
      <c r="P1154">
        <f t="shared" si="34"/>
        <v>0</v>
      </c>
      <c r="Q1154">
        <f t="shared" si="35"/>
        <v>0</v>
      </c>
    </row>
    <row r="1155" spans="1:17" x14ac:dyDescent="0.25">
      <c r="A1155" s="4" t="s">
        <v>1197</v>
      </c>
      <c r="B1155" s="3"/>
      <c r="C1155" s="3"/>
      <c r="D1155" s="3"/>
      <c r="E1155" s="3"/>
      <c r="F1155" s="3"/>
      <c r="G1155" s="3"/>
      <c r="H1155" s="3"/>
      <c r="I1155" s="3"/>
      <c r="J1155" s="3"/>
      <c r="K1155" s="3">
        <v>1</v>
      </c>
      <c r="L1155" s="3">
        <v>1</v>
      </c>
      <c r="M1155" s="3">
        <v>2</v>
      </c>
      <c r="P1155">
        <f t="shared" si="34"/>
        <v>0</v>
      </c>
      <c r="Q1155">
        <f t="shared" si="35"/>
        <v>0</v>
      </c>
    </row>
    <row r="1156" spans="1:17" x14ac:dyDescent="0.25">
      <c r="A1156" s="5">
        <v>45</v>
      </c>
      <c r="B1156" s="3"/>
      <c r="C1156" s="3"/>
      <c r="D1156" s="3"/>
      <c r="E1156" s="3"/>
      <c r="F1156" s="3"/>
      <c r="G1156" s="3"/>
      <c r="H1156" s="3"/>
      <c r="I1156" s="3"/>
      <c r="J1156" s="3"/>
      <c r="K1156" s="3">
        <v>1</v>
      </c>
      <c r="L1156" s="3"/>
      <c r="M1156" s="3">
        <v>1</v>
      </c>
      <c r="P1156">
        <f t="shared" si="34"/>
        <v>0</v>
      </c>
      <c r="Q1156">
        <f t="shared" si="35"/>
        <v>0</v>
      </c>
    </row>
    <row r="1157" spans="1:17" x14ac:dyDescent="0.25">
      <c r="A1157" s="5">
        <v>81</v>
      </c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>
        <v>1</v>
      </c>
      <c r="M1157" s="3">
        <v>1</v>
      </c>
      <c r="P1157">
        <f t="shared" si="34"/>
        <v>0</v>
      </c>
      <c r="Q1157">
        <f t="shared" si="35"/>
        <v>0</v>
      </c>
    </row>
    <row r="1158" spans="1:17" x14ac:dyDescent="0.25">
      <c r="A1158" s="4" t="s">
        <v>873</v>
      </c>
      <c r="B1158" s="3"/>
      <c r="C1158" s="3"/>
      <c r="D1158" s="3"/>
      <c r="E1158" s="3"/>
      <c r="F1158" s="3"/>
      <c r="G1158" s="3"/>
      <c r="H1158" s="3"/>
      <c r="I1158" s="3"/>
      <c r="J1158" s="3"/>
      <c r="K1158" s="3">
        <v>1</v>
      </c>
      <c r="L1158" s="3">
        <v>1</v>
      </c>
      <c r="M1158" s="3">
        <v>2</v>
      </c>
      <c r="N1158">
        <v>1</v>
      </c>
      <c r="P1158" t="str">
        <f t="shared" si="34"/>
        <v>Q9WVG1</v>
      </c>
      <c r="Q1158">
        <f t="shared" si="35"/>
        <v>0</v>
      </c>
    </row>
    <row r="1159" spans="1:17" x14ac:dyDescent="0.25">
      <c r="A1159" s="5">
        <v>102</v>
      </c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>
        <v>1</v>
      </c>
      <c r="M1159" s="3">
        <v>1</v>
      </c>
      <c r="P1159">
        <f t="shared" ref="P1159:P1169" si="36">IF(N1159=1,A1159,0)</f>
        <v>0</v>
      </c>
      <c r="Q1159">
        <f t="shared" ref="Q1159:Q1169" si="37">IF(O1159=1,A1159,0)</f>
        <v>0</v>
      </c>
    </row>
    <row r="1160" spans="1:17" x14ac:dyDescent="0.25">
      <c r="A1160" s="5">
        <v>117</v>
      </c>
      <c r="B1160" s="3"/>
      <c r="C1160" s="3"/>
      <c r="D1160" s="3"/>
      <c r="E1160" s="3"/>
      <c r="F1160" s="3"/>
      <c r="G1160" s="3"/>
      <c r="H1160" s="3"/>
      <c r="I1160" s="3"/>
      <c r="J1160" s="3"/>
      <c r="K1160" s="3">
        <v>1</v>
      </c>
      <c r="L1160" s="3"/>
      <c r="M1160" s="3">
        <v>1</v>
      </c>
      <c r="P1160">
        <f t="shared" si="36"/>
        <v>0</v>
      </c>
      <c r="Q1160">
        <f t="shared" si="37"/>
        <v>0</v>
      </c>
    </row>
    <row r="1161" spans="1:17" x14ac:dyDescent="0.25">
      <c r="A1161" s="4" t="s">
        <v>1199</v>
      </c>
      <c r="B1161" s="3"/>
      <c r="C1161" s="3"/>
      <c r="D1161" s="3"/>
      <c r="E1161" s="3"/>
      <c r="F1161" s="3"/>
      <c r="G1161" s="3"/>
      <c r="H1161" s="3"/>
      <c r="I1161" s="3"/>
      <c r="J1161" s="3"/>
      <c r="K1161" s="3">
        <v>1</v>
      </c>
      <c r="L1161" s="3">
        <v>1</v>
      </c>
      <c r="M1161" s="3">
        <v>2</v>
      </c>
      <c r="P1161">
        <f t="shared" si="36"/>
        <v>0</v>
      </c>
      <c r="Q1161">
        <f t="shared" si="37"/>
        <v>0</v>
      </c>
    </row>
    <row r="1162" spans="1:17" x14ac:dyDescent="0.25">
      <c r="A1162" s="5">
        <v>48</v>
      </c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>
        <v>1</v>
      </c>
      <c r="M1162" s="3">
        <v>1</v>
      </c>
      <c r="P1162">
        <f t="shared" si="36"/>
        <v>0</v>
      </c>
      <c r="Q1162">
        <f t="shared" si="37"/>
        <v>0</v>
      </c>
    </row>
    <row r="1163" spans="1:17" x14ac:dyDescent="0.25">
      <c r="A1163" s="5">
        <v>55</v>
      </c>
      <c r="B1163" s="3"/>
      <c r="C1163" s="3"/>
      <c r="D1163" s="3"/>
      <c r="E1163" s="3"/>
      <c r="F1163" s="3"/>
      <c r="G1163" s="3"/>
      <c r="H1163" s="3"/>
      <c r="I1163" s="3"/>
      <c r="J1163" s="3"/>
      <c r="K1163" s="3">
        <v>1</v>
      </c>
      <c r="L1163" s="3"/>
      <c r="M1163" s="3">
        <v>1</v>
      </c>
      <c r="P1163">
        <f t="shared" si="36"/>
        <v>0</v>
      </c>
      <c r="Q1163">
        <f t="shared" si="37"/>
        <v>0</v>
      </c>
    </row>
    <row r="1164" spans="1:17" x14ac:dyDescent="0.25">
      <c r="A1164" s="4" t="s">
        <v>915</v>
      </c>
      <c r="B1164" s="3"/>
      <c r="C1164" s="3"/>
      <c r="D1164" s="3"/>
      <c r="E1164" s="3"/>
      <c r="F1164" s="3"/>
      <c r="G1164" s="3"/>
      <c r="H1164" s="3"/>
      <c r="I1164" s="3"/>
      <c r="J1164" s="3"/>
      <c r="K1164" s="3">
        <v>1</v>
      </c>
      <c r="L1164" s="3">
        <v>1</v>
      </c>
      <c r="M1164" s="3">
        <v>2</v>
      </c>
      <c r="P1164">
        <f t="shared" si="36"/>
        <v>0</v>
      </c>
      <c r="Q1164">
        <f t="shared" si="37"/>
        <v>0</v>
      </c>
    </row>
    <row r="1165" spans="1:17" x14ac:dyDescent="0.25">
      <c r="A1165" s="5">
        <v>106</v>
      </c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>
        <v>1</v>
      </c>
      <c r="M1165" s="3">
        <v>1</v>
      </c>
      <c r="P1165">
        <f t="shared" si="36"/>
        <v>0</v>
      </c>
      <c r="Q1165">
        <f t="shared" si="37"/>
        <v>0</v>
      </c>
    </row>
    <row r="1166" spans="1:17" x14ac:dyDescent="0.25">
      <c r="A1166" s="5">
        <v>116</v>
      </c>
      <c r="B1166" s="3"/>
      <c r="C1166" s="3"/>
      <c r="D1166" s="3"/>
      <c r="E1166" s="3"/>
      <c r="F1166" s="3"/>
      <c r="G1166" s="3"/>
      <c r="H1166" s="3"/>
      <c r="I1166" s="3"/>
      <c r="J1166" s="3"/>
      <c r="K1166" s="3">
        <v>1</v>
      </c>
      <c r="L1166" s="3"/>
      <c r="M1166" s="3">
        <v>1</v>
      </c>
      <c r="P1166">
        <f t="shared" si="36"/>
        <v>0</v>
      </c>
      <c r="Q1166">
        <f t="shared" si="37"/>
        <v>0</v>
      </c>
    </row>
    <row r="1167" spans="1:17" x14ac:dyDescent="0.25">
      <c r="A1167" s="4" t="s">
        <v>821</v>
      </c>
      <c r="B1167" s="3"/>
      <c r="C1167" s="3"/>
      <c r="D1167" s="3"/>
      <c r="E1167" s="3"/>
      <c r="F1167" s="3"/>
      <c r="G1167" s="3"/>
      <c r="H1167" s="3"/>
      <c r="I1167" s="3"/>
      <c r="J1167" s="3"/>
      <c r="K1167" s="3">
        <v>1</v>
      </c>
      <c r="L1167" s="3"/>
      <c r="M1167" s="3">
        <v>1</v>
      </c>
      <c r="P1167">
        <f t="shared" si="36"/>
        <v>0</v>
      </c>
      <c r="Q1167">
        <f t="shared" si="37"/>
        <v>0</v>
      </c>
    </row>
    <row r="1168" spans="1:17" x14ac:dyDescent="0.25">
      <c r="A1168" s="5">
        <v>114</v>
      </c>
      <c r="B1168" s="3"/>
      <c r="C1168" s="3"/>
      <c r="D1168" s="3"/>
      <c r="E1168" s="3"/>
      <c r="F1168" s="3"/>
      <c r="G1168" s="3"/>
      <c r="H1168" s="3"/>
      <c r="I1168" s="3"/>
      <c r="J1168" s="3"/>
      <c r="K1168" s="3">
        <v>1</v>
      </c>
      <c r="L1168" s="3"/>
      <c r="M1168" s="3">
        <v>1</v>
      </c>
      <c r="P1168">
        <f t="shared" si="36"/>
        <v>0</v>
      </c>
      <c r="Q1168">
        <f t="shared" si="37"/>
        <v>0</v>
      </c>
    </row>
    <row r="1169" spans="1:17" x14ac:dyDescent="0.25">
      <c r="A1169" s="4" t="s">
        <v>813</v>
      </c>
      <c r="B1169" s="3"/>
      <c r="C1169" s="3"/>
      <c r="D1169" s="3">
        <v>1</v>
      </c>
      <c r="E1169" s="3"/>
      <c r="F1169" s="3"/>
      <c r="G1169" s="3"/>
      <c r="H1169" s="3"/>
      <c r="I1169" s="3"/>
      <c r="J1169" s="3"/>
      <c r="K1169" s="3">
        <v>1</v>
      </c>
      <c r="L1169" s="3"/>
      <c r="M1169" s="3">
        <v>2</v>
      </c>
      <c r="P1169">
        <f t="shared" si="36"/>
        <v>0</v>
      </c>
      <c r="Q1169">
        <f t="shared" si="37"/>
        <v>0</v>
      </c>
    </row>
    <row r="1170" spans="1:17" x14ac:dyDescent="0.25">
      <c r="A1170" s="5">
        <v>69</v>
      </c>
      <c r="B1170" s="3"/>
      <c r="C1170" s="3"/>
      <c r="D1170" s="3">
        <v>1</v>
      </c>
      <c r="E1170" s="3"/>
      <c r="F1170" s="3"/>
      <c r="G1170" s="3"/>
      <c r="H1170" s="3"/>
      <c r="I1170" s="3"/>
      <c r="J1170" s="3"/>
      <c r="K1170" s="3"/>
      <c r="L1170" s="3"/>
      <c r="M1170" s="3">
        <v>1</v>
      </c>
    </row>
    <row r="1171" spans="1:17" x14ac:dyDescent="0.25">
      <c r="A1171" s="5">
        <v>114</v>
      </c>
      <c r="B1171" s="3"/>
      <c r="C1171" s="3"/>
      <c r="D1171" s="3"/>
      <c r="E1171" s="3"/>
      <c r="F1171" s="3"/>
      <c r="G1171" s="3"/>
      <c r="H1171" s="3"/>
      <c r="I1171" s="3"/>
      <c r="J1171" s="3"/>
      <c r="K1171" s="3">
        <v>1</v>
      </c>
      <c r="L1171" s="3"/>
      <c r="M1171" s="3">
        <v>1</v>
      </c>
    </row>
    <row r="1172" spans="1:17" x14ac:dyDescent="0.25">
      <c r="A1172" s="2" t="s">
        <v>1208</v>
      </c>
      <c r="B1172" s="3"/>
      <c r="C1172" s="3"/>
      <c r="D1172" s="3">
        <v>2</v>
      </c>
      <c r="E1172" s="3">
        <v>1</v>
      </c>
      <c r="F1172" s="3"/>
      <c r="G1172" s="3"/>
      <c r="H1172" s="3"/>
      <c r="I1172" s="3"/>
      <c r="J1172" s="3"/>
      <c r="K1172" s="3">
        <v>22</v>
      </c>
      <c r="L1172" s="3">
        <v>9</v>
      </c>
      <c r="M1172" s="3">
        <v>34</v>
      </c>
    </row>
    <row r="1173" spans="1:17" x14ac:dyDescent="0.25">
      <c r="A1173" s="2" t="s">
        <v>1201</v>
      </c>
      <c r="B1173" s="3">
        <v>2</v>
      </c>
      <c r="C1173" s="3">
        <v>7</v>
      </c>
      <c r="D1173" s="3">
        <v>41</v>
      </c>
      <c r="E1173" s="3">
        <v>7</v>
      </c>
      <c r="F1173" s="3">
        <v>3</v>
      </c>
      <c r="G1173" s="3">
        <v>3</v>
      </c>
      <c r="H1173" s="3">
        <v>2</v>
      </c>
      <c r="I1173" s="3">
        <v>2</v>
      </c>
      <c r="J1173" s="3">
        <v>2</v>
      </c>
      <c r="K1173" s="3">
        <v>502</v>
      </c>
      <c r="L1173" s="3">
        <v>151</v>
      </c>
      <c r="M1173" s="3">
        <v>722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26"/>
  <sheetViews>
    <sheetView tabSelected="1" topLeftCell="A10" workbookViewId="0">
      <selection activeCell="A4" sqref="A4:B4"/>
    </sheetView>
  </sheetViews>
  <sheetFormatPr defaultRowHeight="15" x14ac:dyDescent="0.25"/>
  <cols>
    <col min="1" max="2" width="34.28515625" customWidth="1"/>
    <col min="3" max="3" width="30.7109375" customWidth="1"/>
    <col min="4" max="4" width="27.42578125" customWidth="1"/>
  </cols>
  <sheetData>
    <row r="1" spans="1:4" x14ac:dyDescent="0.25">
      <c r="A1" t="s">
        <v>1213</v>
      </c>
      <c r="B1" t="s">
        <v>1215</v>
      </c>
      <c r="C1" t="s">
        <v>1214</v>
      </c>
      <c r="D1" t="s">
        <v>1215</v>
      </c>
    </row>
    <row r="2" spans="1:4" x14ac:dyDescent="0.25">
      <c r="A2" t="s">
        <v>806</v>
      </c>
      <c r="B2" t="s">
        <v>1207</v>
      </c>
      <c r="C2" t="s">
        <v>850</v>
      </c>
      <c r="D2" t="s">
        <v>1207</v>
      </c>
    </row>
    <row r="3" spans="1:4" x14ac:dyDescent="0.25">
      <c r="A3" t="s">
        <v>900</v>
      </c>
      <c r="B3" t="s">
        <v>1206</v>
      </c>
      <c r="C3" t="s">
        <v>876</v>
      </c>
      <c r="D3" t="s">
        <v>1207</v>
      </c>
    </row>
    <row r="4" spans="1:4" x14ac:dyDescent="0.25">
      <c r="A4" t="s">
        <v>1107</v>
      </c>
      <c r="B4" t="s">
        <v>1207</v>
      </c>
      <c r="C4" t="s">
        <v>872</v>
      </c>
      <c r="D4" t="s">
        <v>1207</v>
      </c>
    </row>
    <row r="5" spans="1:4" x14ac:dyDescent="0.25">
      <c r="A5" t="s">
        <v>249</v>
      </c>
      <c r="B5" t="s">
        <v>1207</v>
      </c>
      <c r="C5" t="s">
        <v>306</v>
      </c>
      <c r="D5" t="s">
        <v>1207</v>
      </c>
    </row>
    <row r="6" spans="1:4" x14ac:dyDescent="0.25">
      <c r="A6" t="s">
        <v>336</v>
      </c>
      <c r="B6" t="s">
        <v>1207</v>
      </c>
      <c r="C6" t="s">
        <v>691</v>
      </c>
      <c r="D6" t="s">
        <v>1207</v>
      </c>
    </row>
    <row r="7" spans="1:4" x14ac:dyDescent="0.25">
      <c r="A7" t="s">
        <v>693</v>
      </c>
      <c r="B7" t="s">
        <v>1207</v>
      </c>
      <c r="C7" t="s">
        <v>318</v>
      </c>
      <c r="D7" t="s">
        <v>1207</v>
      </c>
    </row>
    <row r="8" spans="1:4" x14ac:dyDescent="0.25">
      <c r="A8" t="s">
        <v>384</v>
      </c>
      <c r="B8" t="s">
        <v>1207</v>
      </c>
      <c r="C8" t="s">
        <v>1190</v>
      </c>
      <c r="D8" t="s">
        <v>1207</v>
      </c>
    </row>
    <row r="9" spans="1:4" x14ac:dyDescent="0.25">
      <c r="A9" t="s">
        <v>482</v>
      </c>
      <c r="B9" t="s">
        <v>1207</v>
      </c>
      <c r="C9" t="s">
        <v>214</v>
      </c>
      <c r="D9" t="s">
        <v>1207</v>
      </c>
    </row>
    <row r="10" spans="1:4" x14ac:dyDescent="0.25">
      <c r="A10" t="s">
        <v>212</v>
      </c>
      <c r="B10" t="s">
        <v>1207</v>
      </c>
      <c r="C10" t="s">
        <v>216</v>
      </c>
      <c r="D10" t="s">
        <v>1207</v>
      </c>
    </row>
    <row r="11" spans="1:4" x14ac:dyDescent="0.25">
      <c r="A11" t="s">
        <v>960</v>
      </c>
      <c r="B11" t="s">
        <v>1207</v>
      </c>
      <c r="C11" t="s">
        <v>504</v>
      </c>
      <c r="D11" t="s">
        <v>1207</v>
      </c>
    </row>
    <row r="12" spans="1:4" x14ac:dyDescent="0.25">
      <c r="A12" t="s">
        <v>272</v>
      </c>
      <c r="B12" t="s">
        <v>1207</v>
      </c>
      <c r="C12" t="s">
        <v>300</v>
      </c>
      <c r="D12" t="s">
        <v>1207</v>
      </c>
    </row>
    <row r="13" spans="1:4" x14ac:dyDescent="0.25">
      <c r="A13" t="s">
        <v>616</v>
      </c>
      <c r="B13" t="s">
        <v>1207</v>
      </c>
      <c r="C13" t="s">
        <v>1174</v>
      </c>
      <c r="D13" t="s">
        <v>1207</v>
      </c>
    </row>
    <row r="14" spans="1:4" x14ac:dyDescent="0.25">
      <c r="A14" t="s">
        <v>106</v>
      </c>
      <c r="B14" t="s">
        <v>1207</v>
      </c>
      <c r="C14" t="s">
        <v>512</v>
      </c>
      <c r="D14" t="s">
        <v>1207</v>
      </c>
    </row>
    <row r="15" spans="1:4" x14ac:dyDescent="0.25">
      <c r="A15" t="s">
        <v>1067</v>
      </c>
      <c r="B15" t="s">
        <v>1206</v>
      </c>
      <c r="C15" t="s">
        <v>190</v>
      </c>
      <c r="D15" t="s">
        <v>1206</v>
      </c>
    </row>
    <row r="16" spans="1:4" x14ac:dyDescent="0.25">
      <c r="A16" t="s">
        <v>725</v>
      </c>
      <c r="B16" t="s">
        <v>1206</v>
      </c>
      <c r="C16" t="s">
        <v>8</v>
      </c>
      <c r="D16" t="s">
        <v>1206</v>
      </c>
    </row>
    <row r="17" spans="1:4" x14ac:dyDescent="0.25">
      <c r="A17" t="s">
        <v>1044</v>
      </c>
      <c r="B17" t="s">
        <v>1206</v>
      </c>
      <c r="C17" t="s">
        <v>1146</v>
      </c>
      <c r="D17" t="s">
        <v>1206</v>
      </c>
    </row>
    <row r="18" spans="1:4" x14ac:dyDescent="0.25">
      <c r="A18" t="s">
        <v>85</v>
      </c>
      <c r="B18" t="s">
        <v>1206</v>
      </c>
      <c r="C18" t="s">
        <v>1089</v>
      </c>
      <c r="D18" t="s">
        <v>1206</v>
      </c>
    </row>
    <row r="19" spans="1:4" x14ac:dyDescent="0.25">
      <c r="A19" t="s">
        <v>1184</v>
      </c>
      <c r="B19" t="s">
        <v>1206</v>
      </c>
      <c r="C19" t="s">
        <v>800</v>
      </c>
      <c r="D19" t="s">
        <v>1206</v>
      </c>
    </row>
    <row r="20" spans="1:4" x14ac:dyDescent="0.25">
      <c r="A20" t="s">
        <v>1148</v>
      </c>
      <c r="B20" t="s">
        <v>1206</v>
      </c>
      <c r="C20" t="s">
        <v>51</v>
      </c>
      <c r="D20" t="s">
        <v>1206</v>
      </c>
    </row>
    <row r="21" spans="1:4" x14ac:dyDescent="0.25">
      <c r="A21" t="s">
        <v>984</v>
      </c>
      <c r="B21" t="s">
        <v>1206</v>
      </c>
      <c r="C21" t="s">
        <v>1046</v>
      </c>
      <c r="D21" t="s">
        <v>1206</v>
      </c>
    </row>
    <row r="22" spans="1:4" x14ac:dyDescent="0.25">
      <c r="A22" t="s">
        <v>166</v>
      </c>
      <c r="B22" t="s">
        <v>1206</v>
      </c>
      <c r="C22" t="s">
        <v>168</v>
      </c>
      <c r="D22" t="s">
        <v>1206</v>
      </c>
    </row>
    <row r="23" spans="1:4" x14ac:dyDescent="0.25">
      <c r="A23" t="s">
        <v>64</v>
      </c>
      <c r="B23" t="s">
        <v>1206</v>
      </c>
      <c r="C23" t="s">
        <v>1130</v>
      </c>
      <c r="D23" t="s">
        <v>1206</v>
      </c>
    </row>
    <row r="24" spans="1:4" x14ac:dyDescent="0.25">
      <c r="A24" t="s">
        <v>772</v>
      </c>
      <c r="B24" t="s">
        <v>1206</v>
      </c>
      <c r="C24" t="s">
        <v>1101</v>
      </c>
      <c r="D24" t="s">
        <v>1206</v>
      </c>
    </row>
    <row r="25" spans="1:4" x14ac:dyDescent="0.25">
      <c r="C25" t="s">
        <v>768</v>
      </c>
      <c r="D25" t="s">
        <v>1206</v>
      </c>
    </row>
    <row r="26" spans="1:4" x14ac:dyDescent="0.25">
      <c r="C26" t="s">
        <v>770</v>
      </c>
      <c r="D26" t="s">
        <v>1206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allseq+fulltaxonomy</vt:lpstr>
      <vt:lpstr>chosen taxons seq</vt:lpstr>
      <vt:lpstr>table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db12</dc:creator>
  <cp:lastModifiedBy>db12</cp:lastModifiedBy>
  <dcterms:created xsi:type="dcterms:W3CDTF">2014-05-26T01:25:15Z</dcterms:created>
  <dcterms:modified xsi:type="dcterms:W3CDTF">2014-05-30T04:53:07Z</dcterms:modified>
</cp:coreProperties>
</file>