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2360" activeTab="0"/>
  </bookViews>
  <sheets>
    <sheet name="resul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<sst xmlns="http://schemas.openxmlformats.org/spreadsheetml/2006/main" count="79" uniqueCount="35">
  <si>
    <t>E8T3E4</t>
  </si>
  <si>
    <t>B2Q4V4</t>
  </si>
  <si>
    <t>A5N6K2</t>
  </si>
  <si>
    <t>C9M7G1</t>
  </si>
  <si>
    <t>A6DJA8</t>
  </si>
  <si>
    <t>C8WAH4</t>
  </si>
  <si>
    <t>D0W972</t>
  </si>
  <si>
    <t>A5KLI3</t>
  </si>
  <si>
    <t>A5KSZ9</t>
  </si>
  <si>
    <t>E8TLY7</t>
  </si>
  <si>
    <t>A6DD72</t>
  </si>
  <si>
    <t>D7N6B7</t>
  </si>
  <si>
    <t>A6EPR9</t>
  </si>
  <si>
    <t>A0YX65</t>
  </si>
  <si>
    <t>A6CDR6</t>
  </si>
  <si>
    <t>A4KJJ1</t>
  </si>
  <si>
    <t>A7M530</t>
  </si>
  <si>
    <t>D8S3N7</t>
  </si>
  <si>
    <t>OBG_THET8</t>
  </si>
  <si>
    <t>D8U7J3</t>
  </si>
  <si>
    <t>A4RUI9</t>
  </si>
  <si>
    <t>A7RQ12</t>
  </si>
  <si>
    <t>Q4UGN9</t>
  </si>
  <si>
    <t>D2UXN8</t>
  </si>
  <si>
    <t>B0WGD3</t>
  </si>
  <si>
    <t>Q7RT40</t>
  </si>
  <si>
    <t>B3L148</t>
  </si>
  <si>
    <t>D8K201</t>
  </si>
  <si>
    <t>A5M2I8</t>
  </si>
  <si>
    <t>OBG</t>
  </si>
  <si>
    <t>Bacteria</t>
  </si>
  <si>
    <t>Y</t>
  </si>
  <si>
    <t>False positives</t>
  </si>
  <si>
    <t>False negatives</t>
  </si>
  <si>
    <t>sum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</si>
</sst>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675"/>
          <c:w val="0.744"/>
          <c:h val="0.834"/>
        </c:manualLayout>
      </c:layout>
      <c:scatterChart>
        <c:scatterStyle val="smooth"/>
        <c:varyColors val="0"/>
        <c:ser>
          <c:idx val="0"/>
          <c:order val="0"/>
          <c:tx>
            <c:v>False positives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result!$A$2:$A$35</c:f>
              <c:numCache>
                <c:ptCount val="34"/>
                <c:pt idx="0">
                  <c:v>22.43</c:v>
                </c:pt>
                <c:pt idx="1">
                  <c:v>21.99</c:v>
                </c:pt>
                <c:pt idx="2">
                  <c:v>21.81</c:v>
                </c:pt>
                <c:pt idx="3">
                  <c:v>21.23</c:v>
                </c:pt>
                <c:pt idx="4">
                  <c:v>21.08</c:v>
                </c:pt>
                <c:pt idx="5">
                  <c:v>21.02</c:v>
                </c:pt>
                <c:pt idx="6">
                  <c:v>21.01</c:v>
                </c:pt>
                <c:pt idx="7">
                  <c:v>20.85</c:v>
                </c:pt>
                <c:pt idx="8">
                  <c:v>20.81</c:v>
                </c:pt>
                <c:pt idx="9">
                  <c:v>20.61</c:v>
                </c:pt>
                <c:pt idx="10">
                  <c:v>20.48</c:v>
                </c:pt>
                <c:pt idx="11">
                  <c:v>20.22</c:v>
                </c:pt>
                <c:pt idx="12">
                  <c:v>20.2</c:v>
                </c:pt>
                <c:pt idx="13">
                  <c:v>20.15</c:v>
                </c:pt>
                <c:pt idx="14">
                  <c:v>20.08</c:v>
                </c:pt>
                <c:pt idx="15">
                  <c:v>19.3</c:v>
                </c:pt>
                <c:pt idx="16">
                  <c:v>19.11</c:v>
                </c:pt>
                <c:pt idx="17">
                  <c:v>18.81</c:v>
                </c:pt>
                <c:pt idx="18">
                  <c:v>18.19</c:v>
                </c:pt>
                <c:pt idx="19">
                  <c:v>17.78</c:v>
                </c:pt>
                <c:pt idx="20">
                  <c:v>17.77</c:v>
                </c:pt>
                <c:pt idx="21">
                  <c:v>17.39</c:v>
                </c:pt>
                <c:pt idx="22">
                  <c:v>16.3</c:v>
                </c:pt>
                <c:pt idx="23">
                  <c:v>15.59</c:v>
                </c:pt>
                <c:pt idx="24">
                  <c:v>13.09</c:v>
                </c:pt>
                <c:pt idx="25">
                  <c:v>11.14</c:v>
                </c:pt>
                <c:pt idx="26">
                  <c:v>10.2</c:v>
                </c:pt>
                <c:pt idx="27">
                  <c:v>4.81</c:v>
                </c:pt>
                <c:pt idx="28">
                  <c:v>1.74</c:v>
                </c:pt>
                <c:pt idx="29">
                  <c:v>1.63</c:v>
                </c:pt>
                <c:pt idx="30">
                  <c:v>1.44</c:v>
                </c:pt>
                <c:pt idx="31">
                  <c:v>1.26</c:v>
                </c:pt>
                <c:pt idx="32">
                  <c:v>1.1</c:v>
                </c:pt>
                <c:pt idx="33">
                  <c:v>1.06</c:v>
                </c:pt>
              </c:numCache>
            </c:numRef>
          </c:xVal>
          <c:yVal>
            <c:numRef>
              <c:f>result!$D$2:$D$35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</c:numCache>
            </c:numRef>
          </c:yVal>
          <c:smooth val="1"/>
        </c:ser>
        <c:ser>
          <c:idx val="1"/>
          <c:order val="1"/>
          <c:tx>
            <c:v>False negatives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result!$A$2:$A$35</c:f>
              <c:numCache>
                <c:ptCount val="34"/>
                <c:pt idx="0">
                  <c:v>22.43</c:v>
                </c:pt>
                <c:pt idx="1">
                  <c:v>21.99</c:v>
                </c:pt>
                <c:pt idx="2">
                  <c:v>21.81</c:v>
                </c:pt>
                <c:pt idx="3">
                  <c:v>21.23</c:v>
                </c:pt>
                <c:pt idx="4">
                  <c:v>21.08</c:v>
                </c:pt>
                <c:pt idx="5">
                  <c:v>21.02</c:v>
                </c:pt>
                <c:pt idx="6">
                  <c:v>21.01</c:v>
                </c:pt>
                <c:pt idx="7">
                  <c:v>20.85</c:v>
                </c:pt>
                <c:pt idx="8">
                  <c:v>20.81</c:v>
                </c:pt>
                <c:pt idx="9">
                  <c:v>20.61</c:v>
                </c:pt>
                <c:pt idx="10">
                  <c:v>20.48</c:v>
                </c:pt>
                <c:pt idx="11">
                  <c:v>20.22</c:v>
                </c:pt>
                <c:pt idx="12">
                  <c:v>20.2</c:v>
                </c:pt>
                <c:pt idx="13">
                  <c:v>20.15</c:v>
                </c:pt>
                <c:pt idx="14">
                  <c:v>20.08</c:v>
                </c:pt>
                <c:pt idx="15">
                  <c:v>19.3</c:v>
                </c:pt>
                <c:pt idx="16">
                  <c:v>19.11</c:v>
                </c:pt>
                <c:pt idx="17">
                  <c:v>18.81</c:v>
                </c:pt>
                <c:pt idx="18">
                  <c:v>18.19</c:v>
                </c:pt>
                <c:pt idx="19">
                  <c:v>17.78</c:v>
                </c:pt>
                <c:pt idx="20">
                  <c:v>17.77</c:v>
                </c:pt>
                <c:pt idx="21">
                  <c:v>17.39</c:v>
                </c:pt>
                <c:pt idx="22">
                  <c:v>16.3</c:v>
                </c:pt>
                <c:pt idx="23">
                  <c:v>15.59</c:v>
                </c:pt>
                <c:pt idx="24">
                  <c:v>13.09</c:v>
                </c:pt>
                <c:pt idx="25">
                  <c:v>11.14</c:v>
                </c:pt>
                <c:pt idx="26">
                  <c:v>10.2</c:v>
                </c:pt>
                <c:pt idx="27">
                  <c:v>4.81</c:v>
                </c:pt>
                <c:pt idx="28">
                  <c:v>1.74</c:v>
                </c:pt>
                <c:pt idx="29">
                  <c:v>1.63</c:v>
                </c:pt>
                <c:pt idx="30">
                  <c:v>1.44</c:v>
                </c:pt>
                <c:pt idx="31">
                  <c:v>1.26</c:v>
                </c:pt>
                <c:pt idx="32">
                  <c:v>1.1</c:v>
                </c:pt>
                <c:pt idx="33">
                  <c:v>1.06</c:v>
                </c:pt>
              </c:numCache>
            </c:numRef>
          </c:xVal>
          <c:yVal>
            <c:numRef>
              <c:f>result!$E$2:$E$35</c:f>
              <c:numCache>
                <c:ptCount val="34"/>
                <c:pt idx="0">
                  <c:v>22</c:v>
                </c:pt>
                <c:pt idx="1">
                  <c:v>21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  <c:pt idx="9">
                  <c:v>13</c:v>
                </c:pt>
                <c:pt idx="10">
                  <c:v>12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</c:numCache>
            </c:numRef>
          </c:yVal>
          <c:smooth val="1"/>
        </c:ser>
        <c:axId val="5235932"/>
        <c:axId val="47123389"/>
      </c:scatterChart>
      <c:valAx>
        <c:axId val="5235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7123389"/>
        <c:crosses val="autoZero"/>
        <c:crossBetween val="midCat"/>
        <c:dispUnits/>
      </c:valAx>
      <c:valAx>
        <c:axId val="47123389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359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75"/>
          <c:y val="0.4365"/>
          <c:w val="0.23075"/>
          <c:h val="0.08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36</xdr:row>
      <xdr:rowOff>76200</xdr:rowOff>
    </xdr:from>
    <xdr:to>
      <xdr:col>8</xdr:col>
      <xdr:colOff>504825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904875" y="5905500"/>
        <a:ext cx="5743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31">
      <selection activeCell="K25" sqref="K25"/>
    </sheetView>
  </sheetViews>
  <sheetFormatPr defaultColWidth="9.140625" defaultRowHeight="12.75"/>
  <cols>
    <col min="1" max="1" width="8.8515625" style="0" customWidth="1"/>
    <col min="2" max="2" width="14.421875" style="0" customWidth="1"/>
    <col min="4" max="4" width="18.140625" style="0" customWidth="1"/>
    <col min="5" max="5" width="14.421875" style="0" customWidth="1"/>
    <col min="8" max="8" width="8.8515625" style="0" customWidth="1"/>
  </cols>
  <sheetData>
    <row r="1" spans="4:6" ht="12.75">
      <c r="D1" t="s">
        <v>32</v>
      </c>
      <c r="E1" t="s">
        <v>33</v>
      </c>
      <c r="F1" t="s">
        <v>34</v>
      </c>
    </row>
    <row r="2" spans="1:6" ht="12.75">
      <c r="A2">
        <v>22.43</v>
      </c>
      <c r="B2" t="s">
        <v>0</v>
      </c>
      <c r="C2" s="1" t="str">
        <f>VLOOKUP(B2,Sheet1!$A$2:$B$21,2,0)</f>
        <v>Y</v>
      </c>
      <c r="D2">
        <f>COUNTIF($C$2:C2,#N/A)</f>
        <v>0</v>
      </c>
      <c r="E2">
        <f>COUNTIF(C2:$C$35,"Y")</f>
        <v>22</v>
      </c>
      <c r="F2">
        <f>E2+D2</f>
        <v>22</v>
      </c>
    </row>
    <row r="3" spans="1:6" ht="12.75">
      <c r="A3">
        <v>21.99</v>
      </c>
      <c r="B3" t="s">
        <v>1</v>
      </c>
      <c r="C3" s="1" t="str">
        <f>VLOOKUP(B3,Sheet1!$A$2:$B$21,2,0)</f>
        <v>Y</v>
      </c>
      <c r="D3">
        <f>COUNTIF($C$2:C3,#N/A)</f>
        <v>0</v>
      </c>
      <c r="E3">
        <f>COUNTIF(C3:$C$35,"Y")</f>
        <v>21</v>
      </c>
      <c r="F3">
        <f>E3+D3</f>
        <v>21</v>
      </c>
    </row>
    <row r="4" spans="1:6" ht="12.75">
      <c r="A4">
        <v>21.81</v>
      </c>
      <c r="B4" t="s">
        <v>2</v>
      </c>
      <c r="C4" s="1" t="str">
        <f>VLOOKUP(B4,Sheet1!$A$2:$B$21,2,0)</f>
        <v>Y</v>
      </c>
      <c r="D4">
        <f>COUNTIF($C$2:C4,#N/A)</f>
        <v>0</v>
      </c>
      <c r="E4">
        <f>COUNTIF(C4:$C$35,"Y")</f>
        <v>20</v>
      </c>
      <c r="F4">
        <f>E4+D4</f>
        <v>20</v>
      </c>
    </row>
    <row r="5" spans="1:6" ht="12.75">
      <c r="A5">
        <v>21.23</v>
      </c>
      <c r="B5" t="s">
        <v>3</v>
      </c>
      <c r="C5" s="1" t="str">
        <f>VLOOKUP(B5,Sheet1!$A$2:$B$21,2,0)</f>
        <v>Y</v>
      </c>
      <c r="D5">
        <f>COUNTIF($C$2:C5,#N/A)</f>
        <v>0</v>
      </c>
      <c r="E5">
        <f>COUNTIF(C5:$C$35,"Y")</f>
        <v>19</v>
      </c>
      <c r="F5">
        <f>E5+D5</f>
        <v>19</v>
      </c>
    </row>
    <row r="6" spans="1:6" ht="12.75">
      <c r="A6">
        <v>21.08</v>
      </c>
      <c r="B6" t="s">
        <v>4</v>
      </c>
      <c r="C6" s="1" t="str">
        <f>VLOOKUP(B6,Sheet1!$A$2:$B$21,2,0)</f>
        <v>Y</v>
      </c>
      <c r="D6">
        <f>COUNTIF($C$2:C6,#N/A)</f>
        <v>0</v>
      </c>
      <c r="E6">
        <f>COUNTIF(C6:$C$35,"Y")</f>
        <v>18</v>
      </c>
      <c r="F6">
        <f>E6+D6</f>
        <v>18</v>
      </c>
    </row>
    <row r="7" spans="1:6" ht="12.75">
      <c r="A7">
        <v>21.02</v>
      </c>
      <c r="B7" t="s">
        <v>27</v>
      </c>
      <c r="C7" s="1" t="str">
        <f>VLOOKUP(B7,Sheet1!$A$2:$B$21,2,0)</f>
        <v>Y</v>
      </c>
      <c r="D7">
        <f>COUNTIF($C$2:C7,#N/A)</f>
        <v>0</v>
      </c>
      <c r="E7">
        <f>COUNTIF(C7:$C$35,"Y")</f>
        <v>17</v>
      </c>
      <c r="F7">
        <f>E7+D7</f>
        <v>17</v>
      </c>
    </row>
    <row r="8" spans="1:6" ht="12.75">
      <c r="A8">
        <v>21.01</v>
      </c>
      <c r="B8" t="s">
        <v>5</v>
      </c>
      <c r="C8" s="1" t="str">
        <f>VLOOKUP(B8,Sheet1!$A$2:$B$21,2,0)</f>
        <v>Y</v>
      </c>
      <c r="D8">
        <f>COUNTIF($C$2:C8,#N/A)</f>
        <v>0</v>
      </c>
      <c r="E8">
        <f>COUNTIF(C8:$C$35,"Y")</f>
        <v>16</v>
      </c>
      <c r="F8">
        <f>E8+D8</f>
        <v>16</v>
      </c>
    </row>
    <row r="9" spans="1:6" ht="12.75">
      <c r="A9">
        <v>20.85</v>
      </c>
      <c r="B9" t="s">
        <v>6</v>
      </c>
      <c r="C9" s="1" t="str">
        <f>VLOOKUP(B9,Sheet1!$A$2:$B$21,2,0)</f>
        <v>Y</v>
      </c>
      <c r="D9">
        <f>COUNTIF($C$2:C9,#N/A)</f>
        <v>0</v>
      </c>
      <c r="E9">
        <f>COUNTIF(C9:$C$35,"Y")</f>
        <v>15</v>
      </c>
      <c r="F9">
        <f>E9+D9</f>
        <v>15</v>
      </c>
    </row>
    <row r="10" spans="1:6" ht="12.75">
      <c r="A10">
        <v>20.81</v>
      </c>
      <c r="B10" t="s">
        <v>7</v>
      </c>
      <c r="C10" s="1" t="str">
        <f>VLOOKUP(B10,Sheet1!$A$2:$B$21,2,0)</f>
        <v>Y</v>
      </c>
      <c r="D10">
        <f>COUNTIF($C$2:C10,#N/A)</f>
        <v>0</v>
      </c>
      <c r="E10">
        <f>COUNTIF(C10:$C$35,"Y")</f>
        <v>14</v>
      </c>
      <c r="F10">
        <f>E10+D10</f>
        <v>14</v>
      </c>
    </row>
    <row r="11" spans="1:6" ht="12.75">
      <c r="A11">
        <v>20.61</v>
      </c>
      <c r="B11" t="s">
        <v>8</v>
      </c>
      <c r="C11" s="1" t="str">
        <f>VLOOKUP(B11,Sheet1!$A$2:$B$21,2,0)</f>
        <v>Y</v>
      </c>
      <c r="D11">
        <f>COUNTIF($C$2:C11,#N/A)</f>
        <v>0</v>
      </c>
      <c r="E11">
        <f>COUNTIF(C11:$C$35,"Y")</f>
        <v>13</v>
      </c>
      <c r="F11">
        <f>E11+D11</f>
        <v>13</v>
      </c>
    </row>
    <row r="12" spans="1:6" ht="12.75">
      <c r="A12">
        <v>20.48</v>
      </c>
      <c r="B12" t="s">
        <v>9</v>
      </c>
      <c r="C12" s="1" t="str">
        <f>VLOOKUP(B12,Sheet1!$A$2:$B$21,2,0)</f>
        <v>Y</v>
      </c>
      <c r="D12">
        <f>COUNTIF($C$2:C12,#N/A)</f>
        <v>0</v>
      </c>
      <c r="E12">
        <f>COUNTIF(C12:$C$35,"Y")</f>
        <v>12</v>
      </c>
      <c r="F12">
        <f>E12+D12</f>
        <v>12</v>
      </c>
    </row>
    <row r="13" spans="1:8" ht="12.75">
      <c r="A13">
        <v>20.22</v>
      </c>
      <c r="B13" t="s">
        <v>10</v>
      </c>
      <c r="C13" s="1" t="str">
        <f>VLOOKUP(B13,Sheet1!$A$2:$B$21,2,0)</f>
        <v>Y</v>
      </c>
      <c r="D13">
        <f>COUNTIF($C$2:C13,#N/A)</f>
        <v>0</v>
      </c>
      <c r="E13">
        <f>COUNTIF(C13:$C$35,"Y")</f>
        <v>11</v>
      </c>
      <c r="F13">
        <f>E13+D13</f>
        <v>11</v>
      </c>
      <c r="H13" s="2"/>
    </row>
    <row r="14" spans="1:6" ht="12.75">
      <c r="A14">
        <v>20.2</v>
      </c>
      <c r="B14" t="s">
        <v>11</v>
      </c>
      <c r="C14" s="1" t="str">
        <f>VLOOKUP(B14,Sheet1!$A$2:$B$21,2,0)</f>
        <v>Y</v>
      </c>
      <c r="D14">
        <f>COUNTIF($C$2:C14,#N/A)</f>
        <v>0</v>
      </c>
      <c r="E14">
        <f>COUNTIF(C14:$C$35,"Y")</f>
        <v>10</v>
      </c>
      <c r="F14">
        <f>E14+D14</f>
        <v>10</v>
      </c>
    </row>
    <row r="15" spans="1:6" ht="12.75">
      <c r="A15">
        <v>20.15</v>
      </c>
      <c r="B15" t="s">
        <v>12</v>
      </c>
      <c r="C15" s="1" t="str">
        <f>VLOOKUP(B15,Sheet1!$A$2:$B$21,2,0)</f>
        <v>Y</v>
      </c>
      <c r="D15">
        <f>COUNTIF($C$2:C15,#N/A)</f>
        <v>0</v>
      </c>
      <c r="E15">
        <f>COUNTIF(C15:$C$35,"Y")</f>
        <v>9</v>
      </c>
      <c r="F15">
        <f>E15+D15</f>
        <v>9</v>
      </c>
    </row>
    <row r="16" spans="1:6" ht="12.75">
      <c r="A16">
        <v>20.08</v>
      </c>
      <c r="B16" t="s">
        <v>13</v>
      </c>
      <c r="C16" s="1" t="str">
        <f>VLOOKUP(B16,Sheet1!$A$2:$B$21,2,0)</f>
        <v>Y</v>
      </c>
      <c r="D16">
        <f>COUNTIF($C$2:C16,#N/A)</f>
        <v>0</v>
      </c>
      <c r="E16">
        <f>COUNTIF(C16:$C$35,"Y")</f>
        <v>8</v>
      </c>
      <c r="F16">
        <f>E16+D16</f>
        <v>8</v>
      </c>
    </row>
    <row r="17" spans="1:6" ht="12.75">
      <c r="A17">
        <v>19.3</v>
      </c>
      <c r="B17" t="s">
        <v>14</v>
      </c>
      <c r="C17" s="1" t="str">
        <f>VLOOKUP(B17,Sheet1!$A$2:$B$21,2,0)</f>
        <v>Y</v>
      </c>
      <c r="D17">
        <f>COUNTIF($C$2:C17,#N/A)</f>
        <v>0</v>
      </c>
      <c r="E17">
        <f>COUNTIF(C17:$C$35,"Y")</f>
        <v>7</v>
      </c>
      <c r="F17">
        <f>E17+D17</f>
        <v>7</v>
      </c>
    </row>
    <row r="18" spans="1:6" ht="12.75">
      <c r="A18">
        <v>19.11</v>
      </c>
      <c r="B18" t="s">
        <v>15</v>
      </c>
      <c r="C18" s="1" t="str">
        <f>VLOOKUP(B18,Sheet1!$A$2:$B$21,2,0)</f>
        <v>Y</v>
      </c>
      <c r="D18">
        <f>COUNTIF($C$2:C18,#N/A)</f>
        <v>0</v>
      </c>
      <c r="E18">
        <f>COUNTIF(C18:$C$35,"Y")</f>
        <v>6</v>
      </c>
      <c r="F18">
        <f>E18+D18</f>
        <v>6</v>
      </c>
    </row>
    <row r="19" spans="1:6" ht="12.75">
      <c r="A19">
        <v>18.81</v>
      </c>
      <c r="B19" t="s">
        <v>16</v>
      </c>
      <c r="C19" s="1" t="str">
        <f>VLOOKUP(B19,Sheet1!$A$2:$B$21,2,0)</f>
        <v>Y</v>
      </c>
      <c r="D19">
        <f>COUNTIF($C$2:C19,#N/A)</f>
        <v>0</v>
      </c>
      <c r="E19">
        <f>COUNTIF(C19:$C$35,"Y")</f>
        <v>5</v>
      </c>
      <c r="F19" s="3">
        <f>E19+D19</f>
        <v>5</v>
      </c>
    </row>
    <row r="20" spans="1:6" ht="12.75">
      <c r="A20">
        <v>18.19</v>
      </c>
      <c r="B20" t="s">
        <v>17</v>
      </c>
      <c r="C20" s="1" t="e">
        <f>VLOOKUP(B20,Sheet1!$A$2:$B$21,2,0)</f>
        <v>#N/A</v>
      </c>
      <c r="D20">
        <f>COUNTIF($C$2:C20,#N/A)</f>
        <v>1</v>
      </c>
      <c r="E20">
        <f>COUNTIF(C20:$C$35,"Y")</f>
        <v>4</v>
      </c>
      <c r="F20" s="3">
        <f>E20+D20</f>
        <v>5</v>
      </c>
    </row>
    <row r="21" spans="1:6" ht="12.75">
      <c r="A21">
        <v>17.78</v>
      </c>
      <c r="B21" t="s">
        <v>18</v>
      </c>
      <c r="C21" s="1" t="s">
        <v>31</v>
      </c>
      <c r="D21">
        <f>COUNTIF($C$2:C21,#N/A)</f>
        <v>1</v>
      </c>
      <c r="E21">
        <f>COUNTIF(C21:$C$35,"Y")</f>
        <v>4</v>
      </c>
      <c r="F21" s="3">
        <f>E21+D21</f>
        <v>5</v>
      </c>
    </row>
    <row r="22" spans="1:6" ht="12.75">
      <c r="A22" s="2">
        <v>17.77</v>
      </c>
      <c r="B22" t="s">
        <v>19</v>
      </c>
      <c r="C22" s="1" t="e">
        <f>VLOOKUP(B22,Sheet1!$A$2:$B$21,2,0)</f>
        <v>#N/A</v>
      </c>
      <c r="D22">
        <f>COUNTIF($C$2:C22,#N/A)</f>
        <v>2</v>
      </c>
      <c r="E22">
        <f>COUNTIF(C22:$C$35,"Y")</f>
        <v>3</v>
      </c>
      <c r="F22" s="2">
        <f>E22+D22</f>
        <v>5</v>
      </c>
    </row>
    <row r="23" spans="1:6" ht="12.75">
      <c r="A23">
        <v>17.39</v>
      </c>
      <c r="B23" t="s">
        <v>20</v>
      </c>
      <c r="C23" s="1" t="e">
        <f>VLOOKUP(B23,Sheet1!$A$2:$B$21,2,0)</f>
        <v>#N/A</v>
      </c>
      <c r="D23">
        <f>COUNTIF($C$2:C23,#N/A)</f>
        <v>3</v>
      </c>
      <c r="E23">
        <f>COUNTIF(C23:$C$35,"Y")</f>
        <v>3</v>
      </c>
      <c r="F23">
        <f>E23+D23</f>
        <v>6</v>
      </c>
    </row>
    <row r="24" spans="1:6" ht="12.75">
      <c r="A24">
        <v>16.3</v>
      </c>
      <c r="B24" t="s">
        <v>21</v>
      </c>
      <c r="C24" s="1" t="e">
        <f>VLOOKUP(B24,Sheet1!$A$2:$B$21,2,0)</f>
        <v>#N/A</v>
      </c>
      <c r="D24">
        <f>COUNTIF($C$2:C24,#N/A)</f>
        <v>4</v>
      </c>
      <c r="E24">
        <f>COUNTIF(C24:$C$35,"Y")</f>
        <v>3</v>
      </c>
      <c r="F24">
        <f>E24+D24</f>
        <v>7</v>
      </c>
    </row>
    <row r="25" spans="1:6" ht="12.75">
      <c r="A25">
        <v>15.59</v>
      </c>
      <c r="B25" t="s">
        <v>22</v>
      </c>
      <c r="C25" s="1" t="e">
        <f>VLOOKUP(B25,Sheet1!$A$2:$B$21,2,0)</f>
        <v>#N/A</v>
      </c>
      <c r="D25">
        <f>COUNTIF($C$2:C25,#N/A)</f>
        <v>5</v>
      </c>
      <c r="E25">
        <f>COUNTIF(C25:$C$35,"Y")</f>
        <v>3</v>
      </c>
      <c r="F25">
        <f>E25+D25</f>
        <v>8</v>
      </c>
    </row>
    <row r="26" spans="1:6" ht="12.75">
      <c r="A26">
        <v>13.09</v>
      </c>
      <c r="B26" t="s">
        <v>23</v>
      </c>
      <c r="C26" s="1" t="e">
        <f>VLOOKUP(B26,Sheet1!$A$2:$B$21,2,0)</f>
        <v>#N/A</v>
      </c>
      <c r="D26">
        <f>COUNTIF($C$2:C26,#N/A)</f>
        <v>6</v>
      </c>
      <c r="E26">
        <f>COUNTIF(C26:$C$35,"Y")</f>
        <v>3</v>
      </c>
      <c r="F26">
        <f>E26+D26</f>
        <v>9</v>
      </c>
    </row>
    <row r="27" spans="1:6" ht="12.75">
      <c r="A27">
        <v>11.14</v>
      </c>
      <c r="B27" t="s">
        <v>24</v>
      </c>
      <c r="C27" s="1" t="e">
        <f>VLOOKUP(B27,Sheet1!$A$2:$B$21,2,0)</f>
        <v>#N/A</v>
      </c>
      <c r="D27">
        <f>COUNTIF($C$2:C27,#N/A)</f>
        <v>7</v>
      </c>
      <c r="E27">
        <f>COUNTIF(C27:$C$35,"Y")</f>
        <v>3</v>
      </c>
      <c r="F27">
        <f>E27+D27</f>
        <v>10</v>
      </c>
    </row>
    <row r="28" spans="1:6" ht="12.75">
      <c r="A28">
        <v>10.2</v>
      </c>
      <c r="B28" t="s">
        <v>25</v>
      </c>
      <c r="C28" s="1" t="e">
        <f>VLOOKUP(B28,Sheet1!$A$2:$B$21,2,0)</f>
        <v>#N/A</v>
      </c>
      <c r="D28">
        <f>COUNTIF($C$2:C28,#N/A)</f>
        <v>8</v>
      </c>
      <c r="E28">
        <f>COUNTIF(C28:$C$35,"Y")</f>
        <v>3</v>
      </c>
      <c r="F28">
        <f>E28+D28</f>
        <v>11</v>
      </c>
    </row>
    <row r="29" spans="1:6" ht="12.75">
      <c r="A29">
        <v>4.81</v>
      </c>
      <c r="B29" t="s">
        <v>26</v>
      </c>
      <c r="C29" s="1" t="e">
        <f>VLOOKUP(B29,Sheet1!$A$2:$B$21,2,0)</f>
        <v>#N/A</v>
      </c>
      <c r="D29">
        <f>COUNTIF($C$1:C30,#N/A)</f>
        <v>9</v>
      </c>
      <c r="E29">
        <f>COUNTIF(C29:$C$35,"Y")</f>
        <v>3</v>
      </c>
      <c r="F29">
        <f>E29+D29</f>
        <v>12</v>
      </c>
    </row>
    <row r="30" spans="1:6" ht="12.75">
      <c r="A30">
        <v>1.74</v>
      </c>
      <c r="B30" t="s">
        <v>10</v>
      </c>
      <c r="C30" s="1" t="str">
        <f>VLOOKUP(B30,Sheet1!$A$2:$B$21,2,0)</f>
        <v>Y</v>
      </c>
      <c r="D30">
        <f>COUNTIF($C$2:C30,#N/A)</f>
        <v>9</v>
      </c>
      <c r="E30">
        <f>COUNTIF(C30:$C$35,"Y")</f>
        <v>3</v>
      </c>
      <c r="F30">
        <f>E30+D30</f>
        <v>12</v>
      </c>
    </row>
    <row r="31" spans="1:6" ht="12.75">
      <c r="A31">
        <v>1.63</v>
      </c>
      <c r="B31" t="s">
        <v>20</v>
      </c>
      <c r="C31" s="1" t="e">
        <f>VLOOKUP(B31,Sheet1!$A$2:$B$21,2,0)</f>
        <v>#N/A</v>
      </c>
      <c r="D31">
        <f>COUNTIF($C$2:C31,#N/A)</f>
        <v>10</v>
      </c>
      <c r="E31">
        <f>COUNTIF(C31:$C$35,"Y")</f>
        <v>2</v>
      </c>
      <c r="F31">
        <f>E31+D31</f>
        <v>12</v>
      </c>
    </row>
    <row r="32" spans="1:6" ht="12.75">
      <c r="A32">
        <v>1.44</v>
      </c>
      <c r="B32" t="s">
        <v>17</v>
      </c>
      <c r="C32" s="1" t="e">
        <f>VLOOKUP(B32,Sheet1!$A$2:$B$21,2,0)</f>
        <v>#N/A</v>
      </c>
      <c r="D32">
        <f>COUNTIF($C$2:C32,#N/A)</f>
        <v>11</v>
      </c>
      <c r="E32">
        <f>COUNTIF(C32:$C$35,"Y")</f>
        <v>2</v>
      </c>
      <c r="F32">
        <f>E32+D32</f>
        <v>13</v>
      </c>
    </row>
    <row r="33" spans="1:6" ht="12.75">
      <c r="A33">
        <v>1.26</v>
      </c>
      <c r="B33" t="s">
        <v>21</v>
      </c>
      <c r="C33" s="1" t="e">
        <f>VLOOKUP(B33,Sheet1!$A$2:$B$21,2,0)</f>
        <v>#N/A</v>
      </c>
      <c r="D33">
        <f>COUNTIF($C$2:C33,#N/A)</f>
        <v>12</v>
      </c>
      <c r="E33">
        <f>COUNTIF(C33:$C$35,"Y")</f>
        <v>2</v>
      </c>
      <c r="F33">
        <f>E33+D33</f>
        <v>14</v>
      </c>
    </row>
    <row r="34" spans="1:6" ht="12.75">
      <c r="A34">
        <v>1.1</v>
      </c>
      <c r="B34" t="s">
        <v>11</v>
      </c>
      <c r="C34" s="1" t="str">
        <f>VLOOKUP(B34,Sheet1!$A$2:$B$21,2,0)</f>
        <v>Y</v>
      </c>
      <c r="D34">
        <f>COUNTIF($C$2:C34,#N/A)</f>
        <v>12</v>
      </c>
      <c r="E34">
        <f>COUNTIF(C34:$C$35,"Y")</f>
        <v>2</v>
      </c>
      <c r="F34">
        <f>E34+D34</f>
        <v>14</v>
      </c>
    </row>
    <row r="35" spans="1:6" ht="12.75">
      <c r="A35">
        <v>1.06</v>
      </c>
      <c r="B35" t="s">
        <v>12</v>
      </c>
      <c r="C35" s="1" t="str">
        <f>VLOOKUP(B35,Sheet1!$A$2:$B$21,2,0)</f>
        <v>Y</v>
      </c>
      <c r="D35">
        <f>COUNTIF($C$1:C36,#N/A)</f>
        <v>12</v>
      </c>
      <c r="E35">
        <f>COUNTIF(C35:$C$35,"Y")</f>
        <v>1</v>
      </c>
      <c r="F35">
        <f>E35+D35</f>
        <v>13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C27" sqref="C27"/>
    </sheetView>
  </sheetViews>
  <sheetFormatPr defaultColWidth="9.140625" defaultRowHeight="12.75"/>
  <sheetData>
    <row r="1" ht="12.75">
      <c r="A1" t="s">
        <v>30</v>
      </c>
    </row>
    <row r="2" spans="1:2" ht="12.75">
      <c r="A2" t="s">
        <v>1</v>
      </c>
      <c r="B2" t="s">
        <v>31</v>
      </c>
    </row>
    <row r="3" spans="1:2" ht="12.75">
      <c r="A3" t="s">
        <v>13</v>
      </c>
      <c r="B3" t="s">
        <v>31</v>
      </c>
    </row>
    <row r="4" spans="1:2" ht="12.75">
      <c r="A4" t="s">
        <v>6</v>
      </c>
      <c r="B4" t="s">
        <v>31</v>
      </c>
    </row>
    <row r="5" spans="1:2" ht="12.75">
      <c r="A5" t="s">
        <v>4</v>
      </c>
      <c r="B5" t="s">
        <v>31</v>
      </c>
    </row>
    <row r="6" spans="1:2" ht="12.75">
      <c r="A6" t="s">
        <v>9</v>
      </c>
      <c r="B6" t="s">
        <v>31</v>
      </c>
    </row>
    <row r="7" spans="1:2" ht="12.75">
      <c r="A7" t="s">
        <v>16</v>
      </c>
      <c r="B7" t="s">
        <v>31</v>
      </c>
    </row>
    <row r="8" spans="1:2" ht="12.75">
      <c r="A8" t="s">
        <v>0</v>
      </c>
      <c r="B8" t="s">
        <v>31</v>
      </c>
    </row>
    <row r="9" spans="1:2" ht="12.75">
      <c r="A9" t="s">
        <v>12</v>
      </c>
      <c r="B9" t="s">
        <v>31</v>
      </c>
    </row>
    <row r="10" spans="1:2" ht="12.75">
      <c r="A10" t="s">
        <v>10</v>
      </c>
      <c r="B10" t="s">
        <v>31</v>
      </c>
    </row>
    <row r="11" spans="1:2" ht="12.75">
      <c r="A11" t="s">
        <v>14</v>
      </c>
      <c r="B11" t="s">
        <v>31</v>
      </c>
    </row>
    <row r="12" spans="1:2" ht="12.75">
      <c r="A12" t="s">
        <v>27</v>
      </c>
      <c r="B12" t="s">
        <v>31</v>
      </c>
    </row>
    <row r="13" spans="1:2" ht="12.75">
      <c r="A13" t="s">
        <v>28</v>
      </c>
      <c r="B13" t="s">
        <v>31</v>
      </c>
    </row>
    <row r="14" spans="1:2" ht="12.75">
      <c r="A14" t="s">
        <v>8</v>
      </c>
      <c r="B14" t="s">
        <v>31</v>
      </c>
    </row>
    <row r="15" spans="1:2" ht="12.75">
      <c r="A15" t="s">
        <v>15</v>
      </c>
      <c r="B15" t="s">
        <v>31</v>
      </c>
    </row>
    <row r="16" spans="1:2" ht="12.75">
      <c r="A16" t="s">
        <v>2</v>
      </c>
      <c r="B16" t="s">
        <v>31</v>
      </c>
    </row>
    <row r="17" spans="1:2" ht="12.75">
      <c r="A17" t="s">
        <v>3</v>
      </c>
      <c r="B17" t="s">
        <v>31</v>
      </c>
    </row>
    <row r="18" spans="1:2" ht="12.75">
      <c r="A18" t="s">
        <v>11</v>
      </c>
      <c r="B18" t="s">
        <v>31</v>
      </c>
    </row>
    <row r="19" spans="1:2" ht="12.75">
      <c r="A19" t="s">
        <v>7</v>
      </c>
      <c r="B19" t="s">
        <v>31</v>
      </c>
    </row>
    <row r="20" spans="1:2" ht="12.75">
      <c r="A20" t="s">
        <v>29</v>
      </c>
      <c r="B20" t="s">
        <v>31</v>
      </c>
    </row>
    <row r="21" spans="1:2" ht="12.75">
      <c r="A21" t="s">
        <v>5</v>
      </c>
      <c r="B21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armadillo</cp:lastModifiedBy>
  <dcterms:created xsi:type="dcterms:W3CDTF">2012-08-28T03:52:42Z</dcterms:created>
  <dcterms:modified xsi:type="dcterms:W3CDTF">2012-08-28T03:53:10Z</dcterms:modified>
  <cp:category/>
  <cp:version/>
  <cp:contentType/>
  <cp:contentStatus/>
</cp:coreProperties>
</file>