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65\Documents\MSU\Term4\bioinf\pr6\"/>
    </mc:Choice>
  </mc:AlternateContent>
  <xr:revisionPtr revIDLastSave="0" documentId="13_ncr:1_{01C373B5-206A-48A8-B4A0-F3749ADA1B01}" xr6:coauthVersionLast="45" xr6:coauthVersionMax="45" xr10:uidLastSave="{00000000-0000-0000-0000-000000000000}"/>
  <bookViews>
    <workbookView xWindow="3180" yWindow="2124" windowWidth="17280" windowHeight="8964" xr2:uid="{0E5B0E05-E6D7-46F5-9DAA-0B0E52E41BB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D28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E26" i="1"/>
  <c r="F26" i="1"/>
  <c r="G26" i="1"/>
  <c r="H26" i="1"/>
  <c r="I26" i="1"/>
  <c r="J26" i="1"/>
  <c r="D26" i="1"/>
  <c r="B29" i="1"/>
  <c r="B28" i="1"/>
  <c r="B27" i="1"/>
  <c r="B26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C19" i="1"/>
  <c r="C20" i="1"/>
  <c r="C21" i="1"/>
  <c r="C18" i="1"/>
  <c r="B21" i="1"/>
  <c r="B18" i="1"/>
  <c r="B19" i="1"/>
  <c r="B20" i="1"/>
  <c r="C14" i="1" l="1"/>
  <c r="D14" i="1"/>
  <c r="E14" i="1"/>
  <c r="F14" i="1"/>
  <c r="G14" i="1"/>
  <c r="H14" i="1"/>
  <c r="B14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C10" i="1"/>
  <c r="D10" i="1"/>
  <c r="E10" i="1"/>
  <c r="F10" i="1"/>
  <c r="G10" i="1"/>
  <c r="H10" i="1"/>
  <c r="B10" i="1"/>
  <c r="B6" i="1"/>
  <c r="C6" i="1"/>
  <c r="D6" i="1"/>
  <c r="E6" i="1"/>
  <c r="F6" i="1"/>
  <c r="G6" i="1"/>
  <c r="H6" i="1"/>
</calcChain>
</file>

<file path=xl/sharedStrings.xml><?xml version="1.0" encoding="utf-8"?>
<sst xmlns="http://schemas.openxmlformats.org/spreadsheetml/2006/main" count="28" uniqueCount="13">
  <si>
    <t>A</t>
  </si>
  <si>
    <t>C</t>
  </si>
  <si>
    <t>G</t>
  </si>
  <si>
    <t>T</t>
  </si>
  <si>
    <t>Частоты</t>
  </si>
  <si>
    <t>всего</t>
  </si>
  <si>
    <t>H.sapiens</t>
  </si>
  <si>
    <t>ожидаемое</t>
  </si>
  <si>
    <t>ожидаемое взято с:</t>
  </si>
  <si>
    <t>https://bionumbers.hms.harvard.edu/bionumber.aspx?id=100679&amp;ver=5&amp;trm=GC+content+human&amp;org=</t>
  </si>
  <si>
    <t>Логарифм отношения правдоподобия</t>
  </si>
  <si>
    <t>PWM с псевдоотсчетами</t>
  </si>
  <si>
    <t>псевдоотсчет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</si>
</sst>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0290-EF9D-44E0-AAA1-BD5FAA3B7BEB}">
  <dimension ref="A1:M29"/>
  <sheetViews>
    <sheetView tabSelected="1" workbookViewId="0">
      <selection activeCell="L31" sqref="L31"/>
    </sheetView>
  </sheetViews>
  <sheetFormatPr defaultRowHeight="14.4" x14ac:dyDescent="0.3"/>
  <cols>
    <col min="2" max="2" width="11.109375" bestFit="1" customWidth="1"/>
    <col min="12" max="12" width="18.44140625" bestFit="1" customWidth="1"/>
  </cols>
  <sheetData>
    <row r="1" spans="1:8" x14ac:dyDescent="0.3">
      <c r="A1" t="s">
        <v>6</v>
      </c>
      <c r="B1">
        <v>-3</v>
      </c>
      <c r="C1">
        <v>-2</v>
      </c>
      <c r="D1">
        <v>-1</v>
      </c>
      <c r="E1">
        <v>1</v>
      </c>
      <c r="F1">
        <v>2</v>
      </c>
      <c r="G1">
        <v>3</v>
      </c>
      <c r="H1">
        <v>4</v>
      </c>
    </row>
    <row r="2" spans="1:8" x14ac:dyDescent="0.3">
      <c r="A2" t="s">
        <v>0</v>
      </c>
      <c r="B2">
        <v>46</v>
      </c>
      <c r="C2">
        <v>29</v>
      </c>
      <c r="D2">
        <v>19</v>
      </c>
      <c r="E2">
        <v>100</v>
      </c>
      <c r="F2">
        <v>0</v>
      </c>
      <c r="G2">
        <v>0</v>
      </c>
      <c r="H2">
        <v>22</v>
      </c>
    </row>
    <row r="3" spans="1:8" x14ac:dyDescent="0.3">
      <c r="A3" t="s">
        <v>1</v>
      </c>
      <c r="B3">
        <v>10</v>
      </c>
      <c r="C3">
        <v>38</v>
      </c>
      <c r="D3">
        <v>45</v>
      </c>
      <c r="E3">
        <v>0</v>
      </c>
      <c r="F3">
        <v>0</v>
      </c>
      <c r="G3">
        <v>0</v>
      </c>
      <c r="H3">
        <v>15</v>
      </c>
    </row>
    <row r="4" spans="1:8" x14ac:dyDescent="0.3">
      <c r="A4" t="s">
        <v>2</v>
      </c>
      <c r="B4">
        <v>37</v>
      </c>
      <c r="C4">
        <v>20</v>
      </c>
      <c r="D4">
        <v>28</v>
      </c>
      <c r="E4">
        <v>0</v>
      </c>
      <c r="F4">
        <v>0</v>
      </c>
      <c r="G4">
        <v>100</v>
      </c>
      <c r="H4">
        <v>49</v>
      </c>
    </row>
    <row r="5" spans="1:8" x14ac:dyDescent="0.3">
      <c r="A5" t="s">
        <v>3</v>
      </c>
      <c r="B5">
        <v>7</v>
      </c>
      <c r="C5">
        <v>13</v>
      </c>
      <c r="D5">
        <v>8</v>
      </c>
      <c r="E5">
        <v>0</v>
      </c>
      <c r="F5">
        <v>100</v>
      </c>
      <c r="G5">
        <v>0</v>
      </c>
      <c r="H5">
        <v>14</v>
      </c>
    </row>
    <row r="6" spans="1:8" x14ac:dyDescent="0.3">
      <c r="A6" t="s">
        <v>5</v>
      </c>
      <c r="B6">
        <f t="shared" ref="B6" si="0">SUM(B2:B5)</f>
        <v>100</v>
      </c>
      <c r="C6">
        <f t="shared" ref="C6" si="1">SUM(C2:C5)</f>
        <v>100</v>
      </c>
      <c r="D6">
        <f t="shared" ref="D6" si="2">SUM(D2:D5)</f>
        <v>100</v>
      </c>
      <c r="E6">
        <f t="shared" ref="E6" si="3">SUM(E2:E5)</f>
        <v>100</v>
      </c>
      <c r="F6">
        <f t="shared" ref="F6" si="4">SUM(F2:F5)</f>
        <v>100</v>
      </c>
      <c r="G6">
        <f t="shared" ref="G6" si="5">SUM(G2:G5)</f>
        <v>100</v>
      </c>
      <c r="H6">
        <f t="shared" ref="H6" si="6">SUM(H2:H5)</f>
        <v>100</v>
      </c>
    </row>
    <row r="8" spans="1:8" x14ac:dyDescent="0.3">
      <c r="A8" t="s">
        <v>4</v>
      </c>
    </row>
    <row r="9" spans="1:8" x14ac:dyDescent="0.3">
      <c r="A9" t="s">
        <v>6</v>
      </c>
      <c r="B9">
        <v>-3</v>
      </c>
      <c r="C9">
        <v>-2</v>
      </c>
      <c r="D9">
        <v>-1</v>
      </c>
      <c r="E9">
        <v>1</v>
      </c>
      <c r="F9">
        <v>2</v>
      </c>
      <c r="G9">
        <v>3</v>
      </c>
      <c r="H9">
        <v>4</v>
      </c>
    </row>
    <row r="10" spans="1:8" x14ac:dyDescent="0.3">
      <c r="A10" t="s">
        <v>0</v>
      </c>
      <c r="B10">
        <f>B2/B$6</f>
        <v>0.46</v>
      </c>
      <c r="C10">
        <f t="shared" ref="C10:H10" si="7">C2/C$6</f>
        <v>0.28999999999999998</v>
      </c>
      <c r="D10">
        <f t="shared" si="7"/>
        <v>0.19</v>
      </c>
      <c r="E10">
        <f t="shared" si="7"/>
        <v>1</v>
      </c>
      <c r="F10">
        <f t="shared" si="7"/>
        <v>0</v>
      </c>
      <c r="G10">
        <f t="shared" si="7"/>
        <v>0</v>
      </c>
      <c r="H10">
        <f t="shared" si="7"/>
        <v>0.22</v>
      </c>
    </row>
    <row r="11" spans="1:8" x14ac:dyDescent="0.3">
      <c r="A11" t="s">
        <v>1</v>
      </c>
      <c r="B11">
        <f t="shared" ref="B11:H11" si="8">B3/B$6</f>
        <v>0.1</v>
      </c>
      <c r="C11">
        <f t="shared" si="8"/>
        <v>0.38</v>
      </c>
      <c r="D11">
        <f t="shared" si="8"/>
        <v>0.45</v>
      </c>
      <c r="E11">
        <f t="shared" si="8"/>
        <v>0</v>
      </c>
      <c r="F11">
        <f t="shared" si="8"/>
        <v>0</v>
      </c>
      <c r="G11">
        <f t="shared" si="8"/>
        <v>0</v>
      </c>
      <c r="H11">
        <f t="shared" si="8"/>
        <v>0.15</v>
      </c>
    </row>
    <row r="12" spans="1:8" x14ac:dyDescent="0.3">
      <c r="A12" t="s">
        <v>2</v>
      </c>
      <c r="B12">
        <f t="shared" ref="B12:H12" si="9">B4/B$6</f>
        <v>0.37</v>
      </c>
      <c r="C12">
        <f t="shared" si="9"/>
        <v>0.2</v>
      </c>
      <c r="D12">
        <f t="shared" si="9"/>
        <v>0.28000000000000003</v>
      </c>
      <c r="E12">
        <f t="shared" si="9"/>
        <v>0</v>
      </c>
      <c r="F12">
        <f t="shared" si="9"/>
        <v>0</v>
      </c>
      <c r="G12">
        <f t="shared" si="9"/>
        <v>1</v>
      </c>
      <c r="H12">
        <f t="shared" si="9"/>
        <v>0.49</v>
      </c>
    </row>
    <row r="13" spans="1:8" x14ac:dyDescent="0.3">
      <c r="A13" t="s">
        <v>3</v>
      </c>
      <c r="B13">
        <f t="shared" ref="B13:H13" si="10">B5/B$6</f>
        <v>7.0000000000000007E-2</v>
      </c>
      <c r="C13">
        <f t="shared" si="10"/>
        <v>0.13</v>
      </c>
      <c r="D13">
        <f t="shared" si="10"/>
        <v>0.08</v>
      </c>
      <c r="E13">
        <f t="shared" si="10"/>
        <v>0</v>
      </c>
      <c r="F13">
        <f t="shared" si="10"/>
        <v>1</v>
      </c>
      <c r="G13">
        <f t="shared" si="10"/>
        <v>0</v>
      </c>
      <c r="H13">
        <f t="shared" si="10"/>
        <v>0.14000000000000001</v>
      </c>
    </row>
    <row r="14" spans="1:8" x14ac:dyDescent="0.3">
      <c r="A14" t="s">
        <v>5</v>
      </c>
      <c r="B14">
        <f t="shared" ref="B14" si="11">SUM(B10:B13)</f>
        <v>1</v>
      </c>
      <c r="C14">
        <f t="shared" ref="C14" si="12">SUM(C10:C13)</f>
        <v>0.99999999999999989</v>
      </c>
      <c r="D14">
        <f t="shared" ref="D14" si="13">SUM(D10:D13)</f>
        <v>1</v>
      </c>
      <c r="E14">
        <f t="shared" ref="E14" si="14">SUM(E10:E13)</f>
        <v>1</v>
      </c>
      <c r="F14">
        <f t="shared" ref="F14" si="15">SUM(F10:F13)</f>
        <v>1</v>
      </c>
      <c r="G14">
        <f t="shared" ref="G14" si="16">SUM(G10:G13)</f>
        <v>1</v>
      </c>
      <c r="H14">
        <f t="shared" ref="H14" si="17">SUM(H10:H13)</f>
        <v>1</v>
      </c>
    </row>
    <row r="16" spans="1:8" x14ac:dyDescent="0.3">
      <c r="A16" t="s">
        <v>10</v>
      </c>
    </row>
    <row r="17" spans="1:13" x14ac:dyDescent="0.3">
      <c r="B17" t="s">
        <v>7</v>
      </c>
      <c r="C17">
        <v>-3</v>
      </c>
      <c r="D17">
        <v>-2</v>
      </c>
      <c r="E17">
        <v>-1</v>
      </c>
      <c r="F17">
        <v>1</v>
      </c>
      <c r="G17">
        <v>2</v>
      </c>
      <c r="H17">
        <v>3</v>
      </c>
      <c r="I17">
        <v>4</v>
      </c>
      <c r="L17" t="s">
        <v>8</v>
      </c>
      <c r="M17" t="s">
        <v>9</v>
      </c>
    </row>
    <row r="18" spans="1:13" x14ac:dyDescent="0.3">
      <c r="A18" t="s">
        <v>0</v>
      </c>
      <c r="B18">
        <f>0.5-0.205</f>
        <v>0.29500000000000004</v>
      </c>
      <c r="C18">
        <f>LN(B10/$B18)</f>
        <v>0.44425113314332076</v>
      </c>
      <c r="D18">
        <f t="shared" ref="D18:I18" si="18">LN(C10/$B18)</f>
        <v>-1.7094433359300294E-2</v>
      </c>
      <c r="E18">
        <f t="shared" si="18"/>
        <v>-0.43995128417933377</v>
      </c>
      <c r="F18">
        <f t="shared" si="18"/>
        <v>1.2207799226423171</v>
      </c>
      <c r="G18" t="e">
        <f t="shared" si="18"/>
        <v>#NUM!</v>
      </c>
      <c r="H18" t="e">
        <f t="shared" si="18"/>
        <v>#NUM!</v>
      </c>
      <c r="I18">
        <f t="shared" si="18"/>
        <v>-0.29334780998745841</v>
      </c>
    </row>
    <row r="19" spans="1:13" x14ac:dyDescent="0.3">
      <c r="A19" t="s">
        <v>1</v>
      </c>
      <c r="B19">
        <f>0.41/2</f>
        <v>0.20499999999999999</v>
      </c>
      <c r="C19">
        <f t="shared" ref="C19:I21" si="19">LN(B11/$B19)</f>
        <v>-0.71783979315031676</v>
      </c>
      <c r="D19">
        <f t="shared" si="19"/>
        <v>0.61716127358202333</v>
      </c>
      <c r="E19">
        <f t="shared" si="19"/>
        <v>0.78623760362595729</v>
      </c>
      <c r="F19" t="e">
        <f t="shared" si="19"/>
        <v>#NUM!</v>
      </c>
      <c r="G19" t="e">
        <f t="shared" si="19"/>
        <v>#NUM!</v>
      </c>
      <c r="H19" t="e">
        <f t="shared" si="19"/>
        <v>#NUM!</v>
      </c>
      <c r="I19">
        <f t="shared" si="19"/>
        <v>-0.31237468504215243</v>
      </c>
    </row>
    <row r="20" spans="1:13" x14ac:dyDescent="0.3">
      <c r="A20" t="s">
        <v>2</v>
      </c>
      <c r="B20">
        <f>0.41/2</f>
        <v>0.20499999999999999</v>
      </c>
      <c r="C20">
        <f t="shared" si="19"/>
        <v>0.59049302649986202</v>
      </c>
      <c r="D20">
        <f t="shared" si="19"/>
        <v>-2.4692612590371411E-2</v>
      </c>
      <c r="E20">
        <f t="shared" si="19"/>
        <v>0.31177962403084153</v>
      </c>
      <c r="F20" t="e">
        <f t="shared" si="19"/>
        <v>#NUM!</v>
      </c>
      <c r="G20" t="e">
        <f t="shared" si="19"/>
        <v>#NUM!</v>
      </c>
      <c r="H20">
        <f t="shared" si="19"/>
        <v>1.5847452998437288</v>
      </c>
      <c r="I20">
        <f t="shared" si="19"/>
        <v>0.87139541196626402</v>
      </c>
    </row>
    <row r="21" spans="1:13" x14ac:dyDescent="0.3">
      <c r="A21" t="s">
        <v>3</v>
      </c>
      <c r="B21">
        <f>0.5-0.205</f>
        <v>0.29500000000000004</v>
      </c>
      <c r="C21">
        <f t="shared" si="19"/>
        <v>-1.4384801142904609</v>
      </c>
      <c r="D21">
        <f t="shared" si="19"/>
        <v>-0.81944090588423757</v>
      </c>
      <c r="E21">
        <f t="shared" si="19"/>
        <v>-1.3049487216659383</v>
      </c>
      <c r="F21" t="e">
        <f t="shared" si="19"/>
        <v>#NUM!</v>
      </c>
      <c r="G21">
        <f t="shared" si="19"/>
        <v>1.2207799226423171</v>
      </c>
      <c r="H21" t="e">
        <f t="shared" si="19"/>
        <v>#NUM!</v>
      </c>
      <c r="I21">
        <f t="shared" si="19"/>
        <v>-0.74533293373051557</v>
      </c>
    </row>
    <row r="24" spans="1:13" x14ac:dyDescent="0.3">
      <c r="A24" t="s">
        <v>11</v>
      </c>
    </row>
    <row r="25" spans="1:13" x14ac:dyDescent="0.3">
      <c r="B25" t="s">
        <v>7</v>
      </c>
      <c r="C25" t="s">
        <v>12</v>
      </c>
      <c r="D25">
        <v>-3</v>
      </c>
      <c r="E25">
        <v>-2</v>
      </c>
      <c r="F25">
        <v>-1</v>
      </c>
      <c r="G25">
        <v>1</v>
      </c>
      <c r="H25">
        <v>2</v>
      </c>
      <c r="I25">
        <v>3</v>
      </c>
      <c r="J25">
        <v>4</v>
      </c>
    </row>
    <row r="26" spans="1:13" x14ac:dyDescent="0.3">
      <c r="A26" t="s">
        <v>0</v>
      </c>
      <c r="B26">
        <f>0.5-0.205</f>
        <v>0.29500000000000004</v>
      </c>
      <c r="C26">
        <v>0.01</v>
      </c>
      <c r="D26">
        <f>LN(((1+B2)/104)/$B26)</f>
        <v>0.42653662521100311</v>
      </c>
      <c r="E26">
        <f t="shared" ref="E26:J26" si="20">LN(((1+C2)/104)/$B26)</f>
        <v>-2.2413594836900239E-2</v>
      </c>
      <c r="F26">
        <f t="shared" si="20"/>
        <v>-0.42787870294506447</v>
      </c>
      <c r="G26">
        <f t="shared" si="20"/>
        <v>1.191509540342204</v>
      </c>
      <c r="H26">
        <f t="shared" si="20"/>
        <v>-3.4236109764990554</v>
      </c>
      <c r="I26">
        <f t="shared" si="20"/>
        <v>-3.4236109764990554</v>
      </c>
      <c r="J26">
        <f t="shared" si="20"/>
        <v>-0.28811676056990587</v>
      </c>
    </row>
    <row r="27" spans="1:13" x14ac:dyDescent="0.3">
      <c r="A27" t="s">
        <v>1</v>
      </c>
      <c r="B27">
        <f>0.41/2</f>
        <v>0.20499999999999999</v>
      </c>
      <c r="C27">
        <v>0.01</v>
      </c>
      <c r="D27">
        <f t="shared" ref="D27:D29" si="21">LN(((1+B3)/104)/$B27)</f>
        <v>-0.66175032649927323</v>
      </c>
      <c r="E27">
        <f t="shared" ref="E27:E29" si="22">LN(((1+C3)/104)/$B27)</f>
        <v>0.60391604683200273</v>
      </c>
      <c r="F27">
        <f t="shared" ref="F27:F29" si="23">LN(((1+D3)/104)/$B27)</f>
        <v>0.76899579719145117</v>
      </c>
      <c r="G27">
        <f t="shared" ref="G27:G29" si="24">LN(((1+E3)/104)/$B27)</f>
        <v>-3.0596455992976437</v>
      </c>
      <c r="H27">
        <f t="shared" ref="H27:H29" si="25">LN(((1+F3)/104)/$B27)</f>
        <v>-3.0596455992976437</v>
      </c>
      <c r="I27">
        <f t="shared" ref="I27:I29" si="26">LN(((1+G3)/104)/$B27)</f>
        <v>-3.0596455992976437</v>
      </c>
      <c r="J27">
        <f t="shared" ref="J27:J29" si="27">LN(((1+H3)/104)/$B27)</f>
        <v>-0.28705687705786248</v>
      </c>
    </row>
    <row r="28" spans="1:13" x14ac:dyDescent="0.3">
      <c r="A28" t="s">
        <v>2</v>
      </c>
      <c r="B28">
        <f>0.41/2</f>
        <v>0.20499999999999999</v>
      </c>
      <c r="C28">
        <v>0.01</v>
      </c>
      <c r="D28">
        <f t="shared" si="21"/>
        <v>0.57794056042874198</v>
      </c>
      <c r="E28">
        <f t="shared" si="22"/>
        <v>-1.512316157422066E-2</v>
      </c>
      <c r="F28">
        <f t="shared" si="23"/>
        <v>0.30765023068883035</v>
      </c>
      <c r="G28">
        <f t="shared" si="24"/>
        <v>-3.0596455992976437</v>
      </c>
      <c r="H28">
        <f t="shared" si="25"/>
        <v>-3.0596455992976437</v>
      </c>
      <c r="I28">
        <f t="shared" si="26"/>
        <v>1.5554749175436158</v>
      </c>
      <c r="J28">
        <f t="shared" si="27"/>
        <v>0.85237740613050239</v>
      </c>
    </row>
    <row r="29" spans="1:13" x14ac:dyDescent="0.3">
      <c r="A29" t="s">
        <v>3</v>
      </c>
      <c r="B29">
        <f>0.5-0.205</f>
        <v>0.29500000000000004</v>
      </c>
      <c r="C29">
        <v>0.01</v>
      </c>
      <c r="D29">
        <f t="shared" si="21"/>
        <v>-1.3441694348192197</v>
      </c>
      <c r="E29">
        <f t="shared" si="22"/>
        <v>-0.78455364688379703</v>
      </c>
      <c r="F29">
        <f t="shared" si="23"/>
        <v>-1.2263863991628363</v>
      </c>
      <c r="G29">
        <f t="shared" si="24"/>
        <v>-3.4236109764990554</v>
      </c>
      <c r="H29">
        <f t="shared" si="25"/>
        <v>1.191509540342204</v>
      </c>
      <c r="I29">
        <f t="shared" si="26"/>
        <v>-3.4236109764990554</v>
      </c>
      <c r="J29">
        <f t="shared" si="27"/>
        <v>-0.71556077539684559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Дрождев</dc:creator>
  <cp:lastModifiedBy>Алексей Дрождев</cp:lastModifiedBy>
  <dcterms:created xsi:type="dcterms:W3CDTF">2020-04-17T12:52:26Z</dcterms:created>
  <dcterms:modified xsi:type="dcterms:W3CDTF">2020-04-17T17:51:28Z</dcterms:modified>
</cp:coreProperties>
</file>