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r Radkevich\Desktop\Bioinformatics\pr11 - prokaryotes\"/>
    </mc:Choice>
  </mc:AlternateContent>
  <bookViews>
    <workbookView xWindow="0" yWindow="0" windowWidth="20490" windowHeight="7650"/>
  </bookViews>
  <sheets>
    <sheet name="differe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E4" i="1"/>
  <c r="D4" i="1"/>
  <c r="E1" i="1"/>
  <c r="R2" i="1" s="1"/>
  <c r="D1" i="1"/>
  <c r="Q2" i="1" l="1"/>
  <c r="F1" i="1"/>
  <c r="N4" i="1"/>
  <c r="M4" i="1"/>
  <c r="E3" i="1" l="1"/>
  <c r="E2" i="1"/>
  <c r="R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D2" i="1"/>
  <c r="Q3" i="1" s="1"/>
  <c r="D3" i="1"/>
  <c r="Q4" i="1" s="1"/>
  <c r="Q5" i="1"/>
  <c r="Q6" i="1"/>
  <c r="D6" i="1"/>
  <c r="D7" i="1"/>
  <c r="Q8" i="1" s="1"/>
  <c r="D8" i="1"/>
  <c r="D9" i="1"/>
  <c r="Q10" i="1" s="1"/>
  <c r="D10" i="1"/>
  <c r="D11" i="1"/>
  <c r="Q12" i="1" s="1"/>
  <c r="D12" i="1"/>
  <c r="Q13" i="1" s="1"/>
  <c r="D13" i="1"/>
  <c r="Q14" i="1" s="1"/>
  <c r="D14" i="1"/>
  <c r="D15" i="1"/>
  <c r="Q16" i="1" s="1"/>
  <c r="D16" i="1"/>
  <c r="Q17" i="1" s="1"/>
  <c r="D17" i="1"/>
  <c r="Q18" i="1" s="1"/>
  <c r="D18" i="1"/>
  <c r="D19" i="1"/>
  <c r="Q20" i="1" s="1"/>
  <c r="D20" i="1"/>
  <c r="Q21" i="1" s="1"/>
  <c r="D21" i="1"/>
  <c r="Q22" i="1" s="1"/>
  <c r="D22" i="1"/>
  <c r="D23" i="1"/>
  <c r="Q24" i="1" s="1"/>
  <c r="D24" i="1"/>
  <c r="Q25" i="1" s="1"/>
  <c r="D25" i="1"/>
  <c r="Q26" i="1" s="1"/>
  <c r="D26" i="1"/>
  <c r="D27" i="1"/>
  <c r="Q28" i="1" s="1"/>
  <c r="D28" i="1"/>
  <c r="Q29" i="1" s="1"/>
  <c r="D29" i="1"/>
  <c r="Q30" i="1" s="1"/>
  <c r="D30" i="1"/>
  <c r="D31" i="1"/>
  <c r="Q32" i="1" s="1"/>
  <c r="D32" i="1"/>
  <c r="Q33" i="1" s="1"/>
  <c r="D33" i="1"/>
  <c r="Q34" i="1" s="1"/>
  <c r="D34" i="1"/>
  <c r="D35" i="1"/>
  <c r="Q36" i="1" s="1"/>
  <c r="D36" i="1"/>
  <c r="Q37" i="1" s="1"/>
  <c r="D37" i="1"/>
  <c r="Q38" i="1" s="1"/>
  <c r="D38" i="1"/>
  <c r="D39" i="1"/>
  <c r="Q40" i="1" s="1"/>
  <c r="D40" i="1"/>
  <c r="Q41" i="1" s="1"/>
  <c r="D41" i="1"/>
  <c r="Q42" i="1" s="1"/>
  <c r="D42" i="1"/>
  <c r="D43" i="1"/>
  <c r="Q44" i="1" s="1"/>
  <c r="D44" i="1"/>
  <c r="Q45" i="1" s="1"/>
  <c r="D45" i="1"/>
  <c r="Q46" i="1" s="1"/>
  <c r="D46" i="1"/>
  <c r="D47" i="1"/>
  <c r="Q48" i="1" s="1"/>
  <c r="D48" i="1"/>
  <c r="Q49" i="1" s="1"/>
  <c r="D49" i="1"/>
  <c r="Q50" i="1" s="1"/>
  <c r="D50" i="1"/>
  <c r="D51" i="1"/>
  <c r="D52" i="1"/>
  <c r="Q53" i="1" s="1"/>
  <c r="D53" i="1"/>
  <c r="Q54" i="1" s="1"/>
  <c r="D54" i="1"/>
  <c r="D55" i="1"/>
  <c r="Q56" i="1" s="1"/>
  <c r="D56" i="1"/>
  <c r="D57" i="1"/>
  <c r="Q58" i="1" s="1"/>
  <c r="D58" i="1"/>
  <c r="D59" i="1"/>
  <c r="Q60" i="1" s="1"/>
  <c r="D60" i="1"/>
  <c r="Q61" i="1" s="1"/>
  <c r="D61" i="1"/>
  <c r="Q62" i="1" s="1"/>
  <c r="D62" i="1"/>
  <c r="F3" i="1"/>
  <c r="R61" i="1" l="1"/>
  <c r="R53" i="1"/>
  <c r="R49" i="1"/>
  <c r="R45" i="1"/>
  <c r="R41" i="1"/>
  <c r="R37" i="1"/>
  <c r="R33" i="1"/>
  <c r="R29" i="1"/>
  <c r="R25" i="1"/>
  <c r="R21" i="1"/>
  <c r="R17" i="1"/>
  <c r="R13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7" i="1"/>
  <c r="R57" i="1"/>
  <c r="Q57" i="1"/>
  <c r="Q9" i="1"/>
  <c r="R9" i="1"/>
  <c r="R52" i="1"/>
  <c r="Q52" i="1"/>
  <c r="R60" i="1"/>
  <c r="R56" i="1"/>
  <c r="R48" i="1"/>
  <c r="R44" i="1"/>
  <c r="R40" i="1"/>
  <c r="R36" i="1"/>
  <c r="R32" i="1"/>
  <c r="R28" i="1"/>
  <c r="R24" i="1"/>
  <c r="R20" i="1"/>
  <c r="R16" i="1"/>
  <c r="R12" i="1"/>
  <c r="R8" i="1"/>
  <c r="R3" i="1"/>
  <c r="F2" i="1"/>
  <c r="F60" i="1"/>
  <c r="F56" i="1"/>
  <c r="F32" i="1"/>
  <c r="F8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4" i="1"/>
  <c r="F55" i="1"/>
  <c r="F47" i="1"/>
  <c r="R62" i="1"/>
  <c r="R58" i="1"/>
  <c r="R54" i="1"/>
  <c r="R50" i="1"/>
  <c r="R46" i="1"/>
  <c r="R42" i="1"/>
  <c r="R38" i="1"/>
  <c r="R34" i="1"/>
  <c r="R30" i="1"/>
  <c r="R26" i="1"/>
  <c r="R22" i="1"/>
  <c r="R18" i="1"/>
  <c r="R14" i="1"/>
  <c r="R10" i="1"/>
  <c r="R6" i="1"/>
  <c r="F61" i="1"/>
  <c r="F57" i="1"/>
  <c r="F41" i="1"/>
  <c r="F37" i="1"/>
  <c r="F5" i="1"/>
  <c r="F59" i="1"/>
  <c r="F51" i="1"/>
  <c r="F48" i="1"/>
  <c r="F39" i="1"/>
  <c r="F62" i="1"/>
  <c r="F58" i="1"/>
  <c r="F6" i="1"/>
  <c r="F24" i="1"/>
  <c r="F25" i="1"/>
  <c r="F44" i="1"/>
  <c r="F21" i="1"/>
  <c r="F33" i="1"/>
  <c r="F22" i="1"/>
  <c r="F31" i="1"/>
  <c r="F7" i="1"/>
  <c r="F50" i="1"/>
  <c r="F40" i="1"/>
  <c r="F13" i="1"/>
  <c r="F19" i="1"/>
  <c r="F43" i="1"/>
  <c r="F9" i="1"/>
  <c r="F36" i="1"/>
  <c r="F52" i="1"/>
  <c r="F12" i="1"/>
  <c r="F27" i="1"/>
  <c r="F10" i="1"/>
  <c r="F38" i="1"/>
  <c r="F26" i="1"/>
  <c r="F42" i="1"/>
  <c r="F34" i="1"/>
  <c r="F4" i="1"/>
  <c r="F46" i="1"/>
  <c r="F30" i="1"/>
  <c r="F17" i="1"/>
  <c r="F49" i="1"/>
  <c r="F54" i="1"/>
  <c r="F14" i="1"/>
  <c r="F16" i="1"/>
  <c r="F20" i="1"/>
  <c r="F11" i="1"/>
  <c r="F29" i="1"/>
  <c r="F18" i="1"/>
  <c r="F28" i="1"/>
  <c r="F45" i="1"/>
  <c r="F53" i="1"/>
  <c r="F35" i="1"/>
  <c r="F23" i="1"/>
  <c r="F15" i="1"/>
  <c r="R65" i="1" l="1"/>
  <c r="Q65" i="1"/>
  <c r="L3" i="1"/>
  <c r="L4" i="1" s="1"/>
  <c r="O3" i="1" l="1"/>
  <c r="O4" i="1" s="1"/>
</calcChain>
</file>

<file path=xl/sharedStrings.xml><?xml version="1.0" encoding="utf-8"?>
<sst xmlns="http://schemas.openxmlformats.org/spreadsheetml/2006/main" count="135" uniqueCount="10">
  <si>
    <t>+</t>
  </si>
  <si>
    <t>-</t>
  </si>
  <si>
    <t>Таблица 1. Результаты выполненных заданий</t>
  </si>
  <si>
    <t>Процент от общего, %</t>
  </si>
  <si>
    <t>Число генов</t>
  </si>
  <si>
    <t>Оба конца</t>
  </si>
  <si>
    <t>N-конец</t>
  </si>
  <si>
    <t>C-конец</t>
  </si>
  <si>
    <t>Ни один из концов</t>
  </si>
  <si>
    <t>С-конец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</si>
</sst>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">
    <xf numFmtId="0" fontId="0" fillId="0" borderId="0" xfId="0"/>
    <xf numFmtId="0" fontId="3" fillId="2" borderId="1" xfId="1" applyBorder="1"/>
    <xf numFmtId="0" fontId="1" fillId="2" borderId="1" xfId="1" applyFont="1" applyBorder="1"/>
    <xf numFmtId="0" fontId="0" fillId="2" borderId="1" xfId="1" applyFont="1" applyBorder="1"/>
    <xf numFmtId="0" fontId="2" fillId="2" borderId="2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60% — акцент3" xfId="1" builtinId="4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Пересечение результатов </a:t>
            </a:r>
            <a:r>
              <a:rPr lang="en-US" baseline="0"/>
              <a:t>Prodigal </a:t>
            </a:r>
            <a:r>
              <a:rPr lang="ru-RU" baseline="0"/>
              <a:t>и</a:t>
            </a:r>
            <a:r>
              <a:rPr lang="en-US" baseline="0"/>
              <a:t> Genbank</a:t>
            </a:r>
            <a:r>
              <a:rPr lang="ru-RU" baseline="0"/>
              <a:t> 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2-4D53-8E37-07B84C4D0FAE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305-4BBC-A622-8F9BCA2A36D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5-4BBC-A622-8F9BCA2A36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22-4D53-8E37-07B84C4D0FAE}"/>
              </c:ext>
            </c:extLst>
          </c:dPt>
          <c:cat>
            <c:strRef>
              <c:f>difference!$L$2:$O$2</c:f>
              <c:strCache>
                <c:ptCount val="4"/>
                <c:pt idx="0">
                  <c:v>Оба конца</c:v>
                </c:pt>
                <c:pt idx="1">
                  <c:v>N-конец</c:v>
                </c:pt>
                <c:pt idx="2">
                  <c:v>C-конец</c:v>
                </c:pt>
                <c:pt idx="3">
                  <c:v>Ни один из концов</c:v>
                </c:pt>
              </c:strCache>
            </c:strRef>
          </c:cat>
          <c:val>
            <c:numRef>
              <c:f>difference!$L$3:$O$3</c:f>
              <c:numCache>
                <c:formatCode>General</c:formatCode>
                <c:ptCount val="4"/>
                <c:pt idx="0">
                  <c:v>47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5-4BBC-A622-8F9BCA2A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180974</xdr:rowOff>
    </xdr:from>
    <xdr:to>
      <xdr:col>14</xdr:col>
      <xdr:colOff>1200150</xdr:colOff>
      <xdr:row>21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B1" zoomScaleNormal="100" workbookViewId="0">
      <selection activeCell="L5" sqref="L5"/>
    </sheetView>
  </sheetViews>
  <sheetFormatPr defaultRowHeight="15" x14ac:dyDescent="0.25"/>
  <cols>
    <col min="5" max="5" width="8" bestFit="1" customWidth="1"/>
    <col min="11" max="11" width="21.5703125" bestFit="1" customWidth="1"/>
    <col min="12" max="12" width="10.42578125" bestFit="1" customWidth="1"/>
    <col min="13" max="13" width="8.7109375" bestFit="1" customWidth="1"/>
    <col min="14" max="14" width="8.42578125" bestFit="1" customWidth="1"/>
    <col min="15" max="15" width="18.140625" bestFit="1" customWidth="1"/>
  </cols>
  <sheetData>
    <row r="1" spans="1:18" x14ac:dyDescent="0.25">
      <c r="A1">
        <v>52263</v>
      </c>
      <c r="B1">
        <v>52539</v>
      </c>
      <c r="C1" t="s">
        <v>1</v>
      </c>
      <c r="D1" t="str">
        <f>IFERROR(ADDRESS(IF(A1 = LOOKUP(A1,H:H), MATCH(A1, H:H), 0), 8, 1, 1), "no match")</f>
        <v>$H$64</v>
      </c>
      <c r="E1" t="str">
        <f>IFERROR(ADDRESS(IF(B1 = LOOKUP(B1,I:I), MATCH(B1, I:I), 0), 8, 1, 1), "n match")</f>
        <v>n match</v>
      </c>
      <c r="F1" t="str">
        <f ca="1">IF(D1 = E1, IF(C1 = INDIRECT(REPLACE(D1,2,1,"J"), "истина"), "yes", "no"), "no")</f>
        <v>no</v>
      </c>
      <c r="H1">
        <v>781</v>
      </c>
      <c r="I1">
        <v>1566</v>
      </c>
      <c r="J1" t="s">
        <v>0</v>
      </c>
      <c r="K1" s="4" t="s">
        <v>2</v>
      </c>
      <c r="L1" s="5"/>
      <c r="M1" s="5"/>
      <c r="N1" s="5"/>
      <c r="O1" s="6"/>
      <c r="Q1" t="s">
        <v>6</v>
      </c>
      <c r="R1" t="s">
        <v>9</v>
      </c>
    </row>
    <row r="2" spans="1:18" x14ac:dyDescent="0.25">
      <c r="A2">
        <v>1</v>
      </c>
      <c r="B2">
        <v>2</v>
      </c>
      <c r="C2" t="s">
        <v>1</v>
      </c>
      <c r="D2" t="str">
        <f t="shared" ref="D1:D32" si="0">IFERROR(ADDRESS(IF(A2 = LOOKUP(A2,H:H), MATCH(A2, H:H), 0), 8, 1, 1), "no match")</f>
        <v>no match</v>
      </c>
      <c r="E2" t="str">
        <f t="shared" ref="E1:E32" si="1">IFERROR(ADDRESS(IF(B2 = LOOKUP(B2,I:I), MATCH(B2, I:I), 0), 8, 1, 1), "n match")</f>
        <v>n match</v>
      </c>
      <c r="F2" t="str">
        <f t="shared" ref="F1:F32" ca="1" si="2">IF(D2 = E2, IF(C2 = INDIRECT(REPLACE(D2,2,1,"J"), "истина"), "yes", "no"), "no")</f>
        <v>no</v>
      </c>
      <c r="H2">
        <v>1570</v>
      </c>
      <c r="I2">
        <v>1809</v>
      </c>
      <c r="J2" t="s">
        <v>0</v>
      </c>
      <c r="K2" s="1"/>
      <c r="L2" s="3" t="s">
        <v>5</v>
      </c>
      <c r="M2" s="2" t="s">
        <v>6</v>
      </c>
      <c r="N2" s="2" t="s">
        <v>7</v>
      </c>
      <c r="O2" s="2" t="s">
        <v>8</v>
      </c>
      <c r="Q2">
        <f>IF(AND((NOT(D1="no match")),(E1="n match")), 1, 0)</f>
        <v>1</v>
      </c>
      <c r="R2">
        <f>IF(AND((NOT(E1="n match")),(D1="no match")), 1, 0)</f>
        <v>0</v>
      </c>
    </row>
    <row r="3" spans="1:18" x14ac:dyDescent="0.25">
      <c r="A3">
        <v>781</v>
      </c>
      <c r="B3">
        <v>1566</v>
      </c>
      <c r="C3" t="s">
        <v>0</v>
      </c>
      <c r="D3" t="str">
        <f t="shared" si="0"/>
        <v>$H$1</v>
      </c>
      <c r="E3" t="str">
        <f t="shared" si="1"/>
        <v>$H$1</v>
      </c>
      <c r="F3" t="str">
        <f t="shared" ca="1" si="2"/>
        <v>yes</v>
      </c>
      <c r="H3">
        <v>2154</v>
      </c>
      <c r="I3">
        <v>2549</v>
      </c>
      <c r="J3" t="s">
        <v>0</v>
      </c>
      <c r="K3" s="3" t="s">
        <v>4</v>
      </c>
      <c r="L3" s="2">
        <f ca="1">COUNTIF(F:F, "yes")</f>
        <v>47</v>
      </c>
      <c r="M3" s="2">
        <v>7</v>
      </c>
      <c r="N3" s="2">
        <v>3</v>
      </c>
      <c r="O3" s="2">
        <f ca="1">62-(L3+M3+N3)</f>
        <v>5</v>
      </c>
      <c r="Q3">
        <f t="shared" ref="Q3:Q63" si="3">IF(AND((NOT(D2="no match")),(E2="n match")), 1, 0)</f>
        <v>0</v>
      </c>
      <c r="R3">
        <f t="shared" ref="R3:R63" si="4">IF(AND((NOT(E2="n match")),(D2="no match")), 1, 0)</f>
        <v>0</v>
      </c>
    </row>
    <row r="4" spans="1:18" x14ac:dyDescent="0.25">
      <c r="A4">
        <v>1570</v>
      </c>
      <c r="B4">
        <v>1809</v>
      </c>
      <c r="C4" t="s">
        <v>0</v>
      </c>
      <c r="D4" t="str">
        <f>IFERROR(ADDRESS(IF(A4 = LOOKUP(A4,H:H), MATCH(A4, H:H), 0), 8, 1, 1), "no match")</f>
        <v>$H$2</v>
      </c>
      <c r="E4" t="str">
        <f>IFERROR(ADDRESS(IF(B4 = LOOKUP(B4,I:I), MATCH(B4, I:I), 0), 8, 1, 1), "n match")</f>
        <v>$H$2</v>
      </c>
      <c r="F4" t="str">
        <f t="shared" ca="1" si="2"/>
        <v>yes</v>
      </c>
      <c r="H4">
        <v>2562</v>
      </c>
      <c r="I4">
        <v>2750</v>
      </c>
      <c r="J4" t="s">
        <v>0</v>
      </c>
      <c r="K4" s="2" t="s">
        <v>3</v>
      </c>
      <c r="L4" s="2">
        <f ca="1">ROUND((L3/62)*100, 2)</f>
        <v>75.81</v>
      </c>
      <c r="M4" s="2">
        <f>ROUND((M3/62)*100, 2)</f>
        <v>11.29</v>
      </c>
      <c r="N4" s="2">
        <f>ROUND((N3/62)*100, 2)</f>
        <v>4.84</v>
      </c>
      <c r="O4" s="2">
        <f ca="1">ROUND((O3/62)*100, 2)</f>
        <v>8.06</v>
      </c>
      <c r="Q4">
        <f t="shared" si="3"/>
        <v>0</v>
      </c>
      <c r="R4">
        <f t="shared" si="4"/>
        <v>0</v>
      </c>
    </row>
    <row r="5" spans="1:18" x14ac:dyDescent="0.25">
      <c r="A5">
        <v>2184</v>
      </c>
      <c r="B5">
        <v>2929</v>
      </c>
      <c r="C5" t="s">
        <v>0</v>
      </c>
      <c r="D5" t="str">
        <f>IFERROR(ADDRESS(IF(A5 = LOOKUP(A5,H:H), MATCH(A5, H:H), 0), 8, 1, 1), "no match")</f>
        <v>no match</v>
      </c>
      <c r="E5" t="str">
        <f>IFERROR(ADDRESS(IF(B5 = LOOKUP(B5,I:I), MATCH(B5, I:I), 0), 8, 1, 1), "n match")</f>
        <v>n match</v>
      </c>
      <c r="F5" t="str">
        <f t="shared" ca="1" si="2"/>
        <v>no</v>
      </c>
      <c r="H5">
        <v>3095</v>
      </c>
      <c r="I5">
        <v>5209</v>
      </c>
      <c r="J5" t="s">
        <v>1</v>
      </c>
      <c r="Q5">
        <f t="shared" si="3"/>
        <v>0</v>
      </c>
      <c r="R5">
        <f t="shared" si="4"/>
        <v>0</v>
      </c>
    </row>
    <row r="6" spans="1:18" x14ac:dyDescent="0.25">
      <c r="A6">
        <v>3095</v>
      </c>
      <c r="B6">
        <v>5209</v>
      </c>
      <c r="C6" t="s">
        <v>1</v>
      </c>
      <c r="D6" t="str">
        <f t="shared" si="0"/>
        <v>$H$5</v>
      </c>
      <c r="E6" t="str">
        <f t="shared" si="1"/>
        <v>$H$5</v>
      </c>
      <c r="F6" t="str">
        <f t="shared" ca="1" si="2"/>
        <v>yes</v>
      </c>
      <c r="H6">
        <v>5426</v>
      </c>
      <c r="I6">
        <v>6355</v>
      </c>
      <c r="J6" t="s">
        <v>1</v>
      </c>
      <c r="Q6">
        <f t="shared" si="3"/>
        <v>0</v>
      </c>
      <c r="R6">
        <f t="shared" si="4"/>
        <v>0</v>
      </c>
    </row>
    <row r="7" spans="1:18" x14ac:dyDescent="0.25">
      <c r="A7">
        <v>5426</v>
      </c>
      <c r="B7">
        <v>6355</v>
      </c>
      <c r="C7" t="s">
        <v>1</v>
      </c>
      <c r="D7" t="str">
        <f t="shared" si="0"/>
        <v>$H$6</v>
      </c>
      <c r="E7" t="str">
        <f t="shared" si="1"/>
        <v>$H$6</v>
      </c>
      <c r="F7" t="str">
        <f t="shared" ca="1" si="2"/>
        <v>yes</v>
      </c>
      <c r="H7">
        <v>6382</v>
      </c>
      <c r="I7">
        <v>9114</v>
      </c>
      <c r="J7" t="s">
        <v>0</v>
      </c>
      <c r="Q7">
        <f t="shared" si="3"/>
        <v>0</v>
      </c>
      <c r="R7">
        <f t="shared" si="4"/>
        <v>0</v>
      </c>
    </row>
    <row r="8" spans="1:18" x14ac:dyDescent="0.25">
      <c r="A8">
        <v>6511</v>
      </c>
      <c r="B8">
        <v>9114</v>
      </c>
      <c r="C8" t="s">
        <v>0</v>
      </c>
      <c r="D8" t="str">
        <f t="shared" si="0"/>
        <v>no match</v>
      </c>
      <c r="E8" t="str">
        <f t="shared" si="1"/>
        <v>$H$7</v>
      </c>
      <c r="F8" t="str">
        <f t="shared" ca="1" si="2"/>
        <v>no</v>
      </c>
      <c r="H8">
        <v>9128</v>
      </c>
      <c r="I8">
        <v>10750</v>
      </c>
      <c r="J8" t="s">
        <v>0</v>
      </c>
      <c r="Q8">
        <f>IF(AND((NOT(D7="no match")),(E7="n match")), 1, 0)</f>
        <v>0</v>
      </c>
      <c r="R8">
        <f t="shared" si="4"/>
        <v>0</v>
      </c>
    </row>
    <row r="9" spans="1:18" x14ac:dyDescent="0.25">
      <c r="A9">
        <v>9128</v>
      </c>
      <c r="B9">
        <v>10750</v>
      </c>
      <c r="C9" t="s">
        <v>0</v>
      </c>
      <c r="D9" t="str">
        <f t="shared" si="0"/>
        <v>$H$8</v>
      </c>
      <c r="E9" t="str">
        <f t="shared" si="1"/>
        <v>$H$8</v>
      </c>
      <c r="F9" t="str">
        <f t="shared" ca="1" si="2"/>
        <v>yes</v>
      </c>
      <c r="H9">
        <v>10740</v>
      </c>
      <c r="I9">
        <v>11972</v>
      </c>
      <c r="J9" t="s">
        <v>0</v>
      </c>
      <c r="Q9">
        <f>IF(AND((NOT(D8="no match")),(E8="n match")), 1, 1)</f>
        <v>1</v>
      </c>
      <c r="R9">
        <f>IF(AND((NOT(E8="n match")),(D8="no match")), 0, 0)</f>
        <v>0</v>
      </c>
    </row>
    <row r="10" spans="1:18" x14ac:dyDescent="0.25">
      <c r="A10">
        <v>10740</v>
      </c>
      <c r="B10">
        <v>11972</v>
      </c>
      <c r="C10" t="s">
        <v>0</v>
      </c>
      <c r="D10" t="str">
        <f t="shared" si="0"/>
        <v>$H$9</v>
      </c>
      <c r="E10" t="str">
        <f t="shared" si="1"/>
        <v>$H$9</v>
      </c>
      <c r="F10" t="str">
        <f t="shared" ca="1" si="2"/>
        <v>yes</v>
      </c>
      <c r="H10">
        <v>12119</v>
      </c>
      <c r="I10">
        <v>12292</v>
      </c>
      <c r="J10" t="s">
        <v>0</v>
      </c>
      <c r="Q10">
        <f t="shared" si="3"/>
        <v>0</v>
      </c>
      <c r="R10">
        <f t="shared" si="4"/>
        <v>0</v>
      </c>
    </row>
    <row r="11" spans="1:18" x14ac:dyDescent="0.25">
      <c r="A11">
        <v>12403</v>
      </c>
      <c r="B11">
        <v>13527</v>
      </c>
      <c r="C11" t="s">
        <v>1</v>
      </c>
      <c r="D11" t="str">
        <f t="shared" si="0"/>
        <v>$H$11</v>
      </c>
      <c r="E11" t="str">
        <f t="shared" si="1"/>
        <v>$H$11</v>
      </c>
      <c r="F11" t="str">
        <f t="shared" ca="1" si="2"/>
        <v>yes</v>
      </c>
      <c r="H11">
        <v>12403</v>
      </c>
      <c r="I11">
        <v>13527</v>
      </c>
      <c r="J11" t="s">
        <v>1</v>
      </c>
      <c r="Q11">
        <f t="shared" si="3"/>
        <v>0</v>
      </c>
      <c r="R11">
        <f t="shared" si="4"/>
        <v>0</v>
      </c>
    </row>
    <row r="12" spans="1:18" x14ac:dyDescent="0.25">
      <c r="A12">
        <v>13531</v>
      </c>
      <c r="B12">
        <v>13746</v>
      </c>
      <c r="C12" t="s">
        <v>1</v>
      </c>
      <c r="D12" t="str">
        <f t="shared" si="0"/>
        <v>$H$12</v>
      </c>
      <c r="E12" t="str">
        <f t="shared" si="1"/>
        <v>$H$12</v>
      </c>
      <c r="F12" t="str">
        <f t="shared" ca="1" si="2"/>
        <v>yes</v>
      </c>
      <c r="H12">
        <v>13531</v>
      </c>
      <c r="I12">
        <v>13746</v>
      </c>
      <c r="J12" t="s">
        <v>1</v>
      </c>
      <c r="Q12">
        <f t="shared" si="3"/>
        <v>0</v>
      </c>
      <c r="R12">
        <f t="shared" si="4"/>
        <v>0</v>
      </c>
    </row>
    <row r="13" spans="1:18" x14ac:dyDescent="0.25">
      <c r="A13">
        <v>13868</v>
      </c>
      <c r="B13">
        <v>16003</v>
      </c>
      <c r="C13" t="s">
        <v>1</v>
      </c>
      <c r="D13" t="str">
        <f t="shared" si="0"/>
        <v>$H$13</v>
      </c>
      <c r="E13" t="str">
        <f t="shared" si="1"/>
        <v>$H$13</v>
      </c>
      <c r="F13" t="str">
        <f t="shared" ca="1" si="2"/>
        <v>yes</v>
      </c>
      <c r="H13">
        <v>13868</v>
      </c>
      <c r="I13">
        <v>16003</v>
      </c>
      <c r="J13" t="s">
        <v>1</v>
      </c>
      <c r="Q13">
        <f t="shared" si="3"/>
        <v>0</v>
      </c>
      <c r="R13">
        <f t="shared" si="4"/>
        <v>0</v>
      </c>
    </row>
    <row r="14" spans="1:18" x14ac:dyDescent="0.25">
      <c r="A14">
        <v>16010</v>
      </c>
      <c r="B14">
        <v>16420</v>
      </c>
      <c r="C14" t="s">
        <v>1</v>
      </c>
      <c r="D14" t="str">
        <f t="shared" si="0"/>
        <v>$H$14</v>
      </c>
      <c r="E14" t="str">
        <f t="shared" si="1"/>
        <v>$H$14</v>
      </c>
      <c r="F14" t="str">
        <f t="shared" ca="1" si="2"/>
        <v>yes</v>
      </c>
      <c r="H14">
        <v>16010</v>
      </c>
      <c r="I14">
        <v>16420</v>
      </c>
      <c r="J14" t="s">
        <v>1</v>
      </c>
      <c r="Q14">
        <f t="shared" si="3"/>
        <v>0</v>
      </c>
      <c r="R14">
        <f t="shared" si="4"/>
        <v>0</v>
      </c>
    </row>
    <row r="15" spans="1:18" x14ac:dyDescent="0.25">
      <c r="A15">
        <v>16435</v>
      </c>
      <c r="B15">
        <v>17274</v>
      </c>
      <c r="C15" t="s">
        <v>1</v>
      </c>
      <c r="D15" t="str">
        <f t="shared" si="0"/>
        <v>$H$15</v>
      </c>
      <c r="E15" t="str">
        <f t="shared" si="1"/>
        <v>$H$15</v>
      </c>
      <c r="F15" t="str">
        <f t="shared" ca="1" si="2"/>
        <v>yes</v>
      </c>
      <c r="H15">
        <v>16435</v>
      </c>
      <c r="I15">
        <v>17274</v>
      </c>
      <c r="J15" t="s">
        <v>1</v>
      </c>
      <c r="Q15">
        <f t="shared" si="3"/>
        <v>0</v>
      </c>
      <c r="R15">
        <f t="shared" si="4"/>
        <v>0</v>
      </c>
    </row>
    <row r="16" spans="1:18" x14ac:dyDescent="0.25">
      <c r="A16">
        <v>17293</v>
      </c>
      <c r="B16">
        <v>17682</v>
      </c>
      <c r="C16" t="s">
        <v>1</v>
      </c>
      <c r="D16" t="str">
        <f t="shared" si="0"/>
        <v>$H$16</v>
      </c>
      <c r="E16" t="str">
        <f t="shared" si="1"/>
        <v>$H$16</v>
      </c>
      <c r="F16" t="str">
        <f t="shared" ca="1" si="2"/>
        <v>yes</v>
      </c>
      <c r="H16">
        <v>17293</v>
      </c>
      <c r="I16">
        <v>17682</v>
      </c>
      <c r="J16" t="s">
        <v>1</v>
      </c>
      <c r="Q16">
        <f t="shared" si="3"/>
        <v>0</v>
      </c>
      <c r="R16">
        <f t="shared" si="4"/>
        <v>0</v>
      </c>
    </row>
    <row r="17" spans="1:18" x14ac:dyDescent="0.25">
      <c r="A17">
        <v>17697</v>
      </c>
      <c r="B17">
        <v>19250</v>
      </c>
      <c r="C17" t="s">
        <v>1</v>
      </c>
      <c r="D17" t="str">
        <f t="shared" si="0"/>
        <v>$H$17</v>
      </c>
      <c r="E17" t="str">
        <f t="shared" si="1"/>
        <v>$H$17</v>
      </c>
      <c r="F17" t="str">
        <f t="shared" ca="1" si="2"/>
        <v>yes</v>
      </c>
      <c r="H17">
        <v>17697</v>
      </c>
      <c r="I17">
        <v>19250</v>
      </c>
      <c r="J17" t="s">
        <v>1</v>
      </c>
      <c r="Q17">
        <f t="shared" si="3"/>
        <v>0</v>
      </c>
      <c r="R17">
        <f t="shared" si="4"/>
        <v>0</v>
      </c>
    </row>
    <row r="18" spans="1:18" x14ac:dyDescent="0.25">
      <c r="A18">
        <v>19252</v>
      </c>
      <c r="B18">
        <v>19722</v>
      </c>
      <c r="C18" t="s">
        <v>1</v>
      </c>
      <c r="D18" t="str">
        <f t="shared" si="0"/>
        <v>$H$18</v>
      </c>
      <c r="E18" t="str">
        <f t="shared" si="1"/>
        <v>$H$18</v>
      </c>
      <c r="F18" t="str">
        <f t="shared" ca="1" si="2"/>
        <v>yes</v>
      </c>
      <c r="H18">
        <v>19252</v>
      </c>
      <c r="I18">
        <v>19722</v>
      </c>
      <c r="J18" t="s">
        <v>1</v>
      </c>
      <c r="Q18">
        <f t="shared" si="3"/>
        <v>0</v>
      </c>
      <c r="R18">
        <f t="shared" si="4"/>
        <v>0</v>
      </c>
    </row>
    <row r="19" spans="1:18" x14ac:dyDescent="0.25">
      <c r="A19">
        <v>19723</v>
      </c>
      <c r="B19">
        <v>20091</v>
      </c>
      <c r="C19" t="s">
        <v>1</v>
      </c>
      <c r="D19" t="str">
        <f t="shared" si="0"/>
        <v>$H$19</v>
      </c>
      <c r="E19" t="str">
        <f t="shared" si="1"/>
        <v>$H$19</v>
      </c>
      <c r="F19" t="str">
        <f t="shared" ca="1" si="2"/>
        <v>yes</v>
      </c>
      <c r="H19">
        <v>19723</v>
      </c>
      <c r="I19">
        <v>20091</v>
      </c>
      <c r="J19" t="s">
        <v>1</v>
      </c>
      <c r="Q19">
        <f t="shared" si="3"/>
        <v>0</v>
      </c>
      <c r="R19">
        <f t="shared" si="4"/>
        <v>0</v>
      </c>
    </row>
    <row r="20" spans="1:18" x14ac:dyDescent="0.25">
      <c r="A20">
        <v>20078</v>
      </c>
      <c r="B20">
        <v>20695</v>
      </c>
      <c r="C20" t="s">
        <v>1</v>
      </c>
      <c r="D20" t="str">
        <f t="shared" si="0"/>
        <v>$H$20</v>
      </c>
      <c r="E20" t="str">
        <f t="shared" si="1"/>
        <v>$H$20</v>
      </c>
      <c r="F20" t="str">
        <f t="shared" ca="1" si="2"/>
        <v>yes</v>
      </c>
      <c r="H20">
        <v>20078</v>
      </c>
      <c r="I20">
        <v>20695</v>
      </c>
      <c r="J20" t="s">
        <v>1</v>
      </c>
      <c r="Q20">
        <f t="shared" si="3"/>
        <v>0</v>
      </c>
      <c r="R20">
        <f t="shared" si="4"/>
        <v>0</v>
      </c>
    </row>
    <row r="21" spans="1:18" x14ac:dyDescent="0.25">
      <c r="A21">
        <v>20709</v>
      </c>
      <c r="B21">
        <v>21863</v>
      </c>
      <c r="C21" t="s">
        <v>1</v>
      </c>
      <c r="D21" t="str">
        <f t="shared" si="0"/>
        <v>$H$21</v>
      </c>
      <c r="E21" t="str">
        <f t="shared" si="1"/>
        <v>$H$21</v>
      </c>
      <c r="F21" t="str">
        <f t="shared" ca="1" si="2"/>
        <v>yes</v>
      </c>
      <c r="H21">
        <v>20709</v>
      </c>
      <c r="I21">
        <v>21863</v>
      </c>
      <c r="J21" t="s">
        <v>1</v>
      </c>
      <c r="Q21">
        <f t="shared" si="3"/>
        <v>0</v>
      </c>
      <c r="R21">
        <f t="shared" si="4"/>
        <v>0</v>
      </c>
    </row>
    <row r="22" spans="1:18" x14ac:dyDescent="0.25">
      <c r="A22">
        <v>21864</v>
      </c>
      <c r="B22">
        <v>23282</v>
      </c>
      <c r="C22" t="s">
        <v>1</v>
      </c>
      <c r="D22" t="str">
        <f t="shared" si="0"/>
        <v>$H$22</v>
      </c>
      <c r="E22" t="str">
        <f t="shared" si="1"/>
        <v>$H$22</v>
      </c>
      <c r="F22" t="str">
        <f t="shared" ca="1" si="2"/>
        <v>yes</v>
      </c>
      <c r="H22">
        <v>21864</v>
      </c>
      <c r="I22">
        <v>23282</v>
      </c>
      <c r="J22" t="s">
        <v>1</v>
      </c>
      <c r="Q22">
        <f t="shared" si="3"/>
        <v>0</v>
      </c>
      <c r="R22">
        <f t="shared" si="4"/>
        <v>0</v>
      </c>
    </row>
    <row r="23" spans="1:18" x14ac:dyDescent="0.25">
      <c r="A23">
        <v>23275</v>
      </c>
      <c r="B23">
        <v>25290</v>
      </c>
      <c r="C23" t="s">
        <v>1</v>
      </c>
      <c r="D23" t="str">
        <f t="shared" si="0"/>
        <v>$H$23</v>
      </c>
      <c r="E23" t="str">
        <f t="shared" si="1"/>
        <v>$H$23</v>
      </c>
      <c r="F23" t="str">
        <f t="shared" ca="1" si="2"/>
        <v>yes</v>
      </c>
      <c r="H23">
        <v>23275</v>
      </c>
      <c r="I23">
        <v>25290</v>
      </c>
      <c r="J23" t="s">
        <v>1</v>
      </c>
      <c r="Q23">
        <f t="shared" si="3"/>
        <v>0</v>
      </c>
      <c r="R23">
        <f t="shared" si="4"/>
        <v>0</v>
      </c>
    </row>
    <row r="24" spans="1:18" x14ac:dyDescent="0.25">
      <c r="A24">
        <v>25302</v>
      </c>
      <c r="B24">
        <v>25961</v>
      </c>
      <c r="C24" t="s">
        <v>1</v>
      </c>
      <c r="D24" t="str">
        <f t="shared" si="0"/>
        <v>$H$24</v>
      </c>
      <c r="E24" t="str">
        <f t="shared" si="1"/>
        <v>$H$24</v>
      </c>
      <c r="F24" t="str">
        <f t="shared" ca="1" si="2"/>
        <v>yes</v>
      </c>
      <c r="H24">
        <v>25302</v>
      </c>
      <c r="I24">
        <v>25961</v>
      </c>
      <c r="J24" t="s">
        <v>1</v>
      </c>
      <c r="Q24">
        <f t="shared" si="3"/>
        <v>0</v>
      </c>
      <c r="R24">
        <f t="shared" si="4"/>
        <v>0</v>
      </c>
    </row>
    <row r="25" spans="1:18" x14ac:dyDescent="0.25">
      <c r="A25">
        <v>25930</v>
      </c>
      <c r="B25">
        <v>26292</v>
      </c>
      <c r="C25" t="s">
        <v>1</v>
      </c>
      <c r="D25" t="str">
        <f t="shared" si="0"/>
        <v>$H$25</v>
      </c>
      <c r="E25" t="str">
        <f t="shared" si="1"/>
        <v>$H$25</v>
      </c>
      <c r="F25" t="str">
        <f t="shared" ca="1" si="2"/>
        <v>yes</v>
      </c>
      <c r="H25">
        <v>25930</v>
      </c>
      <c r="I25">
        <v>26292</v>
      </c>
      <c r="J25" t="s">
        <v>1</v>
      </c>
      <c r="Q25">
        <f t="shared" si="3"/>
        <v>0</v>
      </c>
      <c r="R25">
        <f t="shared" si="4"/>
        <v>0</v>
      </c>
    </row>
    <row r="26" spans="1:18" x14ac:dyDescent="0.25">
      <c r="A26">
        <v>26313</v>
      </c>
      <c r="B26">
        <v>26648</v>
      </c>
      <c r="C26" t="s">
        <v>1</v>
      </c>
      <c r="D26" t="str">
        <f t="shared" si="0"/>
        <v>$H$26</v>
      </c>
      <c r="E26" t="str">
        <f t="shared" si="1"/>
        <v>$H$26</v>
      </c>
      <c r="F26" t="str">
        <f t="shared" ca="1" si="2"/>
        <v>yes</v>
      </c>
      <c r="H26">
        <v>26313</v>
      </c>
      <c r="I26">
        <v>26648</v>
      </c>
      <c r="J26" t="s">
        <v>1</v>
      </c>
      <c r="Q26">
        <f t="shared" si="3"/>
        <v>0</v>
      </c>
      <c r="R26">
        <f t="shared" si="4"/>
        <v>0</v>
      </c>
    </row>
    <row r="27" spans="1:18" x14ac:dyDescent="0.25">
      <c r="A27">
        <v>26650</v>
      </c>
      <c r="B27">
        <v>27264</v>
      </c>
      <c r="C27" t="s">
        <v>1</v>
      </c>
      <c r="D27" t="str">
        <f t="shared" si="0"/>
        <v>$H$27</v>
      </c>
      <c r="E27" t="str">
        <f t="shared" si="1"/>
        <v>$H$27</v>
      </c>
      <c r="F27" t="str">
        <f t="shared" ca="1" si="2"/>
        <v>yes</v>
      </c>
      <c r="H27">
        <v>26650</v>
      </c>
      <c r="I27">
        <v>27264</v>
      </c>
      <c r="J27" t="s">
        <v>1</v>
      </c>
      <c r="Q27">
        <f t="shared" si="3"/>
        <v>0</v>
      </c>
      <c r="R27">
        <f t="shared" si="4"/>
        <v>0</v>
      </c>
    </row>
    <row r="28" spans="1:18" x14ac:dyDescent="0.25">
      <c r="A28">
        <v>27278</v>
      </c>
      <c r="B28">
        <v>27607</v>
      </c>
      <c r="C28" t="s">
        <v>1</v>
      </c>
      <c r="D28" t="str">
        <f t="shared" si="0"/>
        <v>$H$28</v>
      </c>
      <c r="E28" t="str">
        <f t="shared" si="1"/>
        <v>$H$28</v>
      </c>
      <c r="F28" t="str">
        <f t="shared" ca="1" si="2"/>
        <v>yes</v>
      </c>
      <c r="H28">
        <v>27278</v>
      </c>
      <c r="I28">
        <v>27607</v>
      </c>
      <c r="J28" t="s">
        <v>1</v>
      </c>
      <c r="Q28">
        <f t="shared" si="3"/>
        <v>0</v>
      </c>
      <c r="R28">
        <f t="shared" si="4"/>
        <v>0</v>
      </c>
    </row>
    <row r="29" spans="1:18" x14ac:dyDescent="0.25">
      <c r="A29">
        <v>27690</v>
      </c>
      <c r="B29">
        <v>29753</v>
      </c>
      <c r="C29" t="s">
        <v>1</v>
      </c>
      <c r="D29" t="str">
        <f t="shared" si="0"/>
        <v>$H$29</v>
      </c>
      <c r="E29" t="str">
        <f t="shared" si="1"/>
        <v>$H$29</v>
      </c>
      <c r="F29" t="str">
        <f t="shared" ca="1" si="2"/>
        <v>yes</v>
      </c>
      <c r="H29">
        <v>27690</v>
      </c>
      <c r="I29">
        <v>29753</v>
      </c>
      <c r="J29" t="s">
        <v>1</v>
      </c>
      <c r="Q29">
        <f t="shared" si="3"/>
        <v>0</v>
      </c>
      <c r="R29">
        <f t="shared" si="4"/>
        <v>0</v>
      </c>
    </row>
    <row r="30" spans="1:18" x14ac:dyDescent="0.25">
      <c r="A30">
        <v>30024</v>
      </c>
      <c r="B30">
        <v>30233</v>
      </c>
      <c r="C30" t="s">
        <v>0</v>
      </c>
      <c r="D30" t="str">
        <f t="shared" si="0"/>
        <v>$H$30</v>
      </c>
      <c r="E30" t="str">
        <f t="shared" si="1"/>
        <v>$H$30</v>
      </c>
      <c r="F30" t="str">
        <f t="shared" ca="1" si="2"/>
        <v>yes</v>
      </c>
      <c r="H30">
        <v>30024</v>
      </c>
      <c r="I30">
        <v>30233</v>
      </c>
      <c r="J30" t="s">
        <v>0</v>
      </c>
      <c r="Q30">
        <f t="shared" si="3"/>
        <v>0</v>
      </c>
      <c r="R30">
        <f t="shared" si="4"/>
        <v>0</v>
      </c>
    </row>
    <row r="31" spans="1:18" x14ac:dyDescent="0.25">
      <c r="A31">
        <v>30256</v>
      </c>
      <c r="B31">
        <v>30534</v>
      </c>
      <c r="C31" t="s">
        <v>0</v>
      </c>
      <c r="D31" t="str">
        <f t="shared" si="0"/>
        <v>$H$31</v>
      </c>
      <c r="E31" t="str">
        <f t="shared" si="1"/>
        <v>$H$31</v>
      </c>
      <c r="F31" t="str">
        <f t="shared" ca="1" si="2"/>
        <v>yes</v>
      </c>
      <c r="H31">
        <v>30256</v>
      </c>
      <c r="I31">
        <v>30534</v>
      </c>
      <c r="J31" t="s">
        <v>0</v>
      </c>
      <c r="Q31">
        <f t="shared" si="3"/>
        <v>0</v>
      </c>
      <c r="R31">
        <f t="shared" si="4"/>
        <v>0</v>
      </c>
    </row>
    <row r="32" spans="1:18" x14ac:dyDescent="0.25">
      <c r="A32">
        <v>30524</v>
      </c>
      <c r="B32">
        <v>31012</v>
      </c>
      <c r="C32" t="s">
        <v>1</v>
      </c>
      <c r="D32" t="str">
        <f t="shared" si="0"/>
        <v>$H$32</v>
      </c>
      <c r="E32" t="str">
        <f t="shared" si="1"/>
        <v>n match</v>
      </c>
      <c r="F32" t="str">
        <f t="shared" ca="1" si="2"/>
        <v>no</v>
      </c>
      <c r="H32">
        <v>30524</v>
      </c>
      <c r="I32">
        <v>30838</v>
      </c>
      <c r="J32" t="s">
        <v>1</v>
      </c>
      <c r="Q32">
        <f t="shared" si="3"/>
        <v>0</v>
      </c>
      <c r="R32">
        <f t="shared" si="4"/>
        <v>0</v>
      </c>
    </row>
    <row r="33" spans="1:18" x14ac:dyDescent="0.25">
      <c r="A33">
        <v>30974</v>
      </c>
      <c r="B33">
        <v>31345</v>
      </c>
      <c r="C33" t="s">
        <v>0</v>
      </c>
      <c r="D33" t="str">
        <f t="shared" ref="D33:D62" si="5">IFERROR(ADDRESS(IF(A33 = LOOKUP(A33,H:H), MATCH(A33, H:H), 0), 8, 1, 1), "no match")</f>
        <v>$H$33</v>
      </c>
      <c r="E33" t="str">
        <f t="shared" ref="E33:E62" si="6">IFERROR(ADDRESS(IF(B33 = LOOKUP(B33,I:I), MATCH(B33, I:I), 0), 8, 1, 1), "n match")</f>
        <v>$H$33</v>
      </c>
      <c r="F33" t="str">
        <f t="shared" ref="F33:F62" ca="1" si="7">IF(D33 = E33, IF(C33 = INDIRECT(REPLACE(D33,2,1,"J"), "истина"), "yes", "no"), "no")</f>
        <v>yes</v>
      </c>
      <c r="H33">
        <v>30974</v>
      </c>
      <c r="I33">
        <v>31345</v>
      </c>
      <c r="J33" t="s">
        <v>0</v>
      </c>
      <c r="Q33">
        <f t="shared" si="3"/>
        <v>1</v>
      </c>
      <c r="R33">
        <f t="shared" si="4"/>
        <v>0</v>
      </c>
    </row>
    <row r="34" spans="1:18" x14ac:dyDescent="0.25">
      <c r="A34">
        <v>31318</v>
      </c>
      <c r="B34">
        <v>31749</v>
      </c>
      <c r="C34" t="s">
        <v>0</v>
      </c>
      <c r="D34" t="str">
        <f t="shared" si="5"/>
        <v>$H$34</v>
      </c>
      <c r="E34" t="str">
        <f t="shared" si="6"/>
        <v>$H$34</v>
      </c>
      <c r="F34" t="str">
        <f t="shared" ca="1" si="7"/>
        <v>yes</v>
      </c>
      <c r="H34">
        <v>31318</v>
      </c>
      <c r="I34">
        <v>31749</v>
      </c>
      <c r="J34" t="s">
        <v>0</v>
      </c>
      <c r="Q34">
        <f t="shared" si="3"/>
        <v>0</v>
      </c>
      <c r="R34">
        <f t="shared" si="4"/>
        <v>0</v>
      </c>
    </row>
    <row r="35" spans="1:18" x14ac:dyDescent="0.25">
      <c r="A35">
        <v>31873</v>
      </c>
      <c r="B35">
        <v>32079</v>
      </c>
      <c r="C35" t="s">
        <v>1</v>
      </c>
      <c r="D35" t="str">
        <f t="shared" si="5"/>
        <v>$H$36</v>
      </c>
      <c r="E35" t="str">
        <f t="shared" si="6"/>
        <v>$H$36</v>
      </c>
      <c r="F35" t="str">
        <f t="shared" ca="1" si="7"/>
        <v>yes</v>
      </c>
      <c r="H35">
        <v>31716</v>
      </c>
      <c r="I35">
        <v>31883</v>
      </c>
      <c r="J35" t="s">
        <v>1</v>
      </c>
      <c r="Q35">
        <f t="shared" si="3"/>
        <v>0</v>
      </c>
      <c r="R35">
        <f t="shared" si="4"/>
        <v>0</v>
      </c>
    </row>
    <row r="36" spans="1:18" x14ac:dyDescent="0.25">
      <c r="A36">
        <v>32186</v>
      </c>
      <c r="B36">
        <v>33301</v>
      </c>
      <c r="C36" t="s">
        <v>1</v>
      </c>
      <c r="D36" t="str">
        <f t="shared" si="5"/>
        <v>$H$37</v>
      </c>
      <c r="E36" t="str">
        <f t="shared" si="6"/>
        <v>$H$37</v>
      </c>
      <c r="F36" t="str">
        <f t="shared" ca="1" si="7"/>
        <v>yes</v>
      </c>
      <c r="H36">
        <v>31873</v>
      </c>
      <c r="I36">
        <v>32079</v>
      </c>
      <c r="J36" t="s">
        <v>1</v>
      </c>
      <c r="Q36">
        <f t="shared" si="3"/>
        <v>0</v>
      </c>
      <c r="R36">
        <f t="shared" si="4"/>
        <v>0</v>
      </c>
    </row>
    <row r="37" spans="1:18" x14ac:dyDescent="0.25">
      <c r="A37">
        <v>33808</v>
      </c>
      <c r="B37">
        <v>34185</v>
      </c>
      <c r="C37" t="s">
        <v>1</v>
      </c>
      <c r="D37" t="str">
        <f t="shared" si="5"/>
        <v>no match</v>
      </c>
      <c r="E37" t="str">
        <f t="shared" si="6"/>
        <v>n match</v>
      </c>
      <c r="F37" t="str">
        <f t="shared" ca="1" si="7"/>
        <v>no</v>
      </c>
      <c r="H37">
        <v>32186</v>
      </c>
      <c r="I37">
        <v>33301</v>
      </c>
      <c r="J37" t="s">
        <v>1</v>
      </c>
      <c r="Q37">
        <f t="shared" si="3"/>
        <v>0</v>
      </c>
      <c r="R37">
        <f t="shared" si="4"/>
        <v>0</v>
      </c>
    </row>
    <row r="38" spans="1:18" x14ac:dyDescent="0.25">
      <c r="A38">
        <v>34215</v>
      </c>
      <c r="B38">
        <v>34418</v>
      </c>
      <c r="C38" t="s">
        <v>1</v>
      </c>
      <c r="D38" t="str">
        <f t="shared" si="5"/>
        <v>$H$38</v>
      </c>
      <c r="E38" t="str">
        <f t="shared" si="6"/>
        <v>$H$38</v>
      </c>
      <c r="F38" t="str">
        <f t="shared" ca="1" si="7"/>
        <v>yes</v>
      </c>
      <c r="H38">
        <v>34215</v>
      </c>
      <c r="I38">
        <v>34418</v>
      </c>
      <c r="J38" t="s">
        <v>1</v>
      </c>
      <c r="Q38">
        <f t="shared" si="3"/>
        <v>0</v>
      </c>
      <c r="R38">
        <f t="shared" si="4"/>
        <v>0</v>
      </c>
    </row>
    <row r="39" spans="1:18" x14ac:dyDescent="0.25">
      <c r="A39">
        <v>34473</v>
      </c>
      <c r="B39">
        <v>35258</v>
      </c>
      <c r="C39" t="s">
        <v>1</v>
      </c>
      <c r="D39" t="str">
        <f t="shared" si="5"/>
        <v>$H$39</v>
      </c>
      <c r="E39" t="str">
        <f t="shared" si="6"/>
        <v>$H$39</v>
      </c>
      <c r="F39" t="str">
        <f t="shared" ca="1" si="7"/>
        <v>yes</v>
      </c>
      <c r="H39">
        <v>34473</v>
      </c>
      <c r="I39">
        <v>35258</v>
      </c>
      <c r="J39" t="s">
        <v>1</v>
      </c>
      <c r="Q39">
        <f t="shared" si="3"/>
        <v>0</v>
      </c>
      <c r="R39">
        <f t="shared" si="4"/>
        <v>0</v>
      </c>
    </row>
    <row r="40" spans="1:18" x14ac:dyDescent="0.25">
      <c r="A40">
        <v>35404</v>
      </c>
      <c r="B40">
        <v>35589</v>
      </c>
      <c r="C40" t="s">
        <v>0</v>
      </c>
      <c r="D40" t="str">
        <f t="shared" si="5"/>
        <v>$H$40</v>
      </c>
      <c r="E40" t="str">
        <f t="shared" si="6"/>
        <v>$H$40</v>
      </c>
      <c r="F40" t="str">
        <f t="shared" ca="1" si="7"/>
        <v>yes</v>
      </c>
      <c r="H40">
        <v>35404</v>
      </c>
      <c r="I40">
        <v>35589</v>
      </c>
      <c r="J40" t="s">
        <v>0</v>
      </c>
      <c r="Q40">
        <f t="shared" si="3"/>
        <v>0</v>
      </c>
      <c r="R40">
        <f t="shared" si="4"/>
        <v>0</v>
      </c>
    </row>
    <row r="41" spans="1:18" x14ac:dyDescent="0.25">
      <c r="A41">
        <v>35672</v>
      </c>
      <c r="B41">
        <v>36034</v>
      </c>
      <c r="C41" t="s">
        <v>1</v>
      </c>
      <c r="D41" t="str">
        <f t="shared" si="5"/>
        <v>no match</v>
      </c>
      <c r="E41" t="str">
        <f t="shared" si="6"/>
        <v>$H$41</v>
      </c>
      <c r="F41" t="str">
        <f t="shared" ca="1" si="7"/>
        <v>no</v>
      </c>
      <c r="H41">
        <v>35849</v>
      </c>
      <c r="I41">
        <v>36034</v>
      </c>
      <c r="J41" t="s">
        <v>1</v>
      </c>
      <c r="Q41">
        <f t="shared" si="3"/>
        <v>0</v>
      </c>
      <c r="R41">
        <f t="shared" si="4"/>
        <v>0</v>
      </c>
    </row>
    <row r="42" spans="1:18" x14ac:dyDescent="0.25">
      <c r="A42">
        <v>36176</v>
      </c>
      <c r="B42">
        <v>37099</v>
      </c>
      <c r="C42" t="s">
        <v>0</v>
      </c>
      <c r="D42" t="str">
        <f t="shared" si="5"/>
        <v>$H$42</v>
      </c>
      <c r="E42" t="str">
        <f t="shared" si="6"/>
        <v>$H$42</v>
      </c>
      <c r="F42" t="str">
        <f t="shared" ca="1" si="7"/>
        <v>yes</v>
      </c>
      <c r="H42">
        <v>36176</v>
      </c>
      <c r="I42">
        <v>37099</v>
      </c>
      <c r="J42" t="s">
        <v>0</v>
      </c>
      <c r="Q42">
        <f t="shared" si="3"/>
        <v>0</v>
      </c>
      <c r="R42">
        <f t="shared" si="4"/>
        <v>1</v>
      </c>
    </row>
    <row r="43" spans="1:18" x14ac:dyDescent="0.25">
      <c r="A43">
        <v>37155</v>
      </c>
      <c r="B43">
        <v>37631</v>
      </c>
      <c r="C43" t="s">
        <v>1</v>
      </c>
      <c r="D43" t="str">
        <f t="shared" si="5"/>
        <v>$H$43</v>
      </c>
      <c r="E43" t="str">
        <f t="shared" si="6"/>
        <v>$H$43</v>
      </c>
      <c r="F43" t="str">
        <f t="shared" ca="1" si="7"/>
        <v>yes</v>
      </c>
      <c r="H43">
        <v>37155</v>
      </c>
      <c r="I43">
        <v>37631</v>
      </c>
      <c r="J43" t="s">
        <v>1</v>
      </c>
      <c r="Q43">
        <f t="shared" si="3"/>
        <v>0</v>
      </c>
      <c r="R43">
        <f t="shared" si="4"/>
        <v>0</v>
      </c>
    </row>
    <row r="44" spans="1:18" x14ac:dyDescent="0.25">
      <c r="A44">
        <v>37728</v>
      </c>
      <c r="B44">
        <v>38015</v>
      </c>
      <c r="C44" t="s">
        <v>1</v>
      </c>
      <c r="D44" t="str">
        <f t="shared" si="5"/>
        <v>$H$44</v>
      </c>
      <c r="E44" t="str">
        <f t="shared" si="6"/>
        <v>$H$44</v>
      </c>
      <c r="F44" t="str">
        <f t="shared" ca="1" si="7"/>
        <v>yes</v>
      </c>
      <c r="H44">
        <v>37728</v>
      </c>
      <c r="I44">
        <v>38015</v>
      </c>
      <c r="J44" t="s">
        <v>1</v>
      </c>
      <c r="Q44">
        <f t="shared" si="3"/>
        <v>0</v>
      </c>
      <c r="R44">
        <f t="shared" si="4"/>
        <v>0</v>
      </c>
    </row>
    <row r="45" spans="1:18" x14ac:dyDescent="0.25">
      <c r="A45">
        <v>38186</v>
      </c>
      <c r="B45">
        <v>38449</v>
      </c>
      <c r="C45" t="s">
        <v>0</v>
      </c>
      <c r="D45" t="str">
        <f t="shared" si="5"/>
        <v>$H$45</v>
      </c>
      <c r="E45" t="str">
        <f t="shared" si="6"/>
        <v>$H$45</v>
      </c>
      <c r="F45" t="str">
        <f t="shared" ca="1" si="7"/>
        <v>yes</v>
      </c>
      <c r="H45">
        <v>38186</v>
      </c>
      <c r="I45">
        <v>38449</v>
      </c>
      <c r="J45" t="s">
        <v>0</v>
      </c>
      <c r="Q45">
        <f t="shared" si="3"/>
        <v>0</v>
      </c>
      <c r="R45">
        <f t="shared" si="4"/>
        <v>0</v>
      </c>
    </row>
    <row r="46" spans="1:18" x14ac:dyDescent="0.25">
      <c r="A46">
        <v>38490</v>
      </c>
      <c r="B46">
        <v>39332</v>
      </c>
      <c r="C46" t="s">
        <v>0</v>
      </c>
      <c r="D46" t="str">
        <f t="shared" si="5"/>
        <v>$H$46</v>
      </c>
      <c r="E46" t="str">
        <f t="shared" si="6"/>
        <v>$H$46</v>
      </c>
      <c r="F46" t="str">
        <f t="shared" ca="1" si="7"/>
        <v>yes</v>
      </c>
      <c r="H46">
        <v>38490</v>
      </c>
      <c r="I46">
        <v>39332</v>
      </c>
      <c r="J46" t="s">
        <v>0</v>
      </c>
      <c r="Q46">
        <f t="shared" si="3"/>
        <v>0</v>
      </c>
      <c r="R46">
        <f t="shared" si="4"/>
        <v>0</v>
      </c>
    </row>
    <row r="47" spans="1:18" x14ac:dyDescent="0.25">
      <c r="A47">
        <v>39450</v>
      </c>
      <c r="B47">
        <v>39723</v>
      </c>
      <c r="C47" t="s">
        <v>1</v>
      </c>
      <c r="D47" t="str">
        <f t="shared" si="5"/>
        <v>no match</v>
      </c>
      <c r="E47" t="str">
        <f t="shared" si="6"/>
        <v>$H$47</v>
      </c>
      <c r="F47" t="str">
        <f t="shared" ca="1" si="7"/>
        <v>no</v>
      </c>
      <c r="H47">
        <v>39493</v>
      </c>
      <c r="I47">
        <v>39723</v>
      </c>
      <c r="J47" t="s">
        <v>1</v>
      </c>
      <c r="Q47">
        <f t="shared" si="3"/>
        <v>0</v>
      </c>
      <c r="R47">
        <f t="shared" si="4"/>
        <v>0</v>
      </c>
    </row>
    <row r="48" spans="1:18" x14ac:dyDescent="0.25">
      <c r="A48">
        <v>39717</v>
      </c>
      <c r="B48">
        <v>40115</v>
      </c>
      <c r="C48" t="s">
        <v>1</v>
      </c>
      <c r="D48" t="str">
        <f t="shared" si="5"/>
        <v>$H$48</v>
      </c>
      <c r="E48" t="str">
        <f t="shared" si="6"/>
        <v>$H$48</v>
      </c>
      <c r="F48" t="str">
        <f t="shared" ca="1" si="7"/>
        <v>yes</v>
      </c>
      <c r="H48">
        <v>39717</v>
      </c>
      <c r="I48">
        <v>40115</v>
      </c>
      <c r="J48" t="s">
        <v>1</v>
      </c>
      <c r="Q48">
        <f t="shared" si="3"/>
        <v>0</v>
      </c>
      <c r="R48">
        <f t="shared" si="4"/>
        <v>1</v>
      </c>
    </row>
    <row r="49" spans="1:18" x14ac:dyDescent="0.25">
      <c r="A49">
        <v>40426</v>
      </c>
      <c r="B49">
        <v>41712</v>
      </c>
      <c r="C49" t="s">
        <v>0</v>
      </c>
      <c r="D49" t="str">
        <f t="shared" si="5"/>
        <v>$H$49</v>
      </c>
      <c r="E49" t="str">
        <f t="shared" si="6"/>
        <v>$H$49</v>
      </c>
      <c r="F49" t="str">
        <f t="shared" ca="1" si="7"/>
        <v>yes</v>
      </c>
      <c r="H49">
        <v>40426</v>
      </c>
      <c r="I49">
        <v>41712</v>
      </c>
      <c r="J49" t="s">
        <v>0</v>
      </c>
      <c r="Q49">
        <f t="shared" si="3"/>
        <v>0</v>
      </c>
      <c r="R49">
        <f t="shared" si="4"/>
        <v>0</v>
      </c>
    </row>
    <row r="50" spans="1:18" x14ac:dyDescent="0.25">
      <c r="A50">
        <v>41787</v>
      </c>
      <c r="B50">
        <v>42764</v>
      </c>
      <c r="C50" t="s">
        <v>0</v>
      </c>
      <c r="D50" t="str">
        <f t="shared" si="5"/>
        <v>$H$50</v>
      </c>
      <c r="E50" t="str">
        <f t="shared" si="6"/>
        <v>$H$50</v>
      </c>
      <c r="F50" t="str">
        <f t="shared" ca="1" si="7"/>
        <v>yes</v>
      </c>
      <c r="H50">
        <v>41787</v>
      </c>
      <c r="I50">
        <v>42764</v>
      </c>
      <c r="J50" t="s">
        <v>0</v>
      </c>
      <c r="Q50">
        <f t="shared" si="3"/>
        <v>0</v>
      </c>
      <c r="R50">
        <f t="shared" si="4"/>
        <v>0</v>
      </c>
    </row>
    <row r="51" spans="1:18" x14ac:dyDescent="0.25">
      <c r="A51">
        <v>42778</v>
      </c>
      <c r="B51">
        <v>43197</v>
      </c>
      <c r="C51" t="s">
        <v>0</v>
      </c>
      <c r="D51" t="str">
        <f t="shared" si="5"/>
        <v>no match</v>
      </c>
      <c r="E51" t="str">
        <f t="shared" si="6"/>
        <v>$H$51</v>
      </c>
      <c r="F51" t="str">
        <f t="shared" ca="1" si="7"/>
        <v>no</v>
      </c>
      <c r="H51">
        <v>42739</v>
      </c>
      <c r="I51">
        <v>43197</v>
      </c>
      <c r="J51" t="s">
        <v>0</v>
      </c>
      <c r="Q51">
        <f>IF(AND((NOT(D50="no match")),(E50="n match")), 1, 0)</f>
        <v>0</v>
      </c>
      <c r="R51">
        <f t="shared" si="4"/>
        <v>0</v>
      </c>
    </row>
    <row r="52" spans="1:18" x14ac:dyDescent="0.25">
      <c r="A52">
        <v>43375</v>
      </c>
      <c r="B52">
        <v>43614</v>
      </c>
      <c r="C52" t="s">
        <v>0</v>
      </c>
      <c r="D52" t="str">
        <f t="shared" si="5"/>
        <v>$H$52</v>
      </c>
      <c r="E52" t="str">
        <f t="shared" si="6"/>
        <v>$H$52</v>
      </c>
      <c r="F52" t="str">
        <f t="shared" ca="1" si="7"/>
        <v>yes</v>
      </c>
      <c r="H52">
        <v>43375</v>
      </c>
      <c r="I52">
        <v>43614</v>
      </c>
      <c r="J52" t="s">
        <v>0</v>
      </c>
      <c r="Q52">
        <f>IF(AND((NOT(D51="no match")),(E51="n match")), 1, 1)</f>
        <v>1</v>
      </c>
      <c r="R52">
        <f>IF(AND((NOT(E51="n match")),(D51="no match")), 0, 0)</f>
        <v>0</v>
      </c>
    </row>
    <row r="53" spans="1:18" x14ac:dyDescent="0.25">
      <c r="A53">
        <v>43601</v>
      </c>
      <c r="B53">
        <v>43939</v>
      </c>
      <c r="C53" t="s">
        <v>1</v>
      </c>
      <c r="D53" t="str">
        <f t="shared" si="5"/>
        <v>$H$53</v>
      </c>
      <c r="E53" t="str">
        <f t="shared" si="6"/>
        <v>$H$53</v>
      </c>
      <c r="F53" t="str">
        <f t="shared" ca="1" si="7"/>
        <v>yes</v>
      </c>
      <c r="H53">
        <v>43601</v>
      </c>
      <c r="I53">
        <v>43939</v>
      </c>
      <c r="J53" t="s">
        <v>1</v>
      </c>
      <c r="Q53">
        <f t="shared" si="3"/>
        <v>0</v>
      </c>
      <c r="R53">
        <f t="shared" si="4"/>
        <v>0</v>
      </c>
    </row>
    <row r="54" spans="1:18" x14ac:dyDescent="0.25">
      <c r="A54">
        <v>44080</v>
      </c>
      <c r="B54">
        <v>44388</v>
      </c>
      <c r="C54" t="s">
        <v>1</v>
      </c>
      <c r="D54" t="str">
        <f t="shared" si="5"/>
        <v>$H$54</v>
      </c>
      <c r="E54" t="str">
        <f t="shared" si="6"/>
        <v>$H$54</v>
      </c>
      <c r="F54" t="str">
        <f t="shared" ca="1" si="7"/>
        <v>yes</v>
      </c>
      <c r="H54">
        <v>44080</v>
      </c>
      <c r="I54">
        <v>44388</v>
      </c>
      <c r="J54" t="s">
        <v>1</v>
      </c>
      <c r="Q54">
        <f t="shared" si="3"/>
        <v>0</v>
      </c>
      <c r="R54">
        <f t="shared" si="4"/>
        <v>0</v>
      </c>
    </row>
    <row r="55" spans="1:18" x14ac:dyDescent="0.25">
      <c r="A55">
        <v>44799</v>
      </c>
      <c r="B55">
        <v>45638</v>
      </c>
      <c r="C55" t="s">
        <v>1</v>
      </c>
      <c r="D55" t="str">
        <f t="shared" si="5"/>
        <v>$H$56</v>
      </c>
      <c r="E55" t="str">
        <f t="shared" si="6"/>
        <v>n match</v>
      </c>
      <c r="F55" t="str">
        <f t="shared" ca="1" si="7"/>
        <v>no</v>
      </c>
      <c r="H55">
        <v>44430</v>
      </c>
      <c r="I55">
        <v>44519</v>
      </c>
      <c r="J55" t="s">
        <v>1</v>
      </c>
      <c r="Q55">
        <f t="shared" si="3"/>
        <v>0</v>
      </c>
      <c r="R55">
        <f t="shared" si="4"/>
        <v>0</v>
      </c>
    </row>
    <row r="56" spans="1:18" x14ac:dyDescent="0.25">
      <c r="A56">
        <v>45925</v>
      </c>
      <c r="B56">
        <v>47172</v>
      </c>
      <c r="C56" t="s">
        <v>0</v>
      </c>
      <c r="D56" t="str">
        <f t="shared" si="5"/>
        <v>no match</v>
      </c>
      <c r="E56" t="str">
        <f t="shared" si="6"/>
        <v>$H$58</v>
      </c>
      <c r="F56" t="str">
        <f t="shared" ca="1" si="7"/>
        <v>no</v>
      </c>
      <c r="H56">
        <v>44799</v>
      </c>
      <c r="I56">
        <v>45632</v>
      </c>
      <c r="J56" t="s">
        <v>1</v>
      </c>
      <c r="Q56">
        <f>IF(AND((NOT(D55="no match")),(E55="n match")), 1, 0)</f>
        <v>1</v>
      </c>
      <c r="R56">
        <f t="shared" si="4"/>
        <v>0</v>
      </c>
    </row>
    <row r="57" spans="1:18" x14ac:dyDescent="0.25">
      <c r="A57">
        <v>47373</v>
      </c>
      <c r="B57">
        <v>48368</v>
      </c>
      <c r="C57" t="s">
        <v>1</v>
      </c>
      <c r="D57" t="str">
        <f t="shared" si="5"/>
        <v>$H$59</v>
      </c>
      <c r="E57" t="str">
        <f t="shared" si="6"/>
        <v>n match</v>
      </c>
      <c r="F57" t="str">
        <f t="shared" ca="1" si="7"/>
        <v>no</v>
      </c>
      <c r="H57">
        <v>45668</v>
      </c>
      <c r="I57">
        <v>45910</v>
      </c>
      <c r="J57" t="s">
        <v>1</v>
      </c>
      <c r="Q57">
        <f>IF(AND((NOT(D56="no match")),(E56="n match")), 1, 1)</f>
        <v>1</v>
      </c>
      <c r="R57">
        <f>IF(AND((NOT(E56="n match")),(D56="no match")), 0, 0)</f>
        <v>0</v>
      </c>
    </row>
    <row r="58" spans="1:18" x14ac:dyDescent="0.25">
      <c r="A58">
        <v>48787</v>
      </c>
      <c r="B58">
        <v>49629</v>
      </c>
      <c r="C58" t="s">
        <v>1</v>
      </c>
      <c r="D58" t="str">
        <f t="shared" si="5"/>
        <v>$H$60</v>
      </c>
      <c r="E58" t="str">
        <f t="shared" si="6"/>
        <v>$H$60</v>
      </c>
      <c r="F58" t="str">
        <f t="shared" ca="1" si="7"/>
        <v>yes</v>
      </c>
      <c r="H58">
        <v>45931</v>
      </c>
      <c r="I58">
        <v>47172</v>
      </c>
      <c r="J58" t="s">
        <v>0</v>
      </c>
      <c r="Q58">
        <f t="shared" si="3"/>
        <v>1</v>
      </c>
      <c r="R58">
        <f t="shared" si="4"/>
        <v>0</v>
      </c>
    </row>
    <row r="59" spans="1:18" x14ac:dyDescent="0.25">
      <c r="A59">
        <v>49683</v>
      </c>
      <c r="B59">
        <v>49933</v>
      </c>
      <c r="C59" t="s">
        <v>1</v>
      </c>
      <c r="D59" t="str">
        <f t="shared" si="5"/>
        <v>no match</v>
      </c>
      <c r="E59" t="str">
        <f t="shared" si="6"/>
        <v>n match</v>
      </c>
      <c r="F59" t="str">
        <f t="shared" ca="1" si="7"/>
        <v>no</v>
      </c>
      <c r="H59">
        <v>47373</v>
      </c>
      <c r="I59">
        <v>48407</v>
      </c>
      <c r="J59" t="s">
        <v>1</v>
      </c>
      <c r="Q59">
        <f t="shared" si="3"/>
        <v>0</v>
      </c>
      <c r="R59">
        <f t="shared" si="4"/>
        <v>0</v>
      </c>
    </row>
    <row r="60" spans="1:18" x14ac:dyDescent="0.25">
      <c r="A60">
        <v>50023</v>
      </c>
      <c r="B60">
        <v>50355</v>
      </c>
      <c r="C60" t="s">
        <v>0</v>
      </c>
      <c r="D60" t="str">
        <f t="shared" si="5"/>
        <v>no match</v>
      </c>
      <c r="E60" t="str">
        <f t="shared" si="6"/>
        <v>n match</v>
      </c>
      <c r="F60" t="str">
        <f t="shared" ca="1" si="7"/>
        <v>no</v>
      </c>
      <c r="H60">
        <v>48787</v>
      </c>
      <c r="I60">
        <v>49629</v>
      </c>
      <c r="J60" t="s">
        <v>1</v>
      </c>
      <c r="Q60">
        <f t="shared" si="3"/>
        <v>0</v>
      </c>
      <c r="R60">
        <f t="shared" si="4"/>
        <v>0</v>
      </c>
    </row>
    <row r="61" spans="1:18" x14ac:dyDescent="0.25">
      <c r="A61">
        <v>50345</v>
      </c>
      <c r="B61">
        <v>50862</v>
      </c>
      <c r="C61" t="s">
        <v>1</v>
      </c>
      <c r="D61" t="str">
        <f t="shared" si="5"/>
        <v>no match</v>
      </c>
      <c r="E61" t="str">
        <f t="shared" si="6"/>
        <v>$H$62</v>
      </c>
      <c r="F61" t="str">
        <f t="shared" ca="1" si="7"/>
        <v>no</v>
      </c>
      <c r="H61">
        <v>49715</v>
      </c>
      <c r="I61">
        <v>50113</v>
      </c>
      <c r="J61" t="s">
        <v>1</v>
      </c>
      <c r="Q61">
        <f t="shared" si="3"/>
        <v>0</v>
      </c>
      <c r="R61">
        <f t="shared" si="4"/>
        <v>0</v>
      </c>
    </row>
    <row r="62" spans="1:18" x14ac:dyDescent="0.25">
      <c r="A62">
        <v>50852</v>
      </c>
      <c r="B62">
        <v>51133</v>
      </c>
      <c r="C62" t="s">
        <v>1</v>
      </c>
      <c r="D62" t="str">
        <f t="shared" si="5"/>
        <v>$H$63</v>
      </c>
      <c r="E62" t="str">
        <f t="shared" si="6"/>
        <v>$H$63</v>
      </c>
      <c r="F62" t="str">
        <f t="shared" ca="1" si="7"/>
        <v>yes</v>
      </c>
      <c r="H62">
        <v>50458</v>
      </c>
      <c r="I62">
        <v>50862</v>
      </c>
      <c r="J62" t="s">
        <v>1</v>
      </c>
      <c r="Q62">
        <f t="shared" si="3"/>
        <v>0</v>
      </c>
      <c r="R62">
        <f t="shared" si="4"/>
        <v>1</v>
      </c>
    </row>
    <row r="63" spans="1:18" x14ac:dyDescent="0.25">
      <c r="H63">
        <v>50852</v>
      </c>
      <c r="I63">
        <v>51133</v>
      </c>
      <c r="J63" t="s">
        <v>1</v>
      </c>
      <c r="Q63">
        <f t="shared" si="3"/>
        <v>0</v>
      </c>
      <c r="R63">
        <f t="shared" si="4"/>
        <v>0</v>
      </c>
    </row>
    <row r="64" spans="1:18" x14ac:dyDescent="0.25">
      <c r="H64">
        <v>52263</v>
      </c>
      <c r="I64">
        <v>52538</v>
      </c>
      <c r="J64" t="s">
        <v>1</v>
      </c>
    </row>
    <row r="65" spans="17:18" x14ac:dyDescent="0.25">
      <c r="Q65">
        <f>SUM(Q2:Q63)</f>
        <v>7</v>
      </c>
      <c r="R65">
        <f>SUM(R2:R63)</f>
        <v>3</v>
      </c>
    </row>
  </sheetData>
  <mergeCells count="1">
    <mergeCell ref="K1:O1"/>
  </mergeCells>
  <pageMargins left="0.7" right="0.7" top="0.75" bottom="0.75" header="0.3" footer="0.3"/>
  <pageSetup paperSize="9" orientation="portrait" verticalDpi="0" r:id="rId1"/>
  <ignoredErrors>
    <ignoredError sqref="Q9:R9 Q52:R52 Q57:R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difference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Radkevich</dc:creator>
  <cp:lastModifiedBy>Emir Radkevich</cp:lastModifiedBy>
  <dcterms:created xsi:type="dcterms:W3CDTF">2016-11-21T08:23:19Z</dcterms:created>
  <dcterms:modified xsi:type="dcterms:W3CDTF">2016-11-27T23:49:26Z</dcterms:modified>
</cp:coreProperties>
</file>