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activeTab="4"/>
  </bookViews>
  <sheets>
    <sheet name="Fij" sheetId="1" r:id="rId1"/>
    <sheet name="Qij" sheetId="2" r:id="rId2"/>
    <sheet name="Eij" sheetId="3" r:id="rId3"/>
    <sheet name="BLOSUM62" sheetId="5" r:id="rId4"/>
    <sheet name="Met" sheetId="6" r:id="rId5"/>
  </sheets>
  <definedNames>
    <definedName name="тест">Fij!$F$23:$H$24</definedName>
  </definedNames>
  <calcPr calcId="125725"/>
</workbook>
</file>

<file path=xl/calcChain.xml><?xml version="1.0" encoding="utf-8"?>
<calcChain xmlns="http://schemas.openxmlformats.org/spreadsheetml/2006/main">
  <c r="O14" i="5"/>
  <c r="P14"/>
  <c r="Q14"/>
  <c r="R14"/>
  <c r="S14"/>
  <c r="T13"/>
  <c r="S13"/>
  <c r="R13"/>
  <c r="Q13"/>
  <c r="P13"/>
  <c r="O13"/>
  <c r="K13"/>
  <c r="I13"/>
  <c r="I12"/>
  <c r="J12"/>
  <c r="K12"/>
  <c r="O12"/>
  <c r="P12"/>
  <c r="Q12"/>
  <c r="R12"/>
  <c r="S12"/>
  <c r="S11"/>
  <c r="R11"/>
  <c r="Q11"/>
  <c r="P11"/>
  <c r="O11"/>
  <c r="J11"/>
  <c r="I11"/>
  <c r="H9"/>
  <c r="I8"/>
  <c r="N3"/>
  <c r="L5"/>
  <c r="J7"/>
  <c r="J6"/>
  <c r="I6"/>
  <c r="H7"/>
  <c r="H6"/>
  <c r="H5"/>
  <c r="I5"/>
  <c r="J5"/>
  <c r="K4"/>
  <c r="K5"/>
  <c r="K6"/>
  <c r="N11"/>
  <c r="N12"/>
  <c r="N13"/>
  <c r="N6"/>
  <c r="M9"/>
  <c r="M11"/>
  <c r="L11"/>
  <c r="L10"/>
  <c r="K10"/>
  <c r="K9"/>
  <c r="L9"/>
  <c r="L7"/>
  <c r="L6"/>
  <c r="M6"/>
  <c r="M5"/>
  <c r="F2"/>
  <c r="G2"/>
  <c r="H2"/>
  <c r="I2"/>
  <c r="J2"/>
  <c r="K2"/>
  <c r="L2"/>
  <c r="M2"/>
  <c r="F3"/>
  <c r="G3"/>
  <c r="H3"/>
  <c r="I3"/>
  <c r="J3"/>
  <c r="K3"/>
  <c r="L3"/>
  <c r="M3"/>
  <c r="F4"/>
  <c r="G4"/>
  <c r="H4"/>
  <c r="I4"/>
  <c r="J4"/>
  <c r="L4"/>
  <c r="M4"/>
  <c r="E2"/>
  <c r="E3"/>
  <c r="C2"/>
  <c r="D2"/>
  <c r="D3"/>
  <c r="E4"/>
  <c r="G6"/>
  <c r="G8"/>
  <c r="G10"/>
  <c r="G12"/>
  <c r="F14"/>
  <c r="F13"/>
  <c r="F12"/>
  <c r="F11"/>
  <c r="F10"/>
  <c r="F9"/>
  <c r="F7"/>
  <c r="F8"/>
  <c r="E8"/>
  <c r="E9"/>
  <c r="E10"/>
  <c r="E11"/>
  <c r="E12"/>
  <c r="E13"/>
  <c r="D13"/>
  <c r="D12"/>
  <c r="D11"/>
  <c r="D10"/>
  <c r="D9"/>
  <c r="D8"/>
  <c r="D7"/>
  <c r="D6"/>
  <c r="D5"/>
  <c r="B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D15"/>
  <c r="E15"/>
  <c r="F15"/>
  <c r="G15"/>
  <c r="H15"/>
  <c r="I15"/>
  <c r="B16"/>
  <c r="C16"/>
  <c r="D16"/>
  <c r="E16"/>
  <c r="F16"/>
  <c r="G16"/>
  <c r="H16"/>
  <c r="I16"/>
  <c r="B17"/>
  <c r="C17"/>
  <c r="D17"/>
  <c r="E17"/>
  <c r="F17"/>
  <c r="G17"/>
  <c r="H17"/>
  <c r="I17"/>
  <c r="B18"/>
  <c r="C18"/>
  <c r="D18"/>
  <c r="E18"/>
  <c r="F18"/>
  <c r="G18"/>
  <c r="H18"/>
  <c r="I18"/>
  <c r="B19"/>
  <c r="C19"/>
  <c r="D19"/>
  <c r="E19"/>
  <c r="F19"/>
  <c r="G19"/>
  <c r="H19"/>
  <c r="I19"/>
  <c r="B20"/>
  <c r="C20"/>
  <c r="D20"/>
  <c r="E20"/>
  <c r="F20"/>
  <c r="G20"/>
  <c r="H20"/>
  <c r="I20"/>
  <c r="B21"/>
  <c r="C21"/>
  <c r="D21"/>
  <c r="E21"/>
  <c r="F21"/>
  <c r="G21"/>
  <c r="H21"/>
  <c r="I21"/>
  <c r="J21"/>
  <c r="G14"/>
  <c r="H14"/>
  <c r="I14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M20"/>
  <c r="M14"/>
  <c r="M15"/>
  <c r="N15"/>
  <c r="M16"/>
  <c r="N16"/>
  <c r="M17"/>
  <c r="N17"/>
  <c r="M18"/>
  <c r="N18"/>
  <c r="M19"/>
  <c r="N19"/>
  <c r="N20"/>
  <c r="O20"/>
  <c r="P20"/>
  <c r="Q20"/>
  <c r="L21"/>
  <c r="M21"/>
  <c r="N21"/>
  <c r="O21"/>
  <c r="P21"/>
  <c r="Q21"/>
  <c r="R21"/>
  <c r="R20"/>
  <c r="R19"/>
  <c r="S18"/>
  <c r="T9"/>
  <c r="T10"/>
  <c r="T11"/>
  <c r="T12"/>
  <c r="T14"/>
  <c r="T15"/>
  <c r="T16"/>
  <c r="T17"/>
  <c r="T18"/>
  <c r="U13"/>
  <c r="U14"/>
  <c r="U15"/>
  <c r="U16"/>
  <c r="U17"/>
  <c r="U18"/>
  <c r="U12"/>
  <c r="N7"/>
  <c r="N8"/>
  <c r="N9"/>
  <c r="N10"/>
  <c r="O3"/>
  <c r="P3"/>
  <c r="Q3"/>
  <c r="R3"/>
  <c r="S3"/>
  <c r="T3"/>
  <c r="O4"/>
  <c r="P4"/>
  <c r="Q4"/>
  <c r="R4"/>
  <c r="S4"/>
  <c r="T4"/>
  <c r="O5"/>
  <c r="P5"/>
  <c r="Q5"/>
  <c r="R5"/>
  <c r="S5"/>
  <c r="T5"/>
  <c r="O6"/>
  <c r="P6"/>
  <c r="Q6"/>
  <c r="R6"/>
  <c r="S6"/>
  <c r="T6"/>
  <c r="O7"/>
  <c r="P7"/>
  <c r="Q7"/>
  <c r="R7"/>
  <c r="S7"/>
  <c r="T7"/>
  <c r="O8"/>
  <c r="P8"/>
  <c r="Q8"/>
  <c r="R8"/>
  <c r="S8"/>
  <c r="T8"/>
  <c r="O9"/>
  <c r="P9"/>
  <c r="Q9"/>
  <c r="R9"/>
  <c r="S9"/>
  <c r="O10"/>
  <c r="P10"/>
  <c r="Q10"/>
  <c r="R10"/>
  <c r="S10"/>
  <c r="U3"/>
  <c r="U4"/>
  <c r="U5"/>
  <c r="U6"/>
  <c r="U7"/>
  <c r="U8"/>
  <c r="U9"/>
  <c r="U10"/>
  <c r="N2"/>
  <c r="O2"/>
  <c r="P2"/>
  <c r="Q2"/>
  <c r="R2"/>
  <c r="S2"/>
  <c r="T2"/>
  <c r="U2"/>
  <c r="U11"/>
  <c r="U21"/>
  <c r="U20"/>
  <c r="U19"/>
  <c r="T19"/>
  <c r="T20"/>
  <c r="T21"/>
  <c r="S21"/>
  <c r="S20"/>
  <c r="S19"/>
  <c r="S17"/>
  <c r="R15"/>
  <c r="R16"/>
  <c r="R17"/>
  <c r="R18"/>
  <c r="Q15"/>
  <c r="Q16"/>
  <c r="Q17"/>
  <c r="Q18"/>
  <c r="Q19"/>
  <c r="P19"/>
  <c r="P18"/>
  <c r="P17"/>
  <c r="P16"/>
  <c r="S16"/>
  <c r="S15"/>
  <c r="P15"/>
  <c r="O19"/>
  <c r="O18"/>
  <c r="O17"/>
  <c r="O16"/>
  <c r="O15"/>
  <c r="N14"/>
  <c r="N4"/>
  <c r="N5"/>
  <c r="M7"/>
  <c r="M8"/>
  <c r="M10"/>
  <c r="M12"/>
  <c r="M13"/>
  <c r="L13"/>
  <c r="L12"/>
  <c r="L8"/>
  <c r="K7"/>
  <c r="K8"/>
  <c r="K11"/>
  <c r="K21"/>
  <c r="J13"/>
  <c r="J10"/>
  <c r="J9"/>
  <c r="J8"/>
  <c r="I7"/>
  <c r="I9"/>
  <c r="I10"/>
  <c r="H13"/>
  <c r="H11"/>
  <c r="H12"/>
  <c r="H10"/>
  <c r="H8"/>
  <c r="G5"/>
  <c r="G7"/>
  <c r="G9"/>
  <c r="G11"/>
  <c r="G13"/>
  <c r="D14"/>
  <c r="E14"/>
  <c r="E7"/>
  <c r="E6"/>
  <c r="F6"/>
  <c r="F5"/>
  <c r="E5"/>
  <c r="D4"/>
  <c r="C3"/>
  <c r="B2"/>
  <c r="C6" i="3"/>
  <c r="V22"/>
  <c r="U21"/>
  <c r="T20"/>
  <c r="S19"/>
  <c r="R18"/>
  <c r="Q17"/>
  <c r="P16"/>
  <c r="O15"/>
  <c r="N14"/>
  <c r="M13"/>
  <c r="L12"/>
  <c r="K11"/>
  <c r="J10"/>
  <c r="I9"/>
  <c r="H8"/>
  <c r="G7"/>
  <c r="V8"/>
  <c r="F6"/>
  <c r="E5"/>
  <c r="D4"/>
  <c r="D3"/>
  <c r="E3"/>
  <c r="F3"/>
  <c r="G3"/>
  <c r="H3"/>
  <c r="I3"/>
  <c r="J3"/>
  <c r="K3"/>
  <c r="L3"/>
  <c r="M3"/>
  <c r="N3"/>
  <c r="O3"/>
  <c r="P3"/>
  <c r="Q3"/>
  <c r="R3"/>
  <c r="S3"/>
  <c r="T3"/>
  <c r="U3"/>
  <c r="V3"/>
  <c r="C4"/>
  <c r="E4"/>
  <c r="F4"/>
  <c r="G4"/>
  <c r="H4"/>
  <c r="I4"/>
  <c r="J4"/>
  <c r="K4"/>
  <c r="L4"/>
  <c r="M4"/>
  <c r="N4"/>
  <c r="O4"/>
  <c r="P4"/>
  <c r="Q4"/>
  <c r="R4"/>
  <c r="S4"/>
  <c r="T4"/>
  <c r="U4"/>
  <c r="V4"/>
  <c r="C5"/>
  <c r="D5"/>
  <c r="F5"/>
  <c r="G5"/>
  <c r="H5"/>
  <c r="I5"/>
  <c r="J5"/>
  <c r="K5"/>
  <c r="L5"/>
  <c r="M5"/>
  <c r="N5"/>
  <c r="O5"/>
  <c r="P5"/>
  <c r="Q5"/>
  <c r="R5"/>
  <c r="S5"/>
  <c r="T5"/>
  <c r="U5"/>
  <c r="V5"/>
  <c r="D6"/>
  <c r="E6"/>
  <c r="G6"/>
  <c r="H6"/>
  <c r="I6"/>
  <c r="J6"/>
  <c r="K6"/>
  <c r="L6"/>
  <c r="M6"/>
  <c r="N6"/>
  <c r="O6"/>
  <c r="P6"/>
  <c r="Q6"/>
  <c r="R6"/>
  <c r="S6"/>
  <c r="T6"/>
  <c r="U6"/>
  <c r="V6"/>
  <c r="C7"/>
  <c r="D7"/>
  <c r="E7"/>
  <c r="F7"/>
  <c r="H7"/>
  <c r="I7"/>
  <c r="J7"/>
  <c r="K7"/>
  <c r="L7"/>
  <c r="M7"/>
  <c r="N7"/>
  <c r="O7"/>
  <c r="P7"/>
  <c r="Q7"/>
  <c r="R7"/>
  <c r="S7"/>
  <c r="T7"/>
  <c r="U7"/>
  <c r="V7"/>
  <c r="C8"/>
  <c r="D8"/>
  <c r="E8"/>
  <c r="F8"/>
  <c r="G8"/>
  <c r="I8"/>
  <c r="J8"/>
  <c r="K8"/>
  <c r="L8"/>
  <c r="M8"/>
  <c r="N8"/>
  <c r="O8"/>
  <c r="P8"/>
  <c r="Q8"/>
  <c r="R8"/>
  <c r="S8"/>
  <c r="T8"/>
  <c r="U8"/>
  <c r="C9"/>
  <c r="D9"/>
  <c r="E9"/>
  <c r="F9"/>
  <c r="G9"/>
  <c r="H9"/>
  <c r="J9"/>
  <c r="K9"/>
  <c r="L9"/>
  <c r="M9"/>
  <c r="N9"/>
  <c r="O9"/>
  <c r="P9"/>
  <c r="Q9"/>
  <c r="R9"/>
  <c r="S9"/>
  <c r="T9"/>
  <c r="U9"/>
  <c r="V9"/>
  <c r="C10"/>
  <c r="D10"/>
  <c r="E10"/>
  <c r="F10"/>
  <c r="G10"/>
  <c r="H10"/>
  <c r="I10"/>
  <c r="K10"/>
  <c r="L10"/>
  <c r="M10"/>
  <c r="N10"/>
  <c r="O10"/>
  <c r="P10"/>
  <c r="Q10"/>
  <c r="R10"/>
  <c r="S10"/>
  <c r="T10"/>
  <c r="U10"/>
  <c r="V10"/>
  <c r="C11"/>
  <c r="D11"/>
  <c r="E11"/>
  <c r="F11"/>
  <c r="G11"/>
  <c r="H11"/>
  <c r="I11"/>
  <c r="J11"/>
  <c r="L11"/>
  <c r="M11"/>
  <c r="N11"/>
  <c r="O11"/>
  <c r="P11"/>
  <c r="Q11"/>
  <c r="R11"/>
  <c r="S11"/>
  <c r="T11"/>
  <c r="U11"/>
  <c r="V11"/>
  <c r="C12"/>
  <c r="D12"/>
  <c r="E12"/>
  <c r="F12"/>
  <c r="G12"/>
  <c r="H12"/>
  <c r="I12"/>
  <c r="J12"/>
  <c r="K12"/>
  <c r="M12"/>
  <c r="N12"/>
  <c r="O12"/>
  <c r="P12"/>
  <c r="Q12"/>
  <c r="R12"/>
  <c r="S12"/>
  <c r="T12"/>
  <c r="U12"/>
  <c r="V12"/>
  <c r="C13"/>
  <c r="D13"/>
  <c r="E13"/>
  <c r="F13"/>
  <c r="G13"/>
  <c r="H13"/>
  <c r="I13"/>
  <c r="J13"/>
  <c r="K13"/>
  <c r="L13"/>
  <c r="N13"/>
  <c r="O13"/>
  <c r="P13"/>
  <c r="Q13"/>
  <c r="R13"/>
  <c r="S13"/>
  <c r="T13"/>
  <c r="U13"/>
  <c r="V13"/>
  <c r="C14"/>
  <c r="D14"/>
  <c r="E14"/>
  <c r="F14"/>
  <c r="G14"/>
  <c r="H14"/>
  <c r="I14"/>
  <c r="J14"/>
  <c r="K14"/>
  <c r="L14"/>
  <c r="M14"/>
  <c r="O14"/>
  <c r="P14"/>
  <c r="Q14"/>
  <c r="R14"/>
  <c r="S14"/>
  <c r="T14"/>
  <c r="U14"/>
  <c r="V14"/>
  <c r="C15"/>
  <c r="D15"/>
  <c r="E15"/>
  <c r="F15"/>
  <c r="G15"/>
  <c r="H15"/>
  <c r="I15"/>
  <c r="J15"/>
  <c r="K15"/>
  <c r="L15"/>
  <c r="M15"/>
  <c r="N15"/>
  <c r="P15"/>
  <c r="Q15"/>
  <c r="R15"/>
  <c r="S15"/>
  <c r="T15"/>
  <c r="U15"/>
  <c r="V15"/>
  <c r="C16"/>
  <c r="D16"/>
  <c r="E16"/>
  <c r="F16"/>
  <c r="G16"/>
  <c r="H16"/>
  <c r="I16"/>
  <c r="J16"/>
  <c r="K16"/>
  <c r="L16"/>
  <c r="M16"/>
  <c r="N16"/>
  <c r="O16"/>
  <c r="Q16"/>
  <c r="R16"/>
  <c r="S16"/>
  <c r="T16"/>
  <c r="U16"/>
  <c r="V16"/>
  <c r="C17"/>
  <c r="D17"/>
  <c r="E17"/>
  <c r="F17"/>
  <c r="G17"/>
  <c r="H17"/>
  <c r="I17"/>
  <c r="J17"/>
  <c r="K17"/>
  <c r="L17"/>
  <c r="M17"/>
  <c r="N17"/>
  <c r="O17"/>
  <c r="P17"/>
  <c r="R17"/>
  <c r="S17"/>
  <c r="T17"/>
  <c r="U17"/>
  <c r="V17"/>
  <c r="C18"/>
  <c r="D18"/>
  <c r="E18"/>
  <c r="F18"/>
  <c r="G18"/>
  <c r="H18"/>
  <c r="I18"/>
  <c r="J18"/>
  <c r="K18"/>
  <c r="L18"/>
  <c r="M18"/>
  <c r="N18"/>
  <c r="O18"/>
  <c r="P18"/>
  <c r="Q18"/>
  <c r="S18"/>
  <c r="T18"/>
  <c r="U18"/>
  <c r="V18"/>
  <c r="C19"/>
  <c r="D19"/>
  <c r="E19"/>
  <c r="F19"/>
  <c r="G19"/>
  <c r="H19"/>
  <c r="I19"/>
  <c r="J19"/>
  <c r="K19"/>
  <c r="L19"/>
  <c r="M19"/>
  <c r="N19"/>
  <c r="O19"/>
  <c r="P19"/>
  <c r="Q19"/>
  <c r="R19"/>
  <c r="T19"/>
  <c r="U19"/>
  <c r="V19"/>
  <c r="C20"/>
  <c r="D20"/>
  <c r="E20"/>
  <c r="F20"/>
  <c r="G20"/>
  <c r="H20"/>
  <c r="I20"/>
  <c r="J20"/>
  <c r="K20"/>
  <c r="L20"/>
  <c r="M20"/>
  <c r="N20"/>
  <c r="O20"/>
  <c r="P20"/>
  <c r="Q20"/>
  <c r="R20"/>
  <c r="S20"/>
  <c r="U20"/>
  <c r="V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V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C3"/>
  <c r="C22" i="1"/>
  <c r="D49"/>
  <c r="B23" a="1"/>
  <c r="B23" s="1"/>
  <c r="D9" i="2" s="1"/>
  <c r="B22" i="1"/>
  <c r="F27" s="1"/>
  <c r="G28"/>
  <c r="J30"/>
  <c r="T32"/>
  <c r="D35"/>
  <c r="E37"/>
  <c r="O39"/>
  <c r="E40"/>
  <c r="R41"/>
  <c r="F42"/>
  <c r="S43"/>
  <c r="P44"/>
  <c r="J46"/>
  <c r="S46"/>
  <c r="U37" l="1"/>
  <c r="K35"/>
  <c r="J33"/>
  <c r="G31"/>
  <c r="H28"/>
  <c r="B28"/>
  <c r="B32"/>
  <c r="F45"/>
  <c r="C43"/>
  <c r="L40"/>
  <c r="K38"/>
  <c r="H36"/>
  <c r="Q33"/>
  <c r="P31"/>
  <c r="F29"/>
  <c r="M45"/>
  <c r="L43"/>
  <c r="I41"/>
  <c r="R38"/>
  <c r="Q36"/>
  <c r="N34"/>
  <c r="D32"/>
  <c r="U29"/>
  <c r="J27"/>
  <c r="B41"/>
  <c r="C46"/>
  <c r="I44"/>
  <c r="O42"/>
  <c r="U40"/>
  <c r="H39"/>
  <c r="N37"/>
  <c r="T35"/>
  <c r="G34"/>
  <c r="M32"/>
  <c r="S30"/>
  <c r="E29"/>
  <c r="I27"/>
  <c r="M1" i="2"/>
  <c r="P20"/>
  <c r="T19"/>
  <c r="D19"/>
  <c r="H18"/>
  <c r="L17"/>
  <c r="P16"/>
  <c r="T15"/>
  <c r="D15"/>
  <c r="H14"/>
  <c r="L13"/>
  <c r="P12"/>
  <c r="T11"/>
  <c r="D11"/>
  <c r="H10"/>
  <c r="L9"/>
  <c r="P8"/>
  <c r="Q1"/>
  <c r="T20"/>
  <c r="D20"/>
  <c r="H19"/>
  <c r="L18"/>
  <c r="P17"/>
  <c r="T16"/>
  <c r="D16"/>
  <c r="H15"/>
  <c r="L14"/>
  <c r="P13"/>
  <c r="T12"/>
  <c r="D12"/>
  <c r="H11"/>
  <c r="L10"/>
  <c r="P9"/>
  <c r="T8"/>
  <c r="A1"/>
  <c r="B24" s="1" a="1"/>
  <c r="B24" s="1"/>
  <c r="E1"/>
  <c r="H20"/>
  <c r="L19"/>
  <c r="P18"/>
  <c r="T17"/>
  <c r="D17"/>
  <c r="H16"/>
  <c r="L15"/>
  <c r="P14"/>
  <c r="T13"/>
  <c r="D13"/>
  <c r="H12"/>
  <c r="L11"/>
  <c r="P10"/>
  <c r="T9"/>
  <c r="C2"/>
  <c r="G2"/>
  <c r="K2"/>
  <c r="O2"/>
  <c r="S2"/>
  <c r="C3"/>
  <c r="G3"/>
  <c r="K3"/>
  <c r="O3"/>
  <c r="S3"/>
  <c r="C4"/>
  <c r="G4"/>
  <c r="K4"/>
  <c r="O4"/>
  <c r="S4"/>
  <c r="C5"/>
  <c r="G5"/>
  <c r="K5"/>
  <c r="O5"/>
  <c r="S5"/>
  <c r="C6"/>
  <c r="G6"/>
  <c r="K6"/>
  <c r="O6"/>
  <c r="S6"/>
  <c r="C7"/>
  <c r="G7"/>
  <c r="K7"/>
  <c r="O7"/>
  <c r="S7"/>
  <c r="C8"/>
  <c r="G8"/>
  <c r="K8"/>
  <c r="O8"/>
  <c r="S8"/>
  <c r="C9"/>
  <c r="G9"/>
  <c r="K9"/>
  <c r="O9"/>
  <c r="S9"/>
  <c r="C10"/>
  <c r="G10"/>
  <c r="K10"/>
  <c r="O10"/>
  <c r="S10"/>
  <c r="C11"/>
  <c r="G11"/>
  <c r="K11"/>
  <c r="O11"/>
  <c r="S11"/>
  <c r="C12"/>
  <c r="G12"/>
  <c r="K12"/>
  <c r="O12"/>
  <c r="S12"/>
  <c r="C13"/>
  <c r="G13"/>
  <c r="K13"/>
  <c r="O13"/>
  <c r="S13"/>
  <c r="C14"/>
  <c r="G14"/>
  <c r="K14"/>
  <c r="O14"/>
  <c r="S14"/>
  <c r="C15"/>
  <c r="G15"/>
  <c r="K15"/>
  <c r="O15"/>
  <c r="S15"/>
  <c r="C16"/>
  <c r="G16"/>
  <c r="K16"/>
  <c r="O16"/>
  <c r="S16"/>
  <c r="C17"/>
  <c r="G17"/>
  <c r="K17"/>
  <c r="O17"/>
  <c r="S17"/>
  <c r="C18"/>
  <c r="G18"/>
  <c r="K18"/>
  <c r="O18"/>
  <c r="S18"/>
  <c r="C19"/>
  <c r="G19"/>
  <c r="K19"/>
  <c r="O19"/>
  <c r="S19"/>
  <c r="C20"/>
  <c r="G20"/>
  <c r="K20"/>
  <c r="O20"/>
  <c r="S20"/>
  <c r="D1"/>
  <c r="H1"/>
  <c r="L1"/>
  <c r="P1"/>
  <c r="T1"/>
  <c r="B20"/>
  <c r="R20"/>
  <c r="G1"/>
  <c r="O1"/>
  <c r="B2"/>
  <c r="F2"/>
  <c r="J2"/>
  <c r="N2"/>
  <c r="R2"/>
  <c r="B3"/>
  <c r="F3"/>
  <c r="J3"/>
  <c r="N3"/>
  <c r="R3"/>
  <c r="B4"/>
  <c r="F4"/>
  <c r="J4"/>
  <c r="N4"/>
  <c r="R4"/>
  <c r="B5"/>
  <c r="F5"/>
  <c r="J5"/>
  <c r="N5"/>
  <c r="R5"/>
  <c r="B6"/>
  <c r="F6"/>
  <c r="J6"/>
  <c r="N6"/>
  <c r="R6"/>
  <c r="B7"/>
  <c r="F7"/>
  <c r="J7"/>
  <c r="N7"/>
  <c r="R7"/>
  <c r="B8"/>
  <c r="F8"/>
  <c r="J8"/>
  <c r="N8"/>
  <c r="R8"/>
  <c r="B9"/>
  <c r="F9"/>
  <c r="J9"/>
  <c r="N9"/>
  <c r="R9"/>
  <c r="B10"/>
  <c r="F10"/>
  <c r="J10"/>
  <c r="N10"/>
  <c r="R10"/>
  <c r="B11"/>
  <c r="F11"/>
  <c r="J11"/>
  <c r="N11"/>
  <c r="R11"/>
  <c r="B12"/>
  <c r="F12"/>
  <c r="J12"/>
  <c r="N12"/>
  <c r="R12"/>
  <c r="B13"/>
  <c r="F13"/>
  <c r="J13"/>
  <c r="N13"/>
  <c r="R13"/>
  <c r="B14"/>
  <c r="F14"/>
  <c r="J14"/>
  <c r="N14"/>
  <c r="R14"/>
  <c r="B15"/>
  <c r="F15"/>
  <c r="J15"/>
  <c r="N15"/>
  <c r="R15"/>
  <c r="B16"/>
  <c r="F16"/>
  <c r="J16"/>
  <c r="N16"/>
  <c r="R16"/>
  <c r="B17"/>
  <c r="F17"/>
  <c r="J17"/>
  <c r="N17"/>
  <c r="R17"/>
  <c r="B18"/>
  <c r="F18"/>
  <c r="J18"/>
  <c r="N18"/>
  <c r="R18"/>
  <c r="B19"/>
  <c r="F19"/>
  <c r="J19"/>
  <c r="N19"/>
  <c r="R19"/>
  <c r="F20"/>
  <c r="J20"/>
  <c r="N20"/>
  <c r="C1"/>
  <c r="K1"/>
  <c r="S1"/>
  <c r="A2"/>
  <c r="E2"/>
  <c r="I2"/>
  <c r="M2"/>
  <c r="Q2"/>
  <c r="A3"/>
  <c r="E3"/>
  <c r="I3"/>
  <c r="M3"/>
  <c r="Q3"/>
  <c r="A4"/>
  <c r="E4"/>
  <c r="I4"/>
  <c r="M4"/>
  <c r="Q4"/>
  <c r="A5"/>
  <c r="E5"/>
  <c r="I5"/>
  <c r="M5"/>
  <c r="Q5"/>
  <c r="A6"/>
  <c r="E6"/>
  <c r="I6"/>
  <c r="M6"/>
  <c r="Q6"/>
  <c r="A7"/>
  <c r="E7"/>
  <c r="I7"/>
  <c r="M7"/>
  <c r="Q7"/>
  <c r="A8"/>
  <c r="E8"/>
  <c r="I8"/>
  <c r="M8"/>
  <c r="Q8"/>
  <c r="A9"/>
  <c r="E9"/>
  <c r="I9"/>
  <c r="M9"/>
  <c r="Q9"/>
  <c r="A10"/>
  <c r="E10"/>
  <c r="I10"/>
  <c r="M10"/>
  <c r="Q10"/>
  <c r="A11"/>
  <c r="E11"/>
  <c r="I11"/>
  <c r="M11"/>
  <c r="Q11"/>
  <c r="A12"/>
  <c r="E12"/>
  <c r="I12"/>
  <c r="M12"/>
  <c r="Q12"/>
  <c r="A13"/>
  <c r="E13"/>
  <c r="I13"/>
  <c r="M13"/>
  <c r="Q13"/>
  <c r="A14"/>
  <c r="E14"/>
  <c r="I14"/>
  <c r="M14"/>
  <c r="Q14"/>
  <c r="A15"/>
  <c r="E15"/>
  <c r="I15"/>
  <c r="M15"/>
  <c r="Q15"/>
  <c r="A16"/>
  <c r="E16"/>
  <c r="I16"/>
  <c r="M16"/>
  <c r="Q16"/>
  <c r="A17"/>
  <c r="E17"/>
  <c r="I17"/>
  <c r="M17"/>
  <c r="Q17"/>
  <c r="A18"/>
  <c r="E18"/>
  <c r="I18"/>
  <c r="M18"/>
  <c r="Q18"/>
  <c r="A19"/>
  <c r="E19"/>
  <c r="I19"/>
  <c r="M19"/>
  <c r="Q19"/>
  <c r="A20"/>
  <c r="E20"/>
  <c r="I20"/>
  <c r="M20"/>
  <c r="Q20"/>
  <c r="B1"/>
  <c r="F1"/>
  <c r="J1"/>
  <c r="N1"/>
  <c r="R1"/>
  <c r="B27" i="1"/>
  <c r="B49" s="1"/>
  <c r="D2" i="2"/>
  <c r="H2"/>
  <c r="L2"/>
  <c r="P2"/>
  <c r="T2"/>
  <c r="D3"/>
  <c r="H3"/>
  <c r="L3"/>
  <c r="P3"/>
  <c r="T3"/>
  <c r="D4"/>
  <c r="H4"/>
  <c r="L4"/>
  <c r="P4"/>
  <c r="T4"/>
  <c r="D5"/>
  <c r="H5"/>
  <c r="L5"/>
  <c r="P5"/>
  <c r="T5"/>
  <c r="D6"/>
  <c r="H6"/>
  <c r="L6"/>
  <c r="P6"/>
  <c r="T6"/>
  <c r="D7"/>
  <c r="H7"/>
  <c r="L7"/>
  <c r="P7"/>
  <c r="T7"/>
  <c r="D8"/>
  <c r="H8"/>
  <c r="L8"/>
  <c r="I1"/>
  <c r="L20"/>
  <c r="P19"/>
  <c r="T18"/>
  <c r="D18"/>
  <c r="H17"/>
  <c r="L16"/>
  <c r="P15"/>
  <c r="T14"/>
  <c r="D14"/>
  <c r="H13"/>
  <c r="L12"/>
  <c r="P11"/>
  <c r="T10"/>
  <c r="D10"/>
  <c r="H9"/>
  <c r="B33" i="1"/>
  <c r="K46"/>
  <c r="N45"/>
  <c r="Q44"/>
  <c r="T43"/>
  <c r="D43"/>
  <c r="G42"/>
  <c r="J41"/>
  <c r="M40"/>
  <c r="P39"/>
  <c r="S38"/>
  <c r="C38"/>
  <c r="F37"/>
  <c r="I36"/>
  <c r="L35"/>
  <c r="O34"/>
  <c r="R33"/>
  <c r="U32"/>
  <c r="E32"/>
  <c r="H31"/>
  <c r="K30"/>
  <c r="M29"/>
  <c r="O28"/>
  <c r="Q27"/>
  <c r="U27"/>
  <c r="B40"/>
  <c r="R46"/>
  <c r="U45"/>
  <c r="E45"/>
  <c r="H44"/>
  <c r="K43"/>
  <c r="N42"/>
  <c r="Q41"/>
  <c r="T40"/>
  <c r="D40"/>
  <c r="G39"/>
  <c r="J38"/>
  <c r="M37"/>
  <c r="P36"/>
  <c r="S35"/>
  <c r="C35"/>
  <c r="F34"/>
  <c r="I33"/>
  <c r="L32"/>
  <c r="O31"/>
  <c r="R30"/>
  <c r="N29"/>
  <c r="P28"/>
  <c r="R27"/>
  <c r="U28"/>
  <c r="C30"/>
  <c r="B44"/>
  <c r="B36"/>
  <c r="N46"/>
  <c r="F46"/>
  <c r="Q45"/>
  <c r="I45"/>
  <c r="T44"/>
  <c r="L44"/>
  <c r="D44"/>
  <c r="O43"/>
  <c r="G43"/>
  <c r="R42"/>
  <c r="J42"/>
  <c r="U41"/>
  <c r="M41"/>
  <c r="E41"/>
  <c r="P40"/>
  <c r="H40"/>
  <c r="S39"/>
  <c r="K39"/>
  <c r="C39"/>
  <c r="N38"/>
  <c r="F38"/>
  <c r="Q37"/>
  <c r="I37"/>
  <c r="T36"/>
  <c r="L36"/>
  <c r="D36"/>
  <c r="O35"/>
  <c r="G35"/>
  <c r="R34"/>
  <c r="J34"/>
  <c r="U33"/>
  <c r="M33"/>
  <c r="E33"/>
  <c r="P32"/>
  <c r="H32"/>
  <c r="S31"/>
  <c r="K31"/>
  <c r="C31"/>
  <c r="N30"/>
  <c r="F30"/>
  <c r="Q29"/>
  <c r="I29"/>
  <c r="S28"/>
  <c r="K28"/>
  <c r="C28"/>
  <c r="M27"/>
  <c r="E27"/>
  <c r="D27"/>
  <c r="B45"/>
  <c r="B37"/>
  <c r="B29"/>
  <c r="O46"/>
  <c r="G46"/>
  <c r="R45"/>
  <c r="J45"/>
  <c r="U44"/>
  <c r="M44"/>
  <c r="E44"/>
  <c r="P43"/>
  <c r="H43"/>
  <c r="S42"/>
  <c r="K42"/>
  <c r="C42"/>
  <c r="N41"/>
  <c r="F41"/>
  <c r="Q40"/>
  <c r="I40"/>
  <c r="T39"/>
  <c r="L39"/>
  <c r="D39"/>
  <c r="O38"/>
  <c r="G38"/>
  <c r="R37"/>
  <c r="J37"/>
  <c r="U36"/>
  <c r="M36"/>
  <c r="E36"/>
  <c r="P35"/>
  <c r="H35"/>
  <c r="S34"/>
  <c r="K34"/>
  <c r="C34"/>
  <c r="N33"/>
  <c r="F33"/>
  <c r="Q32"/>
  <c r="I32"/>
  <c r="T31"/>
  <c r="L31"/>
  <c r="D31"/>
  <c r="O30"/>
  <c r="G30"/>
  <c r="R29"/>
  <c r="J29"/>
  <c r="T28"/>
  <c r="L28"/>
  <c r="D28"/>
  <c r="N27"/>
  <c r="B46"/>
  <c r="B42"/>
  <c r="B38"/>
  <c r="B34"/>
  <c r="B30"/>
  <c r="T46"/>
  <c r="P46"/>
  <c r="L46"/>
  <c r="H46"/>
  <c r="D46"/>
  <c r="S45"/>
  <c r="O45"/>
  <c r="K45"/>
  <c r="G45"/>
  <c r="C45"/>
  <c r="R44"/>
  <c r="N44"/>
  <c r="J44"/>
  <c r="F44"/>
  <c r="U43"/>
  <c r="Q43"/>
  <c r="M43"/>
  <c r="I43"/>
  <c r="E43"/>
  <c r="T42"/>
  <c r="P42"/>
  <c r="L42"/>
  <c r="H42"/>
  <c r="D42"/>
  <c r="S41"/>
  <c r="O41"/>
  <c r="K41"/>
  <c r="G41"/>
  <c r="C41"/>
  <c r="R40"/>
  <c r="N40"/>
  <c r="J40"/>
  <c r="F40"/>
  <c r="U39"/>
  <c r="Q39"/>
  <c r="M39"/>
  <c r="I39"/>
  <c r="E39"/>
  <c r="T38"/>
  <c r="P38"/>
  <c r="L38"/>
  <c r="H38"/>
  <c r="D38"/>
  <c r="S37"/>
  <c r="O37"/>
  <c r="K37"/>
  <c r="G37"/>
  <c r="C37"/>
  <c r="R36"/>
  <c r="N36"/>
  <c r="J36"/>
  <c r="F36"/>
  <c r="U35"/>
  <c r="Q35"/>
  <c r="M35"/>
  <c r="I35"/>
  <c r="E35"/>
  <c r="T34"/>
  <c r="P34"/>
  <c r="L34"/>
  <c r="H34"/>
  <c r="D34"/>
  <c r="S33"/>
  <c r="O33"/>
  <c r="K33"/>
  <c r="G33"/>
  <c r="C33"/>
  <c r="R32"/>
  <c r="N32"/>
  <c r="J32"/>
  <c r="F32"/>
  <c r="U31"/>
  <c r="Q31"/>
  <c r="M31"/>
  <c r="I31"/>
  <c r="E31"/>
  <c r="T30"/>
  <c r="P30"/>
  <c r="L30"/>
  <c r="H30"/>
  <c r="D30"/>
  <c r="S29"/>
  <c r="O29"/>
  <c r="K29"/>
  <c r="G29"/>
  <c r="C29"/>
  <c r="Q28"/>
  <c r="M28"/>
  <c r="I28"/>
  <c r="E28"/>
  <c r="S27"/>
  <c r="O27"/>
  <c r="K27"/>
  <c r="G27"/>
  <c r="C27"/>
  <c r="B43"/>
  <c r="B39"/>
  <c r="B35"/>
  <c r="B31"/>
  <c r="U46"/>
  <c r="Q46"/>
  <c r="M46"/>
  <c r="I46"/>
  <c r="E46"/>
  <c r="T45"/>
  <c r="P45"/>
  <c r="L45"/>
  <c r="H45"/>
  <c r="D45"/>
  <c r="S44"/>
  <c r="O44"/>
  <c r="K44"/>
  <c r="G44"/>
  <c r="C44"/>
  <c r="R43"/>
  <c r="N43"/>
  <c r="J43"/>
  <c r="F43"/>
  <c r="U42"/>
  <c r="Q42"/>
  <c r="M42"/>
  <c r="I42"/>
  <c r="E42"/>
  <c r="T41"/>
  <c r="P41"/>
  <c r="L41"/>
  <c r="H41"/>
  <c r="D41"/>
  <c r="S40"/>
  <c r="O40"/>
  <c r="K40"/>
  <c r="G40"/>
  <c r="C40"/>
  <c r="R39"/>
  <c r="N39"/>
  <c r="J39"/>
  <c r="F39"/>
  <c r="U38"/>
  <c r="Q38"/>
  <c r="M38"/>
  <c r="I38"/>
  <c r="E38"/>
  <c r="T37"/>
  <c r="P37"/>
  <c r="L37"/>
  <c r="H37"/>
  <c r="D37"/>
  <c r="S36"/>
  <c r="O36"/>
  <c r="K36"/>
  <c r="G36"/>
  <c r="C36"/>
  <c r="R35"/>
  <c r="N35"/>
  <c r="J35"/>
  <c r="F35"/>
  <c r="U34"/>
  <c r="Q34"/>
  <c r="M34"/>
  <c r="I34"/>
  <c r="E34"/>
  <c r="T33"/>
  <c r="P33"/>
  <c r="L33"/>
  <c r="H33"/>
  <c r="D33"/>
  <c r="S32"/>
  <c r="O32"/>
  <c r="K32"/>
  <c r="G32"/>
  <c r="C32"/>
  <c r="R31"/>
  <c r="N31"/>
  <c r="J31"/>
  <c r="F31"/>
  <c r="U30"/>
  <c r="Q30"/>
  <c r="M30"/>
  <c r="I30"/>
  <c r="E30"/>
  <c r="T29"/>
  <c r="P29"/>
  <c r="L29"/>
  <c r="H29"/>
  <c r="D29"/>
  <c r="R28"/>
  <c r="N28"/>
  <c r="J28"/>
  <c r="F28"/>
  <c r="T27"/>
  <c r="P27"/>
  <c r="L27"/>
  <c r="H27"/>
  <c r="B42" i="2" l="1" a="1"/>
  <c r="B42" s="1"/>
  <c r="C42" s="1"/>
  <c r="B38" a="1"/>
  <c r="B38" s="1"/>
  <c r="C38" s="1"/>
  <c r="B34" a="1"/>
  <c r="B34" s="1"/>
  <c r="C34" s="1"/>
  <c r="B30" a="1"/>
  <c r="B30" s="1"/>
  <c r="C30" s="1"/>
  <c r="B26" a="1"/>
  <c r="B26" s="1"/>
  <c r="C26" s="1"/>
  <c r="B39" a="1"/>
  <c r="B39" s="1"/>
  <c r="C39" s="1"/>
  <c r="B31" a="1"/>
  <c r="B31" s="1"/>
  <c r="C31" s="1"/>
  <c r="B40" a="1"/>
  <c r="B40" s="1"/>
  <c r="C40" s="1"/>
  <c r="B36" a="1"/>
  <c r="B36" s="1"/>
  <c r="C36" s="1"/>
  <c r="B32" a="1"/>
  <c r="B32" s="1"/>
  <c r="C32" s="1"/>
  <c r="B28" a="1"/>
  <c r="B28" s="1"/>
  <c r="C28" s="1"/>
  <c r="B43" a="1"/>
  <c r="B43" s="1"/>
  <c r="C43" s="1"/>
  <c r="B35" a="1"/>
  <c r="B35" s="1"/>
  <c r="C35" s="1"/>
  <c r="B27" a="1"/>
  <c r="B27" s="1"/>
  <c r="C27" s="1"/>
  <c r="B41" a="1"/>
  <c r="B41" s="1"/>
  <c r="C41" s="1"/>
  <c r="B37" a="1"/>
  <c r="B37" s="1"/>
  <c r="C37" s="1"/>
  <c r="B33" a="1"/>
  <c r="B33" s="1"/>
  <c r="C33" s="1"/>
  <c r="B29" a="1"/>
  <c r="B29" s="1"/>
  <c r="C29" s="1"/>
  <c r="B25" a="1"/>
  <c r="B25" s="1"/>
  <c r="C25" s="1"/>
  <c r="C24"/>
  <c r="L49" i="1"/>
  <c r="K49"/>
  <c r="O49"/>
  <c r="C49"/>
  <c r="H49"/>
  <c r="T49"/>
  <c r="S49"/>
  <c r="G49"/>
  <c r="P49"/>
  <c r="F49"/>
  <c r="E49"/>
  <c r="U49"/>
  <c r="N49"/>
  <c r="M49"/>
  <c r="J49"/>
  <c r="I49"/>
  <c r="R49"/>
  <c r="Q49"/>
</calcChain>
</file>

<file path=xl/sharedStrings.xml><?xml version="1.0" encoding="utf-8"?>
<sst xmlns="http://schemas.openxmlformats.org/spreadsheetml/2006/main" count="317" uniqueCount="72">
  <si>
    <t>A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</si>
  <si>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</si>
  <si>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</si>
  <si>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</si>
  <si>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</si>
  <si>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</si>
  <si>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</si>
  <si>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</si>
  <si>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</si>
  <si>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</si>
  <si>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</si>
  <si>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</si>
  <si>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P</t>
  </si>
  <si>
    <t>Q</t>
  </si>
  <si>
    <t>R</t>
  </si>
  <si>
    <t>S</t>
  </si>
  <si>
    <t>T</t>
  </si>
  <si>
    <t>V</t>
  </si>
  <si>
    <t>W</t>
  </si>
  <si>
    <t>Y</t>
  </si>
  <si>
    <t>Fij</t>
  </si>
  <si>
    <t>Qij</t>
  </si>
  <si>
    <t>Pi</t>
  </si>
  <si>
    <t>Знаменатель Q</t>
  </si>
  <si>
    <t>Eij</t>
  </si>
  <si>
    <t>BLOSUM62</t>
  </si>
  <si>
    <t>Gly</t>
  </si>
  <si>
    <t>Pro</t>
  </si>
  <si>
    <t>Cys</t>
  </si>
  <si>
    <t>Ser</t>
  </si>
  <si>
    <t>Thr</t>
  </si>
  <si>
    <t>Asn</t>
  </si>
  <si>
    <t>Gln</t>
  </si>
  <si>
    <t>Asp</t>
  </si>
  <si>
    <t>Glu</t>
  </si>
  <si>
    <t>His</t>
  </si>
  <si>
    <t>Arg</t>
  </si>
  <si>
    <t>Lys</t>
  </si>
  <si>
    <t>Ala</t>
  </si>
  <si>
    <t>Met</t>
  </si>
  <si>
    <t>Ile</t>
  </si>
  <si>
    <t>Leu</t>
  </si>
  <si>
    <t>Val</t>
  </si>
  <si>
    <t>Phe</t>
  </si>
  <si>
    <t>Trp</t>
  </si>
  <si>
    <t>Tyr</t>
  </si>
  <si>
    <t>PHAT_T75_B73</t>
  </si>
  <si>
    <t>My table</t>
  </si>
  <si>
    <t>Cравнение Met</t>
  </si>
  <si>
    <t xml:space="preserve">Как отличаются в разных матрицах величины для замены выданной аминокислоты на саму себя? Почему? </t>
  </si>
  <si>
    <t>1.</t>
  </si>
  <si>
    <t>Первые две таблицы различаются в силу разной специфики мембранных и цитоплазменных белков. Большее значение</t>
  </si>
  <si>
    <t>в матрице PHAT означает, что мембранные белки более консервативны в вопросе смены метионина на какую-либо</t>
  </si>
  <si>
    <t>другую аминокислоту.</t>
  </si>
  <si>
    <t xml:space="preserve">Сказать, почему у меня и у другой матрицы BLOSUM разные числа сложно, поскольку я не знаю, как, когда и кем составлялась </t>
  </si>
  <si>
    <t>она. Возможно, эта матрица устарела, или не берёт в расчёт "экзотические" цитоплазматические белки, выбивающиеся</t>
  </si>
  <si>
    <t>из общей картины, которые в моей таблице учтены, или же составителями той матрицы на последней стадии применялся</t>
  </si>
  <si>
    <t>множитель, отличный от 2. Как знать.</t>
  </si>
  <si>
    <t>2.</t>
  </si>
  <si>
    <t>Как отличаются в разных матрицах величины замен выданной аминокислоты на аминокислоты близкие по химическим</t>
  </si>
  <si>
    <t>свойствам (если такие есть)? Почему?</t>
  </si>
  <si>
    <t>Я бы не сказал, что метионин близок по хим.составу какой-либо иной кислоте: у цистеина слишком характерные свойства,</t>
  </si>
  <si>
    <t>хотя тоже имеет серу, остальные аминокисоты либо не имеют достаточно длинного неразветвлённогорадикала, либо же</t>
  </si>
  <si>
    <t>3.</t>
  </si>
  <si>
    <t>совсем непохожи химически. Так что метионин -- особый случай.</t>
  </si>
  <si>
    <t>Как отличаются в разных матрицах замены выданной аминокислоты на аминокислоты из других функциональных групп</t>
  </si>
  <si>
    <t>(хотя бы 2 примера)? Почему?</t>
  </si>
  <si>
    <t>Судя по сильно отрицательным цифрам, отрицательно и положительно заряженные аминокислоты крайне неохотно заме-</t>
  </si>
  <si>
    <t>няются на метионин в мембранных белках. Это связано с общей малочисленностью заряженных аминокислот в них.</t>
  </si>
  <si>
    <t>С другой стороны, цитоплазматические белки тоже неохотно заменяют метионин на другие + или - аминокислоты, но это</t>
  </si>
  <si>
    <t>связано уже в большей степени с различиями их свойств. Лучше всего метионин меняется на гидрофобные аминокислоты,</t>
  </si>
  <si>
    <t>причём предпочтительней на Leu и Ile, вес и размер которых ближе всего к метионину.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</si>
</sst>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sz val="10"/>
      <color theme="0" tint="-0.499984740745262"/>
      <name val="Arial Unicode MS"/>
      <family val="2"/>
      <charset val="204"/>
    </font>
    <font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/>
    <xf numFmtId="0" fontId="0" fillId="3" borderId="0" xfId="0" applyFill="1"/>
    <xf numFmtId="0" fontId="2" fillId="3" borderId="0" xfId="0" applyFont="1" applyFill="1"/>
    <xf numFmtId="0" fontId="0" fillId="3" borderId="1" xfId="0" applyFill="1" applyBorder="1"/>
    <xf numFmtId="0" fontId="0" fillId="4" borderId="0" xfId="0" applyFill="1"/>
    <xf numFmtId="0" fontId="0" fillId="0" borderId="0" xfId="0" applyFill="1"/>
    <xf numFmtId="0" fontId="1" fillId="0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4" fillId="0" borderId="0" xfId="0" applyFont="1" applyFill="1"/>
    <xf numFmtId="1" fontId="0" fillId="10" borderId="0" xfId="0" applyNumberFormat="1" applyFill="1"/>
    <xf numFmtId="1" fontId="0" fillId="0" borderId="0" xfId="0" applyNumberFormat="1" applyFill="1"/>
    <xf numFmtId="1" fontId="0" fillId="5" borderId="0" xfId="0" applyNumberFormat="1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1" fontId="0" fillId="0" borderId="0" xfId="0" applyNumberFormat="1" applyFill="1" applyBorder="1" applyAlignment="1">
      <alignment wrapText="1"/>
    </xf>
    <xf numFmtId="0" fontId="1" fillId="0" borderId="0" xfId="0" applyFont="1" applyFill="1" applyBorder="1"/>
    <xf numFmtId="0" fontId="0" fillId="0" borderId="0" xfId="0" applyAlignment="1">
      <alignment horizontal="right"/>
    </xf>
    <xf numFmtId="1" fontId="0" fillId="9" borderId="1" xfId="0" applyNumberFormat="1" applyFill="1" applyBorder="1" applyAlignment="1">
      <alignment wrapText="1"/>
    </xf>
    <xf numFmtId="0" fontId="0" fillId="0" borderId="0" xfId="0" applyFill="1" applyAlignment="1">
      <alignment horizontal="right"/>
    </xf>
    <xf numFmtId="0" fontId="0" fillId="11" borderId="2" xfId="0" applyFill="1" applyBorder="1"/>
    <xf numFmtId="0" fontId="0" fillId="11" borderId="3" xfId="0" applyFill="1" applyBorder="1"/>
    <xf numFmtId="0" fontId="0" fillId="11" borderId="1" xfId="0" applyFill="1" applyBorder="1" applyAlignment="1">
      <alignment wrapText="1"/>
    </xf>
    <xf numFmtId="1" fontId="0" fillId="11" borderId="1" xfId="0" applyNumberFormat="1" applyFill="1" applyBorder="1" applyAlignment="1">
      <alignment wrapText="1"/>
    </xf>
    <xf numFmtId="0" fontId="0" fillId="12" borderId="1" xfId="0" applyFill="1" applyBorder="1" applyAlignment="1">
      <alignment wrapText="1"/>
    </xf>
    <xf numFmtId="1" fontId="0" fillId="12" borderId="1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7"/>
  <sheetViews>
    <sheetView zoomScale="85" zoomScaleNormal="85" workbookViewId="0">
      <selection activeCell="C24" sqref="C24"/>
    </sheetView>
  </sheetViews>
  <sheetFormatPr defaultRowHeight="15"/>
  <cols>
    <col min="1" max="1" width="15.140625" customWidth="1"/>
    <col min="2" max="3" width="14.42578125" bestFit="1" customWidth="1"/>
    <col min="4" max="4" width="13.140625" bestFit="1" customWidth="1"/>
    <col min="5" max="6" width="14.42578125" bestFit="1" customWidth="1"/>
    <col min="7" max="8" width="13.140625" bestFit="1" customWidth="1"/>
    <col min="9" max="10" width="14.42578125" bestFit="1" customWidth="1"/>
    <col min="11" max="11" width="13.140625" bestFit="1" customWidth="1"/>
    <col min="12" max="12" width="14.42578125" bestFit="1" customWidth="1"/>
    <col min="13" max="13" width="13.140625" bestFit="1" customWidth="1"/>
    <col min="14" max="14" width="14.42578125" bestFit="1" customWidth="1"/>
    <col min="15" max="15" width="13.140625" bestFit="1" customWidth="1"/>
    <col min="16" max="19" width="14.42578125" bestFit="1" customWidth="1"/>
    <col min="20" max="21" width="13.140625" bestFit="1" customWidth="1"/>
  </cols>
  <sheetData>
    <row r="1" spans="1:22">
      <c r="A1" s="3">
        <v>3707501488</v>
      </c>
      <c r="B1" s="3">
        <v>255900557</v>
      </c>
      <c r="C1" s="3">
        <v>96704482</v>
      </c>
      <c r="D1" s="3">
        <v>651996900</v>
      </c>
      <c r="E1" s="3">
        <v>340724221</v>
      </c>
      <c r="F1" s="3">
        <v>391930251</v>
      </c>
      <c r="G1" s="3">
        <v>205762929</v>
      </c>
      <c r="H1" s="3">
        <v>366100738</v>
      </c>
      <c r="I1" s="3">
        <v>286766381</v>
      </c>
      <c r="J1" s="3">
        <v>139310659</v>
      </c>
      <c r="K1" s="3">
        <v>310371861</v>
      </c>
      <c r="L1" s="3">
        <v>290940095</v>
      </c>
      <c r="M1" s="3">
        <v>1123112521</v>
      </c>
      <c r="N1" s="3">
        <v>115494000</v>
      </c>
      <c r="O1" s="3">
        <v>218232652</v>
      </c>
      <c r="P1" s="3">
        <v>337517395</v>
      </c>
      <c r="Q1" s="3">
        <v>323270283</v>
      </c>
      <c r="R1" s="3">
        <v>164704965</v>
      </c>
      <c r="S1" s="3">
        <v>68369121</v>
      </c>
      <c r="T1" s="3">
        <v>139579555</v>
      </c>
      <c r="U1" s="5" t="s">
        <v>5</v>
      </c>
      <c r="V1" s="2"/>
    </row>
    <row r="2" spans="1:22">
      <c r="A2" s="3">
        <v>255900557</v>
      </c>
      <c r="B2" s="3">
        <v>1479680219</v>
      </c>
      <c r="C2" s="3">
        <v>31484239</v>
      </c>
      <c r="D2" s="3">
        <v>281247978</v>
      </c>
      <c r="E2" s="3">
        <v>199361832</v>
      </c>
      <c r="F2" s="3">
        <v>129531991</v>
      </c>
      <c r="G2" s="3">
        <v>119375144</v>
      </c>
      <c r="H2" s="3">
        <v>181924159</v>
      </c>
      <c r="I2" s="3">
        <v>193995948</v>
      </c>
      <c r="J2" s="3">
        <v>79819840</v>
      </c>
      <c r="K2" s="3">
        <v>205624946</v>
      </c>
      <c r="L2" s="3">
        <v>174555298</v>
      </c>
      <c r="M2" s="3">
        <v>386302051</v>
      </c>
      <c r="N2" s="3">
        <v>55903980</v>
      </c>
      <c r="O2" s="3">
        <v>153341466</v>
      </c>
      <c r="P2" s="3">
        <v>223366307</v>
      </c>
      <c r="Q2" s="3">
        <v>207740277</v>
      </c>
      <c r="R2" s="3">
        <v>88714485</v>
      </c>
      <c r="S2" s="3">
        <v>30061940</v>
      </c>
      <c r="T2" s="3">
        <v>72324195</v>
      </c>
      <c r="U2" s="5" t="s">
        <v>12</v>
      </c>
    </row>
    <row r="3" spans="1:22">
      <c r="A3" s="3">
        <v>96704482</v>
      </c>
      <c r="B3" s="3">
        <v>31484239</v>
      </c>
      <c r="C3" s="3">
        <v>510551408</v>
      </c>
      <c r="D3" s="3">
        <v>130593528</v>
      </c>
      <c r="E3" s="3">
        <v>95354783</v>
      </c>
      <c r="F3" s="3">
        <v>58872487</v>
      </c>
      <c r="G3" s="3">
        <v>26435301</v>
      </c>
      <c r="H3" s="3">
        <v>33830249</v>
      </c>
      <c r="I3" s="3">
        <v>34436292</v>
      </c>
      <c r="J3" s="3">
        <v>29836897</v>
      </c>
      <c r="K3" s="3">
        <v>45986568</v>
      </c>
      <c r="L3" s="3">
        <v>32476785</v>
      </c>
      <c r="M3" s="3">
        <v>253734578</v>
      </c>
      <c r="N3" s="3">
        <v>48048117</v>
      </c>
      <c r="O3" s="3">
        <v>99246438</v>
      </c>
      <c r="P3" s="3">
        <v>143331672</v>
      </c>
      <c r="Q3" s="3">
        <v>186665386</v>
      </c>
      <c r="R3" s="3">
        <v>57189545</v>
      </c>
      <c r="S3" s="3">
        <v>16237560</v>
      </c>
      <c r="T3" s="3">
        <v>47804635</v>
      </c>
      <c r="U3" s="5" t="s">
        <v>1</v>
      </c>
    </row>
    <row r="4" spans="1:22">
      <c r="A4" s="3">
        <v>651996900</v>
      </c>
      <c r="B4" s="3">
        <v>281247978</v>
      </c>
      <c r="C4" s="3">
        <v>130593528</v>
      </c>
      <c r="D4" s="3">
        <v>1170304871</v>
      </c>
      <c r="E4" s="3">
        <v>819817195</v>
      </c>
      <c r="F4" s="3">
        <v>383017486</v>
      </c>
      <c r="G4" s="3">
        <v>215116054</v>
      </c>
      <c r="H4" s="3">
        <v>342810376</v>
      </c>
      <c r="I4" s="3">
        <v>339107515</v>
      </c>
      <c r="J4" s="3">
        <v>145911614</v>
      </c>
      <c r="K4" s="3">
        <v>310219210</v>
      </c>
      <c r="L4" s="3">
        <v>276830966</v>
      </c>
      <c r="M4" s="3">
        <v>1052885679</v>
      </c>
      <c r="N4" s="3">
        <v>117034164</v>
      </c>
      <c r="O4" s="3">
        <v>254189991</v>
      </c>
      <c r="P4" s="3">
        <v>361409446</v>
      </c>
      <c r="Q4" s="3">
        <v>354760359</v>
      </c>
      <c r="R4" s="3">
        <v>177347043</v>
      </c>
      <c r="S4" s="3">
        <v>51252194</v>
      </c>
      <c r="T4" s="3">
        <v>146839495</v>
      </c>
      <c r="U4" s="5" t="s">
        <v>15</v>
      </c>
    </row>
    <row r="5" spans="1:22">
      <c r="A5" s="3">
        <v>340724221</v>
      </c>
      <c r="B5" s="3">
        <v>199361832</v>
      </c>
      <c r="C5" s="3">
        <v>95354783</v>
      </c>
      <c r="D5" s="3">
        <v>819817195</v>
      </c>
      <c r="E5" s="3">
        <v>1184259920</v>
      </c>
      <c r="F5" s="3">
        <v>289343915</v>
      </c>
      <c r="G5" s="3">
        <v>185373741</v>
      </c>
      <c r="H5" s="3">
        <v>250683299</v>
      </c>
      <c r="I5" s="3">
        <v>291066503</v>
      </c>
      <c r="J5" s="3">
        <v>113494217</v>
      </c>
      <c r="K5" s="3">
        <v>291931330</v>
      </c>
      <c r="L5" s="3">
        <v>251016365</v>
      </c>
      <c r="M5" s="3">
        <v>676034882</v>
      </c>
      <c r="N5" s="3">
        <v>147185400</v>
      </c>
      <c r="O5" s="3">
        <v>405430368</v>
      </c>
      <c r="P5" s="3">
        <v>474036309</v>
      </c>
      <c r="Q5" s="3">
        <v>564519773</v>
      </c>
      <c r="R5" s="3">
        <v>172895896</v>
      </c>
      <c r="S5" s="3">
        <v>48368337</v>
      </c>
      <c r="T5" s="3">
        <v>126871527</v>
      </c>
      <c r="U5" s="5" t="s">
        <v>16</v>
      </c>
    </row>
    <row r="6" spans="1:22">
      <c r="A6" s="3">
        <v>391930251</v>
      </c>
      <c r="B6" s="3">
        <v>129531991</v>
      </c>
      <c r="C6" s="3">
        <v>58872487</v>
      </c>
      <c r="D6" s="3">
        <v>383017486</v>
      </c>
      <c r="E6" s="3">
        <v>289343915</v>
      </c>
      <c r="F6" s="3">
        <v>921535289</v>
      </c>
      <c r="G6" s="3">
        <v>170095585</v>
      </c>
      <c r="H6" s="3">
        <v>440480712</v>
      </c>
      <c r="I6" s="3">
        <v>242054686</v>
      </c>
      <c r="J6" s="3">
        <v>192728313</v>
      </c>
      <c r="K6" s="3">
        <v>240782767</v>
      </c>
      <c r="L6" s="3">
        <v>254958861</v>
      </c>
      <c r="M6" s="3">
        <v>312466156</v>
      </c>
      <c r="N6" s="3">
        <v>64536430</v>
      </c>
      <c r="O6" s="3">
        <v>158292962</v>
      </c>
      <c r="P6" s="3">
        <v>207877103</v>
      </c>
      <c r="Q6" s="3">
        <v>201077837</v>
      </c>
      <c r="R6" s="3">
        <v>96100000</v>
      </c>
      <c r="S6" s="3">
        <v>28667060</v>
      </c>
      <c r="T6" s="3">
        <v>113042103</v>
      </c>
      <c r="U6" s="5" t="s">
        <v>11</v>
      </c>
    </row>
    <row r="7" spans="1:22">
      <c r="A7" s="3">
        <v>205762929</v>
      </c>
      <c r="B7" s="3">
        <v>119375144</v>
      </c>
      <c r="C7" s="3">
        <v>26435301</v>
      </c>
      <c r="D7" s="3">
        <v>215116054</v>
      </c>
      <c r="E7" s="3">
        <v>185373741</v>
      </c>
      <c r="F7" s="3">
        <v>170095585</v>
      </c>
      <c r="G7" s="3">
        <v>525179105</v>
      </c>
      <c r="H7" s="3">
        <v>205582488</v>
      </c>
      <c r="I7" s="3">
        <v>383820485</v>
      </c>
      <c r="J7" s="3">
        <v>143470900</v>
      </c>
      <c r="K7" s="3">
        <v>341531204</v>
      </c>
      <c r="L7" s="3">
        <v>302006184</v>
      </c>
      <c r="M7" s="3">
        <v>299010468</v>
      </c>
      <c r="N7" s="3">
        <v>88550703</v>
      </c>
      <c r="O7" s="3">
        <v>150377053</v>
      </c>
      <c r="P7" s="3">
        <v>243856746</v>
      </c>
      <c r="Q7" s="3">
        <v>169211771</v>
      </c>
      <c r="R7" s="3">
        <v>83167172</v>
      </c>
      <c r="S7" s="3">
        <v>28333212</v>
      </c>
      <c r="T7" s="3">
        <v>83656147</v>
      </c>
      <c r="U7" s="5" t="s">
        <v>13</v>
      </c>
    </row>
    <row r="8" spans="1:22">
      <c r="A8" s="3">
        <v>366100738</v>
      </c>
      <c r="B8" s="3">
        <v>181924159</v>
      </c>
      <c r="C8" s="3">
        <v>33830249</v>
      </c>
      <c r="D8" s="3">
        <v>342810376</v>
      </c>
      <c r="E8" s="3">
        <v>250683299</v>
      </c>
      <c r="F8" s="3">
        <v>440480712</v>
      </c>
      <c r="G8" s="3">
        <v>205582488</v>
      </c>
      <c r="H8" s="3">
        <v>1509782970</v>
      </c>
      <c r="I8" s="3">
        <v>694608826</v>
      </c>
      <c r="J8" s="3">
        <v>134331087</v>
      </c>
      <c r="K8" s="3">
        <v>230626011</v>
      </c>
      <c r="L8" s="3">
        <v>268216005</v>
      </c>
      <c r="M8" s="3">
        <v>314855336</v>
      </c>
      <c r="N8" s="3">
        <v>48798716</v>
      </c>
      <c r="O8" s="3">
        <v>123134329</v>
      </c>
      <c r="P8" s="3">
        <v>182472459</v>
      </c>
      <c r="Q8" s="3">
        <v>154636540</v>
      </c>
      <c r="R8" s="3">
        <v>72279015</v>
      </c>
      <c r="S8" s="3">
        <v>32035970</v>
      </c>
      <c r="T8" s="3">
        <v>93427266</v>
      </c>
      <c r="U8" s="5" t="s">
        <v>2</v>
      </c>
    </row>
    <row r="9" spans="1:22">
      <c r="A9" s="3">
        <v>286766381</v>
      </c>
      <c r="B9" s="3">
        <v>193995948</v>
      </c>
      <c r="C9" s="3">
        <v>34436292</v>
      </c>
      <c r="D9" s="3">
        <v>339107515</v>
      </c>
      <c r="E9" s="3">
        <v>291066503</v>
      </c>
      <c r="F9" s="3">
        <v>242054686</v>
      </c>
      <c r="G9" s="3">
        <v>383820485</v>
      </c>
      <c r="H9" s="3">
        <v>694608826</v>
      </c>
      <c r="I9" s="3">
        <v>1250313300</v>
      </c>
      <c r="J9" s="3">
        <v>124896496</v>
      </c>
      <c r="K9" s="3">
        <v>364685781</v>
      </c>
      <c r="L9" s="3">
        <v>407513472</v>
      </c>
      <c r="M9" s="3">
        <v>447585789</v>
      </c>
      <c r="N9" s="3">
        <v>79867915</v>
      </c>
      <c r="O9" s="3">
        <v>177967693</v>
      </c>
      <c r="P9" s="3">
        <v>268641767</v>
      </c>
      <c r="Q9" s="3">
        <v>246274848</v>
      </c>
      <c r="R9" s="3">
        <v>91055023</v>
      </c>
      <c r="S9" s="3">
        <v>32193553</v>
      </c>
      <c r="T9" s="3">
        <v>101917735</v>
      </c>
      <c r="U9" s="5" t="s">
        <v>3</v>
      </c>
    </row>
    <row r="10" spans="1:22">
      <c r="A10" s="3">
        <v>139310659</v>
      </c>
      <c r="B10" s="3">
        <v>79819840</v>
      </c>
      <c r="C10" s="3">
        <v>29836897</v>
      </c>
      <c r="D10" s="3">
        <v>145911614</v>
      </c>
      <c r="E10" s="3">
        <v>113494217</v>
      </c>
      <c r="F10" s="3">
        <v>192728313</v>
      </c>
      <c r="G10" s="3">
        <v>143470900</v>
      </c>
      <c r="H10" s="3">
        <v>134331087</v>
      </c>
      <c r="I10" s="3">
        <v>124896496</v>
      </c>
      <c r="J10" s="3">
        <v>651290610</v>
      </c>
      <c r="K10" s="3">
        <v>182264851</v>
      </c>
      <c r="L10" s="3">
        <v>128114519</v>
      </c>
      <c r="M10" s="3">
        <v>175897338</v>
      </c>
      <c r="N10" s="3">
        <v>45420508</v>
      </c>
      <c r="O10" s="3">
        <v>104796833</v>
      </c>
      <c r="P10" s="3">
        <v>148782477</v>
      </c>
      <c r="Q10" s="3">
        <v>117772031</v>
      </c>
      <c r="R10" s="3">
        <v>101322358</v>
      </c>
      <c r="S10" s="3">
        <v>30138849</v>
      </c>
      <c r="T10" s="3">
        <v>175693191</v>
      </c>
      <c r="U10" s="5" t="s">
        <v>6</v>
      </c>
    </row>
    <row r="11" spans="1:22">
      <c r="A11" s="3">
        <v>310371861</v>
      </c>
      <c r="B11" s="3">
        <v>205624946</v>
      </c>
      <c r="C11" s="3">
        <v>45986568</v>
      </c>
      <c r="D11" s="3">
        <v>310219210</v>
      </c>
      <c r="E11" s="3">
        <v>291931330</v>
      </c>
      <c r="F11" s="3">
        <v>240782767</v>
      </c>
      <c r="G11" s="3">
        <v>341531204</v>
      </c>
      <c r="H11" s="3">
        <v>230626011</v>
      </c>
      <c r="I11" s="3">
        <v>364685781</v>
      </c>
      <c r="J11" s="3">
        <v>182264851</v>
      </c>
      <c r="K11" s="3">
        <v>1361305060</v>
      </c>
      <c r="L11" s="3">
        <v>777566232</v>
      </c>
      <c r="M11" s="3">
        <v>415128941</v>
      </c>
      <c r="N11" s="3">
        <v>95520475</v>
      </c>
      <c r="O11" s="3">
        <v>217725802</v>
      </c>
      <c r="P11" s="3">
        <v>374289206</v>
      </c>
      <c r="Q11" s="3">
        <v>251558860</v>
      </c>
      <c r="R11" s="3">
        <v>127170100</v>
      </c>
      <c r="S11" s="3">
        <v>63386920</v>
      </c>
      <c r="T11" s="3">
        <v>141625405</v>
      </c>
      <c r="U11" s="5" t="s">
        <v>14</v>
      </c>
    </row>
    <row r="12" spans="1:22">
      <c r="A12" s="3">
        <v>290940095</v>
      </c>
      <c r="B12" s="3">
        <v>174555298</v>
      </c>
      <c r="C12" s="3">
        <v>32476785</v>
      </c>
      <c r="D12" s="3">
        <v>276830966</v>
      </c>
      <c r="E12" s="3">
        <v>251016365</v>
      </c>
      <c r="F12" s="3">
        <v>254958861</v>
      </c>
      <c r="G12" s="3">
        <v>302006184</v>
      </c>
      <c r="H12" s="3">
        <v>268216005</v>
      </c>
      <c r="I12" s="3">
        <v>407513472</v>
      </c>
      <c r="J12" s="3">
        <v>128114519</v>
      </c>
      <c r="K12" s="3">
        <v>777566232</v>
      </c>
      <c r="L12" s="3">
        <v>978745688</v>
      </c>
      <c r="M12" s="3">
        <v>346685913</v>
      </c>
      <c r="N12" s="3">
        <v>80920358</v>
      </c>
      <c r="O12" s="3">
        <v>173559963</v>
      </c>
      <c r="P12" s="3">
        <v>274387401</v>
      </c>
      <c r="Q12" s="3">
        <v>212875993</v>
      </c>
      <c r="R12" s="3">
        <v>89051897</v>
      </c>
      <c r="S12" s="3">
        <v>38545651</v>
      </c>
      <c r="T12" s="3">
        <v>96956288</v>
      </c>
      <c r="U12" s="5" t="s">
        <v>8</v>
      </c>
    </row>
    <row r="13" spans="1:22">
      <c r="A13" s="3">
        <v>1123112521</v>
      </c>
      <c r="B13" s="3">
        <v>386302051</v>
      </c>
      <c r="C13" s="3">
        <v>253734578</v>
      </c>
      <c r="D13" s="3">
        <v>1052885679</v>
      </c>
      <c r="E13" s="3">
        <v>676034882</v>
      </c>
      <c r="F13" s="3">
        <v>312466156</v>
      </c>
      <c r="G13" s="3">
        <v>299010468</v>
      </c>
      <c r="H13" s="3">
        <v>314855336</v>
      </c>
      <c r="I13" s="3">
        <v>447585789</v>
      </c>
      <c r="J13" s="3">
        <v>175897338</v>
      </c>
      <c r="K13" s="3">
        <v>415128941</v>
      </c>
      <c r="L13" s="3">
        <v>346685913</v>
      </c>
      <c r="M13" s="3">
        <v>2255382565</v>
      </c>
      <c r="N13" s="3">
        <v>246569064</v>
      </c>
      <c r="O13" s="3">
        <v>541443367</v>
      </c>
      <c r="P13" s="3">
        <v>778618376</v>
      </c>
      <c r="Q13" s="3">
        <v>921014303</v>
      </c>
      <c r="R13" s="3">
        <v>271156913</v>
      </c>
      <c r="S13" s="3">
        <v>92672741</v>
      </c>
      <c r="T13" s="3">
        <v>198456290</v>
      </c>
      <c r="U13" s="5" t="s">
        <v>0</v>
      </c>
    </row>
    <row r="14" spans="1:22">
      <c r="A14" s="3">
        <v>115494000</v>
      </c>
      <c r="B14" s="3">
        <v>55903980</v>
      </c>
      <c r="C14" s="3">
        <v>48048117</v>
      </c>
      <c r="D14" s="3">
        <v>117034164</v>
      </c>
      <c r="E14" s="3">
        <v>147185400</v>
      </c>
      <c r="F14" s="3">
        <v>64536430</v>
      </c>
      <c r="G14" s="3">
        <v>88550703</v>
      </c>
      <c r="H14" s="3">
        <v>48798716</v>
      </c>
      <c r="I14" s="3">
        <v>79867915</v>
      </c>
      <c r="J14" s="3">
        <v>45420508</v>
      </c>
      <c r="K14" s="3">
        <v>95520475</v>
      </c>
      <c r="L14" s="3">
        <v>80920358</v>
      </c>
      <c r="M14" s="3">
        <v>246569064</v>
      </c>
      <c r="N14" s="3">
        <v>331645955</v>
      </c>
      <c r="O14" s="3">
        <v>353348647</v>
      </c>
      <c r="P14" s="3">
        <v>703910697</v>
      </c>
      <c r="Q14" s="3">
        <v>289559794</v>
      </c>
      <c r="R14" s="3">
        <v>176263872</v>
      </c>
      <c r="S14" s="3">
        <v>33261103</v>
      </c>
      <c r="T14" s="3">
        <v>87399371</v>
      </c>
      <c r="U14" s="5" t="s">
        <v>10</v>
      </c>
    </row>
    <row r="15" spans="1:22">
      <c r="A15" s="3">
        <v>218232652</v>
      </c>
      <c r="B15" s="3">
        <v>153341466</v>
      </c>
      <c r="C15" s="3">
        <v>99246438</v>
      </c>
      <c r="D15" s="3">
        <v>254189991</v>
      </c>
      <c r="E15" s="3">
        <v>405430368</v>
      </c>
      <c r="F15" s="3">
        <v>158292962</v>
      </c>
      <c r="G15" s="3">
        <v>150377053</v>
      </c>
      <c r="H15" s="3">
        <v>123134329</v>
      </c>
      <c r="I15" s="3">
        <v>177967693</v>
      </c>
      <c r="J15" s="3">
        <v>104796833</v>
      </c>
      <c r="K15" s="3">
        <v>217725802</v>
      </c>
      <c r="L15" s="3">
        <v>173559963</v>
      </c>
      <c r="M15" s="3">
        <v>541443367</v>
      </c>
      <c r="N15" s="3">
        <v>353348647</v>
      </c>
      <c r="O15" s="3">
        <v>1373095439</v>
      </c>
      <c r="P15" s="3">
        <v>1744151166</v>
      </c>
      <c r="Q15" s="3">
        <v>1886624016</v>
      </c>
      <c r="R15" s="3">
        <v>431621437</v>
      </c>
      <c r="S15" s="3">
        <v>69337089</v>
      </c>
      <c r="T15" s="3">
        <v>220105484</v>
      </c>
      <c r="U15" s="5" t="s">
        <v>7</v>
      </c>
    </row>
    <row r="16" spans="1:22">
      <c r="A16" s="3">
        <v>337517395</v>
      </c>
      <c r="B16" s="3">
        <v>223366307</v>
      </c>
      <c r="C16" s="3">
        <v>143331672</v>
      </c>
      <c r="D16" s="3">
        <v>361409446</v>
      </c>
      <c r="E16" s="3">
        <v>474036309</v>
      </c>
      <c r="F16" s="3">
        <v>207877103</v>
      </c>
      <c r="G16" s="3">
        <v>243856746</v>
      </c>
      <c r="H16" s="3">
        <v>182472459</v>
      </c>
      <c r="I16" s="3">
        <v>268641767</v>
      </c>
      <c r="J16" s="3">
        <v>148782477</v>
      </c>
      <c r="K16" s="3">
        <v>374289206</v>
      </c>
      <c r="L16" s="3">
        <v>274387401</v>
      </c>
      <c r="M16" s="3">
        <v>778618376</v>
      </c>
      <c r="N16" s="3">
        <v>703910697</v>
      </c>
      <c r="O16" s="3">
        <v>1744151166</v>
      </c>
      <c r="P16" s="3">
        <v>2731456563</v>
      </c>
      <c r="Q16" s="3">
        <v>1449932718</v>
      </c>
      <c r="R16" s="3">
        <v>830674521</v>
      </c>
      <c r="S16" s="3">
        <v>146909981</v>
      </c>
      <c r="T16" s="3">
        <v>328107989</v>
      </c>
      <c r="U16" s="5" t="s">
        <v>9</v>
      </c>
    </row>
    <row r="17" spans="1:23">
      <c r="A17" s="3">
        <v>323270283</v>
      </c>
      <c r="B17" s="3">
        <v>207740277</v>
      </c>
      <c r="C17" s="3">
        <v>186665386</v>
      </c>
      <c r="D17" s="3">
        <v>354760359</v>
      </c>
      <c r="E17" s="3">
        <v>564519773</v>
      </c>
      <c r="F17" s="3">
        <v>201077837</v>
      </c>
      <c r="G17" s="3">
        <v>169211771</v>
      </c>
      <c r="H17" s="3">
        <v>154636540</v>
      </c>
      <c r="I17" s="3">
        <v>246274848</v>
      </c>
      <c r="J17" s="3">
        <v>117772031</v>
      </c>
      <c r="K17" s="3">
        <v>251558860</v>
      </c>
      <c r="L17" s="3">
        <v>212875993</v>
      </c>
      <c r="M17" s="3">
        <v>921014303</v>
      </c>
      <c r="N17" s="3">
        <v>289559794</v>
      </c>
      <c r="O17" s="3">
        <v>1886624016</v>
      </c>
      <c r="P17" s="3">
        <v>1449932718</v>
      </c>
      <c r="Q17" s="3">
        <v>1658770789</v>
      </c>
      <c r="R17" s="3">
        <v>385196651</v>
      </c>
      <c r="S17" s="3">
        <v>70813868</v>
      </c>
      <c r="T17" s="3">
        <v>214587129</v>
      </c>
      <c r="U17" s="5" t="s">
        <v>17</v>
      </c>
      <c r="W17" s="2"/>
    </row>
    <row r="18" spans="1:23">
      <c r="A18" s="3">
        <v>164704965</v>
      </c>
      <c r="B18" s="3">
        <v>88714485</v>
      </c>
      <c r="C18" s="3">
        <v>57189545</v>
      </c>
      <c r="D18" s="3">
        <v>177347043</v>
      </c>
      <c r="E18" s="3">
        <v>172895896</v>
      </c>
      <c r="F18" s="3">
        <v>96100000</v>
      </c>
      <c r="G18" s="3">
        <v>83167172</v>
      </c>
      <c r="H18" s="3">
        <v>72279015</v>
      </c>
      <c r="I18" s="3">
        <v>91055023</v>
      </c>
      <c r="J18" s="3">
        <v>101322358</v>
      </c>
      <c r="K18" s="3">
        <v>127170100</v>
      </c>
      <c r="L18" s="3">
        <v>89051897</v>
      </c>
      <c r="M18" s="3">
        <v>271156913</v>
      </c>
      <c r="N18" s="3">
        <v>176263872</v>
      </c>
      <c r="O18" s="3">
        <v>431621437</v>
      </c>
      <c r="P18" s="3">
        <v>830674521</v>
      </c>
      <c r="Q18" s="3">
        <v>385196651</v>
      </c>
      <c r="R18" s="3">
        <v>1023500123</v>
      </c>
      <c r="S18" s="3">
        <v>129899534</v>
      </c>
      <c r="T18" s="3">
        <v>518667303</v>
      </c>
      <c r="U18" s="5" t="s">
        <v>4</v>
      </c>
    </row>
    <row r="19" spans="1:23">
      <c r="A19" s="3">
        <v>68369121</v>
      </c>
      <c r="B19" s="3">
        <v>30061940</v>
      </c>
      <c r="C19" s="3">
        <v>16237560</v>
      </c>
      <c r="D19" s="3">
        <v>51252194</v>
      </c>
      <c r="E19" s="3">
        <v>48368337</v>
      </c>
      <c r="F19" s="3">
        <v>28667060</v>
      </c>
      <c r="G19" s="3">
        <v>28333212</v>
      </c>
      <c r="H19" s="3">
        <v>32035970</v>
      </c>
      <c r="I19" s="3">
        <v>32193553</v>
      </c>
      <c r="J19" s="3">
        <v>30138849</v>
      </c>
      <c r="K19" s="3">
        <v>63386920</v>
      </c>
      <c r="L19" s="3">
        <v>38545651</v>
      </c>
      <c r="M19" s="3">
        <v>92672741</v>
      </c>
      <c r="N19" s="3">
        <v>33261103</v>
      </c>
      <c r="O19" s="3">
        <v>69337089</v>
      </c>
      <c r="P19" s="3">
        <v>146909981</v>
      </c>
      <c r="Q19" s="3">
        <v>70813868</v>
      </c>
      <c r="R19" s="3">
        <v>129899534</v>
      </c>
      <c r="S19" s="3">
        <v>363378915</v>
      </c>
      <c r="T19" s="3">
        <v>125460139</v>
      </c>
      <c r="U19" s="5" t="s">
        <v>18</v>
      </c>
    </row>
    <row r="20" spans="1:23">
      <c r="A20" s="3">
        <v>139579555</v>
      </c>
      <c r="B20" s="3">
        <v>72324195</v>
      </c>
      <c r="C20" s="3">
        <v>47804635</v>
      </c>
      <c r="D20" s="3">
        <v>146839495</v>
      </c>
      <c r="E20" s="3">
        <v>126871527</v>
      </c>
      <c r="F20" s="3">
        <v>113042103</v>
      </c>
      <c r="G20" s="3">
        <v>83656147</v>
      </c>
      <c r="H20" s="3">
        <v>93427266</v>
      </c>
      <c r="I20" s="3">
        <v>101917735</v>
      </c>
      <c r="J20" s="3">
        <v>175693191</v>
      </c>
      <c r="K20" s="3">
        <v>141625405</v>
      </c>
      <c r="L20" s="3">
        <v>96956288</v>
      </c>
      <c r="M20" s="3">
        <v>198456290</v>
      </c>
      <c r="N20" s="3">
        <v>87399371</v>
      </c>
      <c r="O20" s="3">
        <v>220105484</v>
      </c>
      <c r="P20" s="3">
        <v>328107989</v>
      </c>
      <c r="Q20" s="3">
        <v>214587129</v>
      </c>
      <c r="R20" s="3">
        <v>518667303</v>
      </c>
      <c r="S20" s="3">
        <v>125460139</v>
      </c>
      <c r="T20" s="3">
        <v>890171911</v>
      </c>
      <c r="U20" s="5" t="s">
        <v>19</v>
      </c>
    </row>
    <row r="21" spans="1:23" ht="15.75">
      <c r="A21" s="4" t="s">
        <v>5</v>
      </c>
      <c r="B21" s="4" t="s">
        <v>12</v>
      </c>
      <c r="C21" s="4" t="s">
        <v>1</v>
      </c>
      <c r="D21" s="4" t="s">
        <v>15</v>
      </c>
      <c r="E21" s="4" t="s">
        <v>16</v>
      </c>
      <c r="F21" s="4" t="s">
        <v>11</v>
      </c>
      <c r="G21" s="4" t="s">
        <v>13</v>
      </c>
      <c r="H21" s="4" t="s">
        <v>2</v>
      </c>
      <c r="I21" s="4" t="s">
        <v>3</v>
      </c>
      <c r="J21" s="4" t="s">
        <v>6</v>
      </c>
      <c r="K21" s="4" t="s">
        <v>14</v>
      </c>
      <c r="L21" s="4" t="s">
        <v>8</v>
      </c>
      <c r="M21" s="4" t="s">
        <v>0</v>
      </c>
      <c r="N21" s="4" t="s">
        <v>10</v>
      </c>
      <c r="O21" s="4" t="s">
        <v>7</v>
      </c>
      <c r="P21" s="4" t="s">
        <v>9</v>
      </c>
      <c r="Q21" s="4" t="s">
        <v>17</v>
      </c>
      <c r="R21" s="4" t="s">
        <v>4</v>
      </c>
      <c r="S21" s="4" t="s">
        <v>18</v>
      </c>
      <c r="T21" s="4" t="s">
        <v>19</v>
      </c>
      <c r="U21" s="12" t="s">
        <v>20</v>
      </c>
    </row>
    <row r="22" spans="1:23">
      <c r="A22" t="s">
        <v>23</v>
      </c>
      <c r="B22" s="6">
        <f>SUM(A1:A20,B2:B20,C3:C20,D4:D20,E5:E20,F6:F20,G7:G20,H8:H20,I9:I20,J10:J20,K11:K20,L12:L20,M13:M20,N14:N20,O15:O20,P16:P20,Q17:Q20,R18:R20,S19:S20,T20)</f>
        <v>73666877963</v>
      </c>
      <c r="C22">
        <f>((SUM(A1:T20)-B23)/2)+B23</f>
        <v>73666877963</v>
      </c>
    </row>
    <row r="23" spans="1:23">
      <c r="B23">
        <f t="array" ref="B23">SUM(A1:T20*(COLUMN(A1:T20)=ROW(A1:T20)))</f>
        <v>25877852188</v>
      </c>
    </row>
    <row r="26" spans="1:23" ht="15.75">
      <c r="A26" s="11" t="s">
        <v>21</v>
      </c>
      <c r="B26" s="7" t="s">
        <v>5</v>
      </c>
      <c r="C26" s="7" t="s">
        <v>12</v>
      </c>
      <c r="D26" s="7" t="s">
        <v>1</v>
      </c>
      <c r="E26" s="7" t="s">
        <v>15</v>
      </c>
      <c r="F26" s="7" t="s">
        <v>16</v>
      </c>
      <c r="G26" s="7" t="s">
        <v>11</v>
      </c>
      <c r="H26" s="7" t="s">
        <v>13</v>
      </c>
      <c r="I26" s="7" t="s">
        <v>2</v>
      </c>
      <c r="J26" s="7" t="s">
        <v>3</v>
      </c>
      <c r="K26" s="7" t="s">
        <v>6</v>
      </c>
      <c r="L26" s="7" t="s">
        <v>14</v>
      </c>
      <c r="M26" s="7" t="s">
        <v>8</v>
      </c>
      <c r="N26" s="7" t="s">
        <v>0</v>
      </c>
      <c r="O26" s="7" t="s">
        <v>10</v>
      </c>
      <c r="P26" s="7" t="s">
        <v>7</v>
      </c>
      <c r="Q26" s="7" t="s">
        <v>9</v>
      </c>
      <c r="R26" s="7" t="s">
        <v>17</v>
      </c>
      <c r="S26" s="7" t="s">
        <v>4</v>
      </c>
      <c r="T26" s="7" t="s">
        <v>18</v>
      </c>
      <c r="U26" s="7" t="s">
        <v>19</v>
      </c>
    </row>
    <row r="27" spans="1:23">
      <c r="A27" s="8" t="s">
        <v>5</v>
      </c>
      <c r="B27" s="6">
        <f>Fij!A1/Fij!$C$22</f>
        <v>5.0327930143342484E-2</v>
      </c>
      <c r="C27" s="6">
        <f t="shared" ref="C27:U27" si="0">B1/$B$22</f>
        <v>3.4737532535114202E-3</v>
      </c>
      <c r="D27" s="6">
        <f t="shared" si="0"/>
        <v>1.3127267596241949E-3</v>
      </c>
      <c r="E27" s="6">
        <f t="shared" si="0"/>
        <v>8.8506112655876712E-3</v>
      </c>
      <c r="F27" s="6">
        <f t="shared" si="0"/>
        <v>4.6252024033261252E-3</v>
      </c>
      <c r="G27" s="6">
        <f t="shared" si="0"/>
        <v>5.3203048892183444E-3</v>
      </c>
      <c r="H27" s="6">
        <f t="shared" si="0"/>
        <v>2.7931539205902915E-3</v>
      </c>
      <c r="I27" s="6">
        <f t="shared" si="0"/>
        <v>4.9696790216069439E-3</v>
      </c>
      <c r="J27" s="6">
        <f t="shared" si="0"/>
        <v>3.8927451376998979E-3</v>
      </c>
      <c r="K27" s="6">
        <f t="shared" si="0"/>
        <v>1.8910894943853914E-3</v>
      </c>
      <c r="L27" s="6">
        <f t="shared" si="0"/>
        <v>4.2131805986930478E-3</v>
      </c>
      <c r="M27" s="6">
        <f t="shared" si="0"/>
        <v>3.9494017263243851E-3</v>
      </c>
      <c r="N27" s="6">
        <f t="shared" si="0"/>
        <v>1.5245827596550184E-2</v>
      </c>
      <c r="O27" s="6">
        <f t="shared" si="0"/>
        <v>1.5677873583567386E-3</v>
      </c>
      <c r="P27" s="6">
        <f t="shared" si="0"/>
        <v>2.9624256929906782E-3</v>
      </c>
      <c r="Q27" s="6">
        <f t="shared" si="0"/>
        <v>4.5816709535257058E-3</v>
      </c>
      <c r="R27" s="6">
        <f t="shared" si="0"/>
        <v>4.388271797840626E-3</v>
      </c>
      <c r="S27" s="6">
        <f t="shared" si="0"/>
        <v>2.2358075916115907E-3</v>
      </c>
      <c r="T27" s="6">
        <f t="shared" si="0"/>
        <v>9.2808495338080087E-4</v>
      </c>
      <c r="U27" s="6">
        <f t="shared" si="0"/>
        <v>1.8947396558614221E-3</v>
      </c>
    </row>
    <row r="28" spans="1:23">
      <c r="A28" s="8" t="s">
        <v>12</v>
      </c>
      <c r="B28" s="6">
        <f t="shared" ref="B28:B46" si="1">A2/$B$22</f>
        <v>3.4737532535114202E-3</v>
      </c>
      <c r="C28" s="6">
        <f t="shared" ref="C28:U28" si="2">B2/$B$22</f>
        <v>2.0086099206527874E-2</v>
      </c>
      <c r="D28" s="6">
        <f t="shared" si="2"/>
        <v>4.2738663386567439E-4</v>
      </c>
      <c r="E28" s="6">
        <f t="shared" si="2"/>
        <v>3.8178349045993221E-3</v>
      </c>
      <c r="F28" s="6">
        <f t="shared" si="2"/>
        <v>2.7062614503648667E-3</v>
      </c>
      <c r="G28" s="6">
        <f t="shared" si="2"/>
        <v>1.7583477755777686E-3</v>
      </c>
      <c r="H28" s="6">
        <f t="shared" si="2"/>
        <v>1.6204724199111232E-3</v>
      </c>
      <c r="I28" s="6">
        <f t="shared" si="2"/>
        <v>2.4695516361012801E-3</v>
      </c>
      <c r="J28" s="6">
        <f t="shared" si="2"/>
        <v>2.6334216049910056E-3</v>
      </c>
      <c r="K28" s="6">
        <f t="shared" si="2"/>
        <v>1.0835241319727218E-3</v>
      </c>
      <c r="L28" s="6">
        <f t="shared" si="2"/>
        <v>2.7912808535645746E-3</v>
      </c>
      <c r="M28" s="6">
        <f t="shared" si="2"/>
        <v>2.3695221356831806E-3</v>
      </c>
      <c r="N28" s="6">
        <f t="shared" si="2"/>
        <v>5.2439042033792238E-3</v>
      </c>
      <c r="O28" s="6">
        <f t="shared" si="2"/>
        <v>7.588753798970331E-4</v>
      </c>
      <c r="P28" s="6">
        <f t="shared" si="2"/>
        <v>2.0815523915241451E-3</v>
      </c>
      <c r="Q28" s="6">
        <f t="shared" si="2"/>
        <v>3.0321131175422987E-3</v>
      </c>
      <c r="R28" s="6">
        <f t="shared" si="2"/>
        <v>2.8199956716550394E-3</v>
      </c>
      <c r="S28" s="6">
        <f t="shared" si="2"/>
        <v>1.2042655729832589E-3</v>
      </c>
      <c r="T28" s="6">
        <f t="shared" si="2"/>
        <v>4.0807946299962572E-4</v>
      </c>
      <c r="U28" s="6">
        <f t="shared" si="2"/>
        <v>9.8177358671729825E-4</v>
      </c>
    </row>
    <row r="29" spans="1:23">
      <c r="A29" s="8" t="s">
        <v>1</v>
      </c>
      <c r="B29" s="6">
        <f t="shared" si="1"/>
        <v>1.3127267596241949E-3</v>
      </c>
      <c r="C29" s="6">
        <f t="shared" ref="C29:U29" si="3">B3/$B$22</f>
        <v>4.2738663386567439E-4</v>
      </c>
      <c r="D29" s="6">
        <f t="shared" si="3"/>
        <v>6.930542220839467E-3</v>
      </c>
      <c r="E29" s="6">
        <f t="shared" si="3"/>
        <v>1.7727577387709038E-3</v>
      </c>
      <c r="F29" s="6">
        <f t="shared" si="3"/>
        <v>1.2944051062934007E-3</v>
      </c>
      <c r="G29" s="6">
        <f t="shared" si="3"/>
        <v>7.9917173942907363E-4</v>
      </c>
      <c r="H29" s="6">
        <f t="shared" si="3"/>
        <v>3.5884921054041979E-4</v>
      </c>
      <c r="I29" s="6">
        <f t="shared" si="3"/>
        <v>4.5923283211474788E-4</v>
      </c>
      <c r="J29" s="6">
        <f t="shared" si="3"/>
        <v>4.6745963657230061E-4</v>
      </c>
      <c r="K29" s="6">
        <f t="shared" si="3"/>
        <v>4.0502458940890518E-4</v>
      </c>
      <c r="L29" s="6">
        <f t="shared" si="3"/>
        <v>6.2425026377658165E-4</v>
      </c>
      <c r="M29" s="6">
        <f t="shared" si="3"/>
        <v>4.408600703332619E-4</v>
      </c>
      <c r="N29" s="6">
        <f t="shared" si="3"/>
        <v>3.4443509079812094E-3</v>
      </c>
      <c r="O29" s="6">
        <f t="shared" si="3"/>
        <v>6.5223501156289933E-4</v>
      </c>
      <c r="P29" s="6">
        <f t="shared" si="3"/>
        <v>1.3472328506964502E-3</v>
      </c>
      <c r="Q29" s="6">
        <f t="shared" si="3"/>
        <v>1.9456732247020148E-3</v>
      </c>
      <c r="R29" s="6">
        <f t="shared" si="3"/>
        <v>2.5339119990093069E-3</v>
      </c>
      <c r="S29" s="6">
        <f t="shared" si="3"/>
        <v>7.7632643843986539E-4</v>
      </c>
      <c r="T29" s="6">
        <f t="shared" si="3"/>
        <v>2.2041873429406758E-4</v>
      </c>
      <c r="U29" s="6">
        <f t="shared" si="3"/>
        <v>6.4892983552269456E-4</v>
      </c>
    </row>
    <row r="30" spans="1:23">
      <c r="A30" s="8" t="s">
        <v>15</v>
      </c>
      <c r="B30" s="6">
        <f t="shared" si="1"/>
        <v>8.8506112655876712E-3</v>
      </c>
      <c r="C30" s="6">
        <f t="shared" ref="C30:U30" si="4">B4/$B$22</f>
        <v>3.8178349045993221E-3</v>
      </c>
      <c r="D30" s="6">
        <f t="shared" si="4"/>
        <v>1.7727577387709038E-3</v>
      </c>
      <c r="E30" s="6">
        <f t="shared" si="4"/>
        <v>1.5886445894826687E-2</v>
      </c>
      <c r="F30" s="6">
        <f t="shared" si="4"/>
        <v>1.1128708283412827E-2</v>
      </c>
      <c r="G30" s="6">
        <f t="shared" si="4"/>
        <v>5.1993174760626443E-3</v>
      </c>
      <c r="H30" s="6">
        <f t="shared" si="4"/>
        <v>2.9201190541568002E-3</v>
      </c>
      <c r="I30" s="6">
        <f t="shared" si="4"/>
        <v>4.6535211682539376E-3</v>
      </c>
      <c r="J30" s="6">
        <f t="shared" si="4"/>
        <v>4.6032562309796876E-3</v>
      </c>
      <c r="K30" s="6">
        <f t="shared" si="4"/>
        <v>1.98069496135408E-3</v>
      </c>
      <c r="L30" s="6">
        <f t="shared" si="4"/>
        <v>4.2111084191162685E-3</v>
      </c>
      <c r="M30" s="6">
        <f t="shared" si="4"/>
        <v>3.7578756376650223E-3</v>
      </c>
      <c r="N30" s="6">
        <f t="shared" si="4"/>
        <v>1.4292524783374469E-2</v>
      </c>
      <c r="O30" s="6">
        <f t="shared" si="4"/>
        <v>1.5886945020091893E-3</v>
      </c>
      <c r="P30" s="6">
        <f t="shared" si="4"/>
        <v>3.4505329671724342E-3</v>
      </c>
      <c r="Q30" s="6">
        <f t="shared" si="4"/>
        <v>4.9059965074333932E-3</v>
      </c>
      <c r="R30" s="6">
        <f t="shared" si="4"/>
        <v>4.8157376667731502E-3</v>
      </c>
      <c r="S30" s="6">
        <f t="shared" si="4"/>
        <v>2.4074190179346885E-3</v>
      </c>
      <c r="T30" s="6">
        <f t="shared" si="4"/>
        <v>6.957291447282723E-4</v>
      </c>
      <c r="U30" s="6">
        <f t="shared" si="4"/>
        <v>1.9932905949095843E-3</v>
      </c>
    </row>
    <row r="31" spans="1:23">
      <c r="A31" s="8" t="s">
        <v>16</v>
      </c>
      <c r="B31" s="6">
        <f t="shared" si="1"/>
        <v>4.6252024033261252E-3</v>
      </c>
      <c r="C31" s="6">
        <f t="shared" ref="C31:U31" si="5">B5/$B$22</f>
        <v>2.7062614503648667E-3</v>
      </c>
      <c r="D31" s="6">
        <f t="shared" si="5"/>
        <v>1.2944051062934007E-3</v>
      </c>
      <c r="E31" s="6">
        <f t="shared" si="5"/>
        <v>1.1128708283412827E-2</v>
      </c>
      <c r="F31" s="6">
        <f t="shared" si="5"/>
        <v>1.6075880405774866E-2</v>
      </c>
      <c r="G31" s="6">
        <f t="shared" si="5"/>
        <v>3.9277341866629147E-3</v>
      </c>
      <c r="H31" s="6">
        <f t="shared" si="5"/>
        <v>2.5163784067665524E-3</v>
      </c>
      <c r="I31" s="6">
        <f t="shared" si="5"/>
        <v>3.4029309498620052E-3</v>
      </c>
      <c r="J31" s="6">
        <f t="shared" si="5"/>
        <v>3.9511176671039507E-3</v>
      </c>
      <c r="K31" s="6">
        <f t="shared" si="5"/>
        <v>1.5406410606542023E-3</v>
      </c>
      <c r="L31" s="6">
        <f t="shared" si="5"/>
        <v>3.962857366462927E-3</v>
      </c>
      <c r="M31" s="6">
        <f t="shared" si="5"/>
        <v>3.4074521948123785E-3</v>
      </c>
      <c r="N31" s="6">
        <f t="shared" si="5"/>
        <v>9.1769177776143303E-3</v>
      </c>
      <c r="O31" s="6">
        <f t="shared" si="5"/>
        <v>1.9979861244279347E-3</v>
      </c>
      <c r="P31" s="6">
        <f t="shared" si="5"/>
        <v>5.5035638703683342E-3</v>
      </c>
      <c r="Q31" s="6">
        <f t="shared" si="5"/>
        <v>6.4348635656595893E-3</v>
      </c>
      <c r="R31" s="6">
        <f t="shared" si="5"/>
        <v>7.6631423593590629E-3</v>
      </c>
      <c r="S31" s="6">
        <f t="shared" si="5"/>
        <v>2.3469963812887368E-3</v>
      </c>
      <c r="T31" s="6">
        <f t="shared" si="5"/>
        <v>6.5658187692294403E-4</v>
      </c>
      <c r="U31" s="6">
        <f t="shared" si="5"/>
        <v>1.7222329832373598E-3</v>
      </c>
    </row>
    <row r="32" spans="1:23">
      <c r="A32" s="8" t="s">
        <v>11</v>
      </c>
      <c r="B32" s="6">
        <f t="shared" si="1"/>
        <v>5.3203048892183444E-3</v>
      </c>
      <c r="C32" s="6">
        <f t="shared" ref="C32:U32" si="6">B6/$B$22</f>
        <v>1.7583477755777686E-3</v>
      </c>
      <c r="D32" s="6">
        <f t="shared" si="6"/>
        <v>7.9917173942907363E-4</v>
      </c>
      <c r="E32" s="6">
        <f t="shared" si="6"/>
        <v>5.1993174760626443E-3</v>
      </c>
      <c r="F32" s="6">
        <f t="shared" si="6"/>
        <v>3.9277341866629147E-3</v>
      </c>
      <c r="G32" s="6">
        <f t="shared" si="6"/>
        <v>1.2509492929276184E-2</v>
      </c>
      <c r="H32" s="6">
        <f t="shared" si="6"/>
        <v>2.3089832188277664E-3</v>
      </c>
      <c r="I32" s="6">
        <f t="shared" si="6"/>
        <v>5.9793590305433639E-3</v>
      </c>
      <c r="J32" s="6">
        <f t="shared" si="6"/>
        <v>3.2858007926109566E-3</v>
      </c>
      <c r="K32" s="6">
        <f t="shared" si="6"/>
        <v>2.6162139394152132E-3</v>
      </c>
      <c r="L32" s="6">
        <f t="shared" si="6"/>
        <v>3.2685349733558113E-3</v>
      </c>
      <c r="M32" s="6">
        <f t="shared" si="6"/>
        <v>3.4609700865571619E-3</v>
      </c>
      <c r="N32" s="6">
        <f t="shared" si="6"/>
        <v>4.2416098610414789E-3</v>
      </c>
      <c r="O32" s="6">
        <f t="shared" si="6"/>
        <v>8.7605762297153587E-4</v>
      </c>
      <c r="P32" s="6">
        <f t="shared" si="6"/>
        <v>2.1487670765619302E-3</v>
      </c>
      <c r="Q32" s="6">
        <f t="shared" si="6"/>
        <v>2.821853032843452E-3</v>
      </c>
      <c r="R32" s="6">
        <f t="shared" si="6"/>
        <v>2.7295555690712665E-3</v>
      </c>
      <c r="S32" s="6">
        <f t="shared" si="6"/>
        <v>1.3045211451511124E-3</v>
      </c>
      <c r="T32" s="6">
        <f t="shared" si="6"/>
        <v>3.8914449468590683E-4</v>
      </c>
      <c r="U32" s="6">
        <f t="shared" si="6"/>
        <v>1.5345037841399583E-3</v>
      </c>
    </row>
    <row r="33" spans="1:21">
      <c r="A33" s="8" t="s">
        <v>13</v>
      </c>
      <c r="B33" s="6">
        <f t="shared" si="1"/>
        <v>2.7931539205902915E-3</v>
      </c>
      <c r="C33" s="6">
        <f t="shared" ref="C33:U33" si="7">B7/$B$22</f>
        <v>1.6204724199111232E-3</v>
      </c>
      <c r="D33" s="6">
        <f t="shared" si="7"/>
        <v>3.5884921054041979E-4</v>
      </c>
      <c r="E33" s="6">
        <f t="shared" si="7"/>
        <v>2.9201190541568002E-3</v>
      </c>
      <c r="F33" s="6">
        <f t="shared" si="7"/>
        <v>2.5163784067665524E-3</v>
      </c>
      <c r="G33" s="6">
        <f t="shared" si="7"/>
        <v>2.3089832188277664E-3</v>
      </c>
      <c r="H33" s="6">
        <f t="shared" si="7"/>
        <v>7.1291076739233745E-3</v>
      </c>
      <c r="I33" s="6">
        <f t="shared" si="7"/>
        <v>2.7907045022765326E-3</v>
      </c>
      <c r="J33" s="6">
        <f t="shared" si="7"/>
        <v>5.2102178837112939E-3</v>
      </c>
      <c r="K33" s="6">
        <f t="shared" si="7"/>
        <v>1.9475631921317452E-3</v>
      </c>
      <c r="L33" s="6">
        <f t="shared" si="7"/>
        <v>4.6361568922676189E-3</v>
      </c>
      <c r="M33" s="6">
        <f t="shared" si="7"/>
        <v>4.0996196981727111E-3</v>
      </c>
      <c r="N33" s="6">
        <f t="shared" si="7"/>
        <v>4.0589539867588974E-3</v>
      </c>
      <c r="O33" s="6">
        <f t="shared" si="7"/>
        <v>1.2020422942923626E-3</v>
      </c>
      <c r="P33" s="6">
        <f t="shared" si="7"/>
        <v>2.0413116064933352E-3</v>
      </c>
      <c r="Q33" s="6">
        <f t="shared" si="7"/>
        <v>3.3102630753875538E-3</v>
      </c>
      <c r="R33" s="6">
        <f t="shared" si="7"/>
        <v>2.2969857781266157E-3</v>
      </c>
      <c r="S33" s="6">
        <f t="shared" si="7"/>
        <v>1.1289628975694019E-3</v>
      </c>
      <c r="T33" s="6">
        <f t="shared" si="7"/>
        <v>3.8461263438136563E-4</v>
      </c>
      <c r="U33" s="6">
        <f t="shared" si="7"/>
        <v>1.1356005482140456E-3</v>
      </c>
    </row>
    <row r="34" spans="1:21">
      <c r="A34" s="8" t="s">
        <v>2</v>
      </c>
      <c r="B34" s="6">
        <f t="shared" si="1"/>
        <v>4.9696790216069439E-3</v>
      </c>
      <c r="C34" s="6">
        <f t="shared" ref="C34:U34" si="8">B8/$B$22</f>
        <v>2.4695516361012801E-3</v>
      </c>
      <c r="D34" s="6">
        <f t="shared" si="8"/>
        <v>4.5923283211474788E-4</v>
      </c>
      <c r="E34" s="6">
        <f t="shared" si="8"/>
        <v>4.6535211682539376E-3</v>
      </c>
      <c r="F34" s="6">
        <f t="shared" si="8"/>
        <v>3.4029309498620052E-3</v>
      </c>
      <c r="G34" s="6">
        <f t="shared" si="8"/>
        <v>5.9793590305433639E-3</v>
      </c>
      <c r="H34" s="6">
        <f t="shared" si="8"/>
        <v>2.7907045022765326E-3</v>
      </c>
      <c r="I34" s="6">
        <f t="shared" si="8"/>
        <v>2.0494732663413603E-2</v>
      </c>
      <c r="J34" s="6">
        <f t="shared" si="8"/>
        <v>9.4290520408490085E-3</v>
      </c>
      <c r="K34" s="6">
        <f t="shared" si="8"/>
        <v>1.8234936882688209E-3</v>
      </c>
      <c r="L34" s="6">
        <f t="shared" si="8"/>
        <v>3.1306608529797402E-3</v>
      </c>
      <c r="M34" s="6">
        <f t="shared" si="8"/>
        <v>3.6409308011493909E-3</v>
      </c>
      <c r="N34" s="6">
        <f t="shared" si="8"/>
        <v>4.2740420757092432E-3</v>
      </c>
      <c r="O34" s="6">
        <f t="shared" si="8"/>
        <v>6.62424109034588E-4</v>
      </c>
      <c r="P34" s="6">
        <f t="shared" si="8"/>
        <v>1.6715019341778754E-3</v>
      </c>
      <c r="Q34" s="6">
        <f t="shared" si="8"/>
        <v>2.4769946011781413E-3</v>
      </c>
      <c r="R34" s="6">
        <f t="shared" si="8"/>
        <v>2.0991325311447012E-3</v>
      </c>
      <c r="S34" s="6">
        <f t="shared" si="8"/>
        <v>9.8116028530899498E-4</v>
      </c>
      <c r="T34" s="6">
        <f t="shared" si="8"/>
        <v>4.3487617346958044E-4</v>
      </c>
      <c r="U34" s="6">
        <f t="shared" si="8"/>
        <v>1.2682397922024722E-3</v>
      </c>
    </row>
    <row r="35" spans="1:21">
      <c r="A35" s="8" t="s">
        <v>3</v>
      </c>
      <c r="B35" s="6">
        <f t="shared" si="1"/>
        <v>3.8927451376998979E-3</v>
      </c>
      <c r="C35" s="6">
        <f t="shared" ref="C35:U35" si="9">B9/$B$22</f>
        <v>2.6334216049910056E-3</v>
      </c>
      <c r="D35" s="6">
        <f t="shared" si="9"/>
        <v>4.6745963657230061E-4</v>
      </c>
      <c r="E35" s="6">
        <f t="shared" si="9"/>
        <v>4.6032562309796876E-3</v>
      </c>
      <c r="F35" s="6">
        <f t="shared" si="9"/>
        <v>3.9511176671039507E-3</v>
      </c>
      <c r="G35" s="6">
        <f t="shared" si="9"/>
        <v>3.2858007926109566E-3</v>
      </c>
      <c r="H35" s="6">
        <f t="shared" si="9"/>
        <v>5.2102178837112939E-3</v>
      </c>
      <c r="I35" s="6">
        <f t="shared" si="9"/>
        <v>9.4290520408490085E-3</v>
      </c>
      <c r="J35" s="6">
        <f t="shared" si="9"/>
        <v>1.6972530051130762E-2</v>
      </c>
      <c r="K35" s="6">
        <f t="shared" si="9"/>
        <v>1.6954226845710856E-3</v>
      </c>
      <c r="L35" s="6">
        <f t="shared" si="9"/>
        <v>4.9504715156133998E-3</v>
      </c>
      <c r="M35" s="6">
        <f t="shared" si="9"/>
        <v>5.5318412191253464E-3</v>
      </c>
      <c r="N35" s="6">
        <f t="shared" si="9"/>
        <v>6.0758077629515517E-3</v>
      </c>
      <c r="O35" s="6">
        <f t="shared" si="9"/>
        <v>1.0841767319108397E-3</v>
      </c>
      <c r="P35" s="6">
        <f t="shared" si="9"/>
        <v>2.4158441068913798E-3</v>
      </c>
      <c r="Q35" s="6">
        <f t="shared" si="9"/>
        <v>3.6467103592326567E-3</v>
      </c>
      <c r="R35" s="6">
        <f t="shared" si="9"/>
        <v>3.3430878952640597E-3</v>
      </c>
      <c r="S35" s="6">
        <f t="shared" si="9"/>
        <v>1.2360374909024024E-3</v>
      </c>
      <c r="T35" s="6">
        <f t="shared" si="9"/>
        <v>4.3701530308057259E-4</v>
      </c>
      <c r="U35" s="6">
        <f t="shared" si="9"/>
        <v>1.3834946969137106E-3</v>
      </c>
    </row>
    <row r="36" spans="1:21">
      <c r="A36" s="8" t="s">
        <v>6</v>
      </c>
      <c r="B36" s="6">
        <f t="shared" si="1"/>
        <v>1.8910894943853914E-3</v>
      </c>
      <c r="C36" s="6">
        <f t="shared" ref="C36:U36" si="10">B10/$B$22</f>
        <v>1.0835241319727218E-3</v>
      </c>
      <c r="D36" s="6">
        <f t="shared" si="10"/>
        <v>4.0502458940890518E-4</v>
      </c>
      <c r="E36" s="6">
        <f t="shared" si="10"/>
        <v>1.98069496135408E-3</v>
      </c>
      <c r="F36" s="6">
        <f t="shared" si="10"/>
        <v>1.5406410606542023E-3</v>
      </c>
      <c r="G36" s="6">
        <f t="shared" si="10"/>
        <v>2.6162139394152132E-3</v>
      </c>
      <c r="H36" s="6">
        <f t="shared" si="10"/>
        <v>1.9475631921317452E-3</v>
      </c>
      <c r="I36" s="6">
        <f t="shared" si="10"/>
        <v>1.8234936882688209E-3</v>
      </c>
      <c r="J36" s="6">
        <f t="shared" si="10"/>
        <v>1.6954226845710856E-3</v>
      </c>
      <c r="K36" s="6">
        <f t="shared" si="10"/>
        <v>8.8410236460287877E-3</v>
      </c>
      <c r="L36" s="6">
        <f t="shared" si="10"/>
        <v>2.4741764011167208E-3</v>
      </c>
      <c r="M36" s="6">
        <f t="shared" si="10"/>
        <v>1.739106129410655E-3</v>
      </c>
      <c r="N36" s="6">
        <f t="shared" si="10"/>
        <v>2.387739820986392E-3</v>
      </c>
      <c r="O36" s="6">
        <f t="shared" si="10"/>
        <v>6.1656621341836895E-4</v>
      </c>
      <c r="P36" s="6">
        <f t="shared" si="10"/>
        <v>1.4225773630943796E-3</v>
      </c>
      <c r="Q36" s="6">
        <f t="shared" si="10"/>
        <v>2.0196658405250679E-3</v>
      </c>
      <c r="R36" s="6">
        <f t="shared" si="10"/>
        <v>1.5987107673974224E-3</v>
      </c>
      <c r="S36" s="6">
        <f t="shared" si="10"/>
        <v>1.3754126793711859E-3</v>
      </c>
      <c r="T36" s="6">
        <f t="shared" si="10"/>
        <v>4.0912347357977582E-4</v>
      </c>
      <c r="U36" s="6">
        <f t="shared" si="10"/>
        <v>2.3849686026906668E-3</v>
      </c>
    </row>
    <row r="37" spans="1:21">
      <c r="A37" s="8" t="s">
        <v>14</v>
      </c>
      <c r="B37" s="6">
        <f t="shared" si="1"/>
        <v>4.2131805986930478E-3</v>
      </c>
      <c r="C37" s="6">
        <f t="shared" ref="C37:U37" si="11">B11/$B$22</f>
        <v>2.7912808535645746E-3</v>
      </c>
      <c r="D37" s="6">
        <f t="shared" si="11"/>
        <v>6.2425026377658165E-4</v>
      </c>
      <c r="E37" s="6">
        <f t="shared" si="11"/>
        <v>4.2111084191162685E-3</v>
      </c>
      <c r="F37" s="6">
        <f t="shared" si="11"/>
        <v>3.962857366462927E-3</v>
      </c>
      <c r="G37" s="6">
        <f t="shared" si="11"/>
        <v>3.2685349733558113E-3</v>
      </c>
      <c r="H37" s="6">
        <f t="shared" si="11"/>
        <v>4.6361568922676189E-3</v>
      </c>
      <c r="I37" s="6">
        <f t="shared" si="11"/>
        <v>3.1306608529797402E-3</v>
      </c>
      <c r="J37" s="6">
        <f t="shared" si="11"/>
        <v>4.9504715156133998E-3</v>
      </c>
      <c r="K37" s="6">
        <f t="shared" si="11"/>
        <v>2.4741764011167208E-3</v>
      </c>
      <c r="L37" s="6">
        <f t="shared" si="11"/>
        <v>1.8479201204695147E-2</v>
      </c>
      <c r="M37" s="6">
        <f t="shared" si="11"/>
        <v>1.0555167444323365E-2</v>
      </c>
      <c r="N37" s="6">
        <f t="shared" si="11"/>
        <v>5.635218329851077E-3</v>
      </c>
      <c r="O37" s="6">
        <f t="shared" si="11"/>
        <v>1.2966543125117397E-3</v>
      </c>
      <c r="P37" s="6">
        <f t="shared" si="11"/>
        <v>2.9555453959831876E-3</v>
      </c>
      <c r="Q37" s="6">
        <f t="shared" si="11"/>
        <v>5.0808343769908485E-3</v>
      </c>
      <c r="R37" s="6">
        <f t="shared" si="11"/>
        <v>3.4148163592102846E-3</v>
      </c>
      <c r="S37" s="6">
        <f t="shared" si="11"/>
        <v>1.7262859987615137E-3</v>
      </c>
      <c r="T37" s="6">
        <f t="shared" si="11"/>
        <v>8.6045345958378711E-4</v>
      </c>
      <c r="U37" s="6">
        <f t="shared" si="11"/>
        <v>1.9225112956617072E-3</v>
      </c>
    </row>
    <row r="38" spans="1:21">
      <c r="A38" s="8" t="s">
        <v>8</v>
      </c>
      <c r="B38" s="6">
        <f t="shared" si="1"/>
        <v>3.9494017263243851E-3</v>
      </c>
      <c r="C38" s="6">
        <f t="shared" ref="C38:U38" si="12">B12/$B$22</f>
        <v>2.3695221356831806E-3</v>
      </c>
      <c r="D38" s="6">
        <f t="shared" si="12"/>
        <v>4.408600703332619E-4</v>
      </c>
      <c r="E38" s="6">
        <f t="shared" si="12"/>
        <v>3.7578756376650223E-3</v>
      </c>
      <c r="F38" s="6">
        <f t="shared" si="12"/>
        <v>3.4074521948123785E-3</v>
      </c>
      <c r="G38" s="6">
        <f t="shared" si="12"/>
        <v>3.4609700865571619E-3</v>
      </c>
      <c r="H38" s="6">
        <f t="shared" si="12"/>
        <v>4.0996196981727111E-3</v>
      </c>
      <c r="I38" s="6">
        <f t="shared" si="12"/>
        <v>3.6409308011493909E-3</v>
      </c>
      <c r="J38" s="6">
        <f t="shared" si="12"/>
        <v>5.5318412191253464E-3</v>
      </c>
      <c r="K38" s="6">
        <f t="shared" si="12"/>
        <v>1.739106129410655E-3</v>
      </c>
      <c r="L38" s="6">
        <f t="shared" si="12"/>
        <v>1.0555167444323365E-2</v>
      </c>
      <c r="M38" s="6">
        <f t="shared" si="12"/>
        <v>1.3286102452876933E-2</v>
      </c>
      <c r="N38" s="6">
        <f t="shared" si="12"/>
        <v>4.7061301169044629E-3</v>
      </c>
      <c r="O38" s="6">
        <f t="shared" si="12"/>
        <v>1.0984632474942556E-3</v>
      </c>
      <c r="P38" s="6">
        <f t="shared" si="12"/>
        <v>2.3560108395956781E-3</v>
      </c>
      <c r="Q38" s="6">
        <f t="shared" si="12"/>
        <v>3.7247051671962274E-3</v>
      </c>
      <c r="R38" s="6">
        <f t="shared" si="12"/>
        <v>2.8897110735019789E-3</v>
      </c>
      <c r="S38" s="6">
        <f t="shared" si="12"/>
        <v>1.2088458132395307E-3</v>
      </c>
      <c r="T38" s="6">
        <f t="shared" si="12"/>
        <v>5.2324263041743097E-4</v>
      </c>
      <c r="U38" s="6">
        <f t="shared" si="12"/>
        <v>1.3161449308154115E-3</v>
      </c>
    </row>
    <row r="39" spans="1:21">
      <c r="A39" s="8" t="s">
        <v>0</v>
      </c>
      <c r="B39" s="6">
        <f t="shared" si="1"/>
        <v>1.5245827596550184E-2</v>
      </c>
      <c r="C39" s="6">
        <f t="shared" ref="C39:U39" si="13">B13/$B$22</f>
        <v>5.2439042033792238E-3</v>
      </c>
      <c r="D39" s="6">
        <f t="shared" si="13"/>
        <v>3.4443509079812094E-3</v>
      </c>
      <c r="E39" s="6">
        <f t="shared" si="13"/>
        <v>1.4292524783374469E-2</v>
      </c>
      <c r="F39" s="6">
        <f t="shared" si="13"/>
        <v>9.1769177776143303E-3</v>
      </c>
      <c r="G39" s="6">
        <f t="shared" si="13"/>
        <v>4.2416098610414789E-3</v>
      </c>
      <c r="H39" s="6">
        <f t="shared" si="13"/>
        <v>4.0589539867588974E-3</v>
      </c>
      <c r="I39" s="6">
        <f t="shared" si="13"/>
        <v>4.2740420757092432E-3</v>
      </c>
      <c r="J39" s="6">
        <f t="shared" si="13"/>
        <v>6.0758077629515517E-3</v>
      </c>
      <c r="K39" s="6">
        <f t="shared" si="13"/>
        <v>2.387739820986392E-3</v>
      </c>
      <c r="L39" s="6">
        <f t="shared" si="13"/>
        <v>5.635218329851077E-3</v>
      </c>
      <c r="M39" s="6">
        <f t="shared" si="13"/>
        <v>4.7061301169044629E-3</v>
      </c>
      <c r="N39" s="6">
        <f t="shared" si="13"/>
        <v>3.0615965103513557E-2</v>
      </c>
      <c r="O39" s="6">
        <f t="shared" si="13"/>
        <v>3.3470817661614767E-3</v>
      </c>
      <c r="P39" s="6">
        <f t="shared" si="13"/>
        <v>7.3498888777660141E-3</v>
      </c>
      <c r="Q39" s="6">
        <f t="shared" si="13"/>
        <v>1.0569449901094895E-2</v>
      </c>
      <c r="R39" s="6">
        <f t="shared" si="13"/>
        <v>1.2502420741416375E-2</v>
      </c>
      <c r="S39" s="6">
        <f t="shared" si="13"/>
        <v>3.680852514697196E-3</v>
      </c>
      <c r="T39" s="6">
        <f t="shared" si="13"/>
        <v>1.2579974007659984E-3</v>
      </c>
      <c r="U39" s="6">
        <f t="shared" si="13"/>
        <v>2.6939690602834675E-3</v>
      </c>
    </row>
    <row r="40" spans="1:21">
      <c r="A40" s="8" t="s">
        <v>10</v>
      </c>
      <c r="B40" s="6">
        <f t="shared" si="1"/>
        <v>1.5677873583567386E-3</v>
      </c>
      <c r="C40" s="6">
        <f t="shared" ref="C40:U40" si="14">B14/$B$22</f>
        <v>7.588753798970331E-4</v>
      </c>
      <c r="D40" s="6">
        <f t="shared" si="14"/>
        <v>6.5223501156289933E-4</v>
      </c>
      <c r="E40" s="6">
        <f t="shared" si="14"/>
        <v>1.5886945020091893E-3</v>
      </c>
      <c r="F40" s="6">
        <f t="shared" si="14"/>
        <v>1.9979861244279347E-3</v>
      </c>
      <c r="G40" s="6">
        <f t="shared" si="14"/>
        <v>8.7605762297153587E-4</v>
      </c>
      <c r="H40" s="6">
        <f t="shared" si="14"/>
        <v>1.2020422942923626E-3</v>
      </c>
      <c r="I40" s="6">
        <f t="shared" si="14"/>
        <v>6.62424109034588E-4</v>
      </c>
      <c r="J40" s="6">
        <f t="shared" si="14"/>
        <v>1.0841767319108397E-3</v>
      </c>
      <c r="K40" s="6">
        <f t="shared" si="14"/>
        <v>6.1656621341836895E-4</v>
      </c>
      <c r="L40" s="6">
        <f t="shared" si="14"/>
        <v>1.2966543125117397E-3</v>
      </c>
      <c r="M40" s="6">
        <f t="shared" si="14"/>
        <v>1.0984632474942556E-3</v>
      </c>
      <c r="N40" s="6">
        <f t="shared" si="14"/>
        <v>3.3470817661614767E-3</v>
      </c>
      <c r="O40" s="6">
        <f t="shared" si="14"/>
        <v>4.5019683767048308E-3</v>
      </c>
      <c r="P40" s="6">
        <f t="shared" si="14"/>
        <v>4.7965742104270149E-3</v>
      </c>
      <c r="Q40" s="6">
        <f t="shared" si="14"/>
        <v>9.5553214207550214E-3</v>
      </c>
      <c r="R40" s="6">
        <f t="shared" si="14"/>
        <v>3.9306646624203976E-3</v>
      </c>
      <c r="S40" s="6">
        <f t="shared" si="14"/>
        <v>2.3927153813757449E-3</v>
      </c>
      <c r="T40" s="6">
        <f t="shared" si="14"/>
        <v>4.5150689047397603E-4</v>
      </c>
      <c r="U40" s="6">
        <f t="shared" si="14"/>
        <v>1.1864133979438804E-3</v>
      </c>
    </row>
    <row r="41" spans="1:21">
      <c r="A41" s="8" t="s">
        <v>7</v>
      </c>
      <c r="B41" s="6">
        <f t="shared" si="1"/>
        <v>2.9624256929906782E-3</v>
      </c>
      <c r="C41" s="6">
        <f t="shared" ref="C41:U41" si="15">B15/$B$22</f>
        <v>2.0815523915241451E-3</v>
      </c>
      <c r="D41" s="6">
        <f t="shared" si="15"/>
        <v>1.3472328506964502E-3</v>
      </c>
      <c r="E41" s="6">
        <f t="shared" si="15"/>
        <v>3.4505329671724342E-3</v>
      </c>
      <c r="F41" s="6">
        <f t="shared" si="15"/>
        <v>5.5035638703683342E-3</v>
      </c>
      <c r="G41" s="6">
        <f t="shared" si="15"/>
        <v>2.1487670765619302E-3</v>
      </c>
      <c r="H41" s="6">
        <f t="shared" si="15"/>
        <v>2.0413116064933352E-3</v>
      </c>
      <c r="I41" s="6">
        <f t="shared" si="15"/>
        <v>1.6715019341778754E-3</v>
      </c>
      <c r="J41" s="6">
        <f t="shared" si="15"/>
        <v>2.4158441068913798E-3</v>
      </c>
      <c r="K41" s="6">
        <f t="shared" si="15"/>
        <v>1.4225773630943796E-3</v>
      </c>
      <c r="L41" s="6">
        <f t="shared" si="15"/>
        <v>2.9555453959831876E-3</v>
      </c>
      <c r="M41" s="6">
        <f t="shared" si="15"/>
        <v>2.3560108395956781E-3</v>
      </c>
      <c r="N41" s="6">
        <f t="shared" si="15"/>
        <v>7.3498888777660141E-3</v>
      </c>
      <c r="O41" s="6">
        <f t="shared" si="15"/>
        <v>4.7965742104270149E-3</v>
      </c>
      <c r="P41" s="6">
        <f t="shared" si="15"/>
        <v>1.8639251139292917E-2</v>
      </c>
      <c r="Q41" s="6">
        <f t="shared" si="15"/>
        <v>2.3676192262091236E-2</v>
      </c>
      <c r="R41" s="6">
        <f t="shared" si="15"/>
        <v>2.561020730303757E-2</v>
      </c>
      <c r="S41" s="6">
        <f t="shared" si="15"/>
        <v>5.8590977239022755E-3</v>
      </c>
      <c r="T41" s="6">
        <f t="shared" si="15"/>
        <v>9.4122475279630169E-4</v>
      </c>
      <c r="U41" s="6">
        <f t="shared" si="15"/>
        <v>2.9878486788940668E-3</v>
      </c>
    </row>
    <row r="42" spans="1:21">
      <c r="A42" s="8" t="s">
        <v>9</v>
      </c>
      <c r="B42" s="6">
        <f t="shared" si="1"/>
        <v>4.5816709535257058E-3</v>
      </c>
      <c r="C42" s="6">
        <f t="shared" ref="C42:U42" si="16">B16/$B$22</f>
        <v>3.0321131175422987E-3</v>
      </c>
      <c r="D42" s="6">
        <f t="shared" si="16"/>
        <v>1.9456732247020148E-3</v>
      </c>
      <c r="E42" s="6">
        <f t="shared" si="16"/>
        <v>4.9059965074333932E-3</v>
      </c>
      <c r="F42" s="6">
        <f t="shared" si="16"/>
        <v>6.4348635656595893E-3</v>
      </c>
      <c r="G42" s="6">
        <f t="shared" si="16"/>
        <v>2.821853032843452E-3</v>
      </c>
      <c r="H42" s="6">
        <f t="shared" si="16"/>
        <v>3.3102630753875538E-3</v>
      </c>
      <c r="I42" s="6">
        <f t="shared" si="16"/>
        <v>2.4769946011781413E-3</v>
      </c>
      <c r="J42" s="6">
        <f t="shared" si="16"/>
        <v>3.6467103592326567E-3</v>
      </c>
      <c r="K42" s="6">
        <f t="shared" si="16"/>
        <v>2.0196658405250679E-3</v>
      </c>
      <c r="L42" s="6">
        <f t="shared" si="16"/>
        <v>5.0808343769908485E-3</v>
      </c>
      <c r="M42" s="6">
        <f t="shared" si="16"/>
        <v>3.7247051671962274E-3</v>
      </c>
      <c r="N42" s="6">
        <f t="shared" si="16"/>
        <v>1.0569449901094895E-2</v>
      </c>
      <c r="O42" s="6">
        <f t="shared" si="16"/>
        <v>9.5553214207550214E-3</v>
      </c>
      <c r="P42" s="6">
        <f t="shared" si="16"/>
        <v>2.3676192262091236E-2</v>
      </c>
      <c r="Q42" s="6">
        <f t="shared" si="16"/>
        <v>3.7078489526485757E-2</v>
      </c>
      <c r="R42" s="6">
        <f t="shared" si="16"/>
        <v>1.9682288134000258E-2</v>
      </c>
      <c r="S42" s="6">
        <f t="shared" si="16"/>
        <v>1.1276092376511672E-2</v>
      </c>
      <c r="T42" s="6">
        <f t="shared" si="16"/>
        <v>1.9942474156945697E-3</v>
      </c>
      <c r="U42" s="6">
        <f t="shared" si="16"/>
        <v>4.4539418266754272E-3</v>
      </c>
    </row>
    <row r="43" spans="1:21">
      <c r="A43" s="8" t="s">
        <v>17</v>
      </c>
      <c r="B43" s="6">
        <f t="shared" si="1"/>
        <v>4.388271797840626E-3</v>
      </c>
      <c r="C43" s="6">
        <f t="shared" ref="C43:U43" si="17">B17/$B$22</f>
        <v>2.8199956716550394E-3</v>
      </c>
      <c r="D43" s="6">
        <f t="shared" si="17"/>
        <v>2.5339119990093069E-3</v>
      </c>
      <c r="E43" s="6">
        <f t="shared" si="17"/>
        <v>4.8157376667731502E-3</v>
      </c>
      <c r="F43" s="6">
        <f t="shared" si="17"/>
        <v>7.6631423593590629E-3</v>
      </c>
      <c r="G43" s="6">
        <f t="shared" si="17"/>
        <v>2.7295555690712665E-3</v>
      </c>
      <c r="H43" s="6">
        <f t="shared" si="17"/>
        <v>2.2969857781266157E-3</v>
      </c>
      <c r="I43" s="6">
        <f t="shared" si="17"/>
        <v>2.0991325311447012E-3</v>
      </c>
      <c r="J43" s="6">
        <f t="shared" si="17"/>
        <v>3.3430878952640597E-3</v>
      </c>
      <c r="K43" s="6">
        <f t="shared" si="17"/>
        <v>1.5987107673974224E-3</v>
      </c>
      <c r="L43" s="6">
        <f t="shared" si="17"/>
        <v>3.4148163592102846E-3</v>
      </c>
      <c r="M43" s="6">
        <f t="shared" si="17"/>
        <v>2.8897110735019789E-3</v>
      </c>
      <c r="N43" s="6">
        <f t="shared" si="17"/>
        <v>1.2502420741416375E-2</v>
      </c>
      <c r="O43" s="6">
        <f t="shared" si="17"/>
        <v>3.9306646624203976E-3</v>
      </c>
      <c r="P43" s="6">
        <f t="shared" si="17"/>
        <v>2.561020730303757E-2</v>
      </c>
      <c r="Q43" s="6">
        <f t="shared" si="17"/>
        <v>1.9682288134000258E-2</v>
      </c>
      <c r="R43" s="6">
        <f t="shared" si="17"/>
        <v>2.2517185943907326E-2</v>
      </c>
      <c r="S43" s="6">
        <f t="shared" si="17"/>
        <v>5.228898816554561E-3</v>
      </c>
      <c r="T43" s="6">
        <f t="shared" si="17"/>
        <v>9.6127146905244237E-4</v>
      </c>
      <c r="U43" s="6">
        <f t="shared" si="17"/>
        <v>2.9129390973753324E-3</v>
      </c>
    </row>
    <row r="44" spans="1:21">
      <c r="A44" s="8" t="s">
        <v>4</v>
      </c>
      <c r="B44" s="6">
        <f t="shared" si="1"/>
        <v>2.2358075916115907E-3</v>
      </c>
      <c r="C44" s="6">
        <f t="shared" ref="C44:U44" si="18">B18/$B$22</f>
        <v>1.2042655729832589E-3</v>
      </c>
      <c r="D44" s="6">
        <f t="shared" si="18"/>
        <v>7.7632643843986539E-4</v>
      </c>
      <c r="E44" s="6">
        <f t="shared" si="18"/>
        <v>2.4074190179346885E-3</v>
      </c>
      <c r="F44" s="6">
        <f t="shared" si="18"/>
        <v>2.3469963812887368E-3</v>
      </c>
      <c r="G44" s="6">
        <f t="shared" si="18"/>
        <v>1.3045211451511124E-3</v>
      </c>
      <c r="H44" s="6">
        <f t="shared" si="18"/>
        <v>1.1289628975694019E-3</v>
      </c>
      <c r="I44" s="6">
        <f t="shared" si="18"/>
        <v>9.8116028530899498E-4</v>
      </c>
      <c r="J44" s="6">
        <f t="shared" si="18"/>
        <v>1.2360374909024024E-3</v>
      </c>
      <c r="K44" s="6">
        <f t="shared" si="18"/>
        <v>1.3754126793711859E-3</v>
      </c>
      <c r="L44" s="6">
        <f t="shared" si="18"/>
        <v>1.7262859987615137E-3</v>
      </c>
      <c r="M44" s="6">
        <f t="shared" si="18"/>
        <v>1.2088458132395307E-3</v>
      </c>
      <c r="N44" s="6">
        <f t="shared" si="18"/>
        <v>3.680852514697196E-3</v>
      </c>
      <c r="O44" s="6">
        <f t="shared" si="18"/>
        <v>2.3927153813757449E-3</v>
      </c>
      <c r="P44" s="6">
        <f t="shared" si="18"/>
        <v>5.8590977239022755E-3</v>
      </c>
      <c r="Q44" s="6">
        <f t="shared" si="18"/>
        <v>1.1276092376511672E-2</v>
      </c>
      <c r="R44" s="6">
        <f t="shared" si="18"/>
        <v>5.228898816554561E-3</v>
      </c>
      <c r="S44" s="6">
        <f t="shared" si="18"/>
        <v>1.3893626977297235E-2</v>
      </c>
      <c r="T44" s="6">
        <f t="shared" si="18"/>
        <v>1.7633370327604146E-3</v>
      </c>
      <c r="U44" s="6">
        <f t="shared" si="18"/>
        <v>7.0407124252029026E-3</v>
      </c>
    </row>
    <row r="45" spans="1:21">
      <c r="A45" s="8" t="s">
        <v>18</v>
      </c>
      <c r="B45" s="6">
        <f t="shared" si="1"/>
        <v>9.2808495338080087E-4</v>
      </c>
      <c r="C45" s="6">
        <f t="shared" ref="C45:U45" si="19">B19/$B$22</f>
        <v>4.0807946299962572E-4</v>
      </c>
      <c r="D45" s="6">
        <f t="shared" si="19"/>
        <v>2.2041873429406758E-4</v>
      </c>
      <c r="E45" s="6">
        <f t="shared" si="19"/>
        <v>6.957291447282723E-4</v>
      </c>
      <c r="F45" s="6">
        <f t="shared" si="19"/>
        <v>6.5658187692294403E-4</v>
      </c>
      <c r="G45" s="6">
        <f t="shared" si="19"/>
        <v>3.8914449468590683E-4</v>
      </c>
      <c r="H45" s="6">
        <f t="shared" si="19"/>
        <v>3.8461263438136563E-4</v>
      </c>
      <c r="I45" s="6">
        <f t="shared" si="19"/>
        <v>4.3487617346958044E-4</v>
      </c>
      <c r="J45" s="6">
        <f t="shared" si="19"/>
        <v>4.3701530308057259E-4</v>
      </c>
      <c r="K45" s="6">
        <f t="shared" si="19"/>
        <v>4.0912347357977582E-4</v>
      </c>
      <c r="L45" s="6">
        <f t="shared" si="19"/>
        <v>8.6045345958378711E-4</v>
      </c>
      <c r="M45" s="6">
        <f t="shared" si="19"/>
        <v>5.2324263041743097E-4</v>
      </c>
      <c r="N45" s="6">
        <f t="shared" si="19"/>
        <v>1.2579974007659984E-3</v>
      </c>
      <c r="O45" s="6">
        <f t="shared" si="19"/>
        <v>4.5150689047397603E-4</v>
      </c>
      <c r="P45" s="6">
        <f t="shared" si="19"/>
        <v>9.4122475279630169E-4</v>
      </c>
      <c r="Q45" s="6">
        <f t="shared" si="19"/>
        <v>1.9942474156945697E-3</v>
      </c>
      <c r="R45" s="6">
        <f t="shared" si="19"/>
        <v>9.6127146905244237E-4</v>
      </c>
      <c r="S45" s="6">
        <f t="shared" si="19"/>
        <v>1.7633370327604146E-3</v>
      </c>
      <c r="T45" s="6">
        <f t="shared" si="19"/>
        <v>4.9327313040537848E-3</v>
      </c>
      <c r="U45" s="6">
        <f t="shared" si="19"/>
        <v>1.7030739250686548E-3</v>
      </c>
    </row>
    <row r="46" spans="1:21">
      <c r="A46" s="8" t="s">
        <v>19</v>
      </c>
      <c r="B46" s="6">
        <f t="shared" si="1"/>
        <v>1.8947396558614221E-3</v>
      </c>
      <c r="C46" s="6">
        <f t="shared" ref="C46:U46" si="20">B20/$B$22</f>
        <v>9.8177358671729825E-4</v>
      </c>
      <c r="D46" s="6">
        <f t="shared" si="20"/>
        <v>6.4892983552269456E-4</v>
      </c>
      <c r="E46" s="6">
        <f t="shared" si="20"/>
        <v>1.9932905949095843E-3</v>
      </c>
      <c r="F46" s="6">
        <f t="shared" si="20"/>
        <v>1.7222329832373598E-3</v>
      </c>
      <c r="G46" s="6">
        <f t="shared" si="20"/>
        <v>1.5345037841399583E-3</v>
      </c>
      <c r="H46" s="6">
        <f t="shared" si="20"/>
        <v>1.1356005482140456E-3</v>
      </c>
      <c r="I46" s="6">
        <f t="shared" si="20"/>
        <v>1.2682397922024722E-3</v>
      </c>
      <c r="J46" s="6">
        <f t="shared" si="20"/>
        <v>1.3834946969137106E-3</v>
      </c>
      <c r="K46" s="6">
        <f t="shared" si="20"/>
        <v>2.3849686026906668E-3</v>
      </c>
      <c r="L46" s="6">
        <f t="shared" si="20"/>
        <v>1.9225112956617072E-3</v>
      </c>
      <c r="M46" s="6">
        <f t="shared" si="20"/>
        <v>1.3161449308154115E-3</v>
      </c>
      <c r="N46" s="6">
        <f t="shared" si="20"/>
        <v>2.6939690602834675E-3</v>
      </c>
      <c r="O46" s="6">
        <f t="shared" si="20"/>
        <v>1.1864133979438804E-3</v>
      </c>
      <c r="P46" s="6">
        <f t="shared" si="20"/>
        <v>2.9878486788940668E-3</v>
      </c>
      <c r="Q46" s="6">
        <f t="shared" si="20"/>
        <v>4.4539418266754272E-3</v>
      </c>
      <c r="R46" s="6">
        <f t="shared" si="20"/>
        <v>2.9129390973753324E-3</v>
      </c>
      <c r="S46" s="6">
        <f t="shared" si="20"/>
        <v>7.0407124252029026E-3</v>
      </c>
      <c r="T46" s="6">
        <f t="shared" si="20"/>
        <v>1.7030739250686548E-3</v>
      </c>
      <c r="U46" s="6">
        <f t="shared" si="20"/>
        <v>1.2083746937763517E-2</v>
      </c>
    </row>
    <row r="48" spans="1:21" ht="15.75">
      <c r="A48" s="10" t="s">
        <v>22</v>
      </c>
      <c r="B48" s="9" t="s">
        <v>5</v>
      </c>
      <c r="C48" s="9" t="s">
        <v>12</v>
      </c>
      <c r="D48" s="9" t="s">
        <v>1</v>
      </c>
      <c r="E48" s="9" t="s">
        <v>15</v>
      </c>
      <c r="F48" s="9" t="s">
        <v>16</v>
      </c>
      <c r="G48" s="9" t="s">
        <v>11</v>
      </c>
      <c r="H48" s="9" t="s">
        <v>13</v>
      </c>
      <c r="I48" s="9" t="s">
        <v>2</v>
      </c>
      <c r="J48" s="9" t="s">
        <v>3</v>
      </c>
      <c r="K48" s="9" t="s">
        <v>6</v>
      </c>
      <c r="L48" s="9" t="s">
        <v>14</v>
      </c>
      <c r="M48" s="9" t="s">
        <v>8</v>
      </c>
      <c r="N48" s="9" t="s">
        <v>0</v>
      </c>
      <c r="O48" s="9" t="s">
        <v>10</v>
      </c>
      <c r="P48" s="9" t="s">
        <v>7</v>
      </c>
      <c r="Q48" s="9" t="s">
        <v>9</v>
      </c>
      <c r="R48" s="9" t="s">
        <v>17</v>
      </c>
      <c r="S48" s="9" t="s">
        <v>4</v>
      </c>
      <c r="T48" s="9" t="s">
        <v>18</v>
      </c>
      <c r="U48" s="9" t="s">
        <v>19</v>
      </c>
    </row>
    <row r="49" spans="2:21">
      <c r="B49">
        <f>(SUM($B27:$U27)+B27)/2</f>
        <v>8.9876162178685243E-2</v>
      </c>
      <c r="C49">
        <f>(SUM($B28:$U28)+C28)/2</f>
        <v>4.0927057299948305E-2</v>
      </c>
      <c r="D49">
        <f>(SUM($B29:$U29)+D29)/2</f>
        <v>1.6896144012308455E-2</v>
      </c>
      <c r="E49">
        <f>(SUM($B30:$U30)+E30)/2</f>
        <v>5.9409311056973862E-2</v>
      </c>
      <c r="F49">
        <f>(SUM($B31:$U31)+F31)/2</f>
        <v>5.5058867413075085E-2</v>
      </c>
      <c r="G49">
        <f>(SUM($B32:$U32)+G32)/2</f>
        <v>3.9494868276640012E-2</v>
      </c>
      <c r="H49">
        <f>(SUM($B33:$U33)+H33)/2</f>
        <v>3.0509583284211592E-2</v>
      </c>
      <c r="I49">
        <f>(SUM($B34:$U34)+I34)/2</f>
        <v>4.8803476676529296E-2</v>
      </c>
      <c r="J49">
        <f>(SUM($B35:$U35)+J35)/2</f>
        <v>4.9609020431618321E-2</v>
      </c>
      <c r="K49">
        <f>(SUM($B36:$U36)+K36)/2</f>
        <v>2.4546881162905192E-2</v>
      </c>
      <c r="L49">
        <f>(SUM($B37:$U37)+L37)/2</f>
        <v>5.2334283759607234E-2</v>
      </c>
      <c r="M49">
        <f>(SUM($B38:$U38)+M38)/2</f>
        <v>4.367410293423786E-2</v>
      </c>
      <c r="N49">
        <f>(SUM($B39:$U39)+N39)/2</f>
        <v>9.070830884615752E-2</v>
      </c>
      <c r="O49">
        <f>(SUM($B40:$U40)+O40)/2</f>
        <v>2.4033088695427331E-2</v>
      </c>
      <c r="P49">
        <f>(SUM($B41:$U41)+P41)/2</f>
        <v>6.942820109152506E-2</v>
      </c>
      <c r="Q49">
        <f>(SUM($B42:$U42)+Q42)/2</f>
        <v>9.9672928106005781E-2</v>
      </c>
      <c r="R49">
        <f>(SUM($B43:$U43)+R43)/2</f>
        <v>7.8228060790012557E-2</v>
      </c>
      <c r="S49">
        <f>(SUM($B44:$U44)+S44)/2</f>
        <v>4.1480500769080761E-2</v>
      </c>
      <c r="T49">
        <f>(SUM($B45:$U45)+T45)/2</f>
        <v>1.2642741918122029E-2</v>
      </c>
      <c r="U49">
        <f>(SUM($B46:$U46)+U46)/2</f>
        <v>3.2666411296928551E-2</v>
      </c>
    </row>
    <row r="57" spans="2:21" ht="15.75">
      <c r="C57" s="1"/>
      <c r="E57" s="1"/>
      <c r="F57" s="1"/>
    </row>
  </sheetData>
  <sortState ref="A2:W21">
    <sortCondition ref="V2:V2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3"/>
  <sheetViews>
    <sheetView zoomScale="85" zoomScaleNormal="85" workbookViewId="0">
      <selection activeCell="A13" sqref="A13:U13"/>
    </sheetView>
  </sheetViews>
  <sheetFormatPr defaultRowHeight="15"/>
  <cols>
    <col min="2" max="2" width="11.28515625" bestFit="1" customWidth="1"/>
  </cols>
  <sheetData>
    <row r="1" spans="1:21">
      <c r="A1">
        <f>Fij!A1/Fij!$C$22</f>
        <v>5.0327930143342484E-2</v>
      </c>
      <c r="B1">
        <f>Fij!B1/Fij!$C$22</f>
        <v>3.4737532535114202E-3</v>
      </c>
      <c r="C1">
        <f>Fij!C1/Fij!$C$22</f>
        <v>1.3127267596241949E-3</v>
      </c>
      <c r="D1">
        <f>Fij!D1/Fij!$C$22</f>
        <v>8.8506112655876712E-3</v>
      </c>
      <c r="E1">
        <f>Fij!E1/Fij!$C$22</f>
        <v>4.6252024033261252E-3</v>
      </c>
      <c r="F1">
        <f>Fij!F1/Fij!$C$22</f>
        <v>5.3203048892183444E-3</v>
      </c>
      <c r="G1">
        <f>Fij!G1/Fij!$C$22</f>
        <v>2.7931539205902915E-3</v>
      </c>
      <c r="H1">
        <f>Fij!H1/Fij!$C$22</f>
        <v>4.9696790216069439E-3</v>
      </c>
      <c r="I1">
        <f>Fij!I1/Fij!$C$22</f>
        <v>3.8927451376998979E-3</v>
      </c>
      <c r="J1">
        <f>Fij!J1/Fij!$C$22</f>
        <v>1.8910894943853914E-3</v>
      </c>
      <c r="K1">
        <f>Fij!K1/Fij!$C$22</f>
        <v>4.2131805986930478E-3</v>
      </c>
      <c r="L1">
        <f>Fij!L1/Fij!$C$22</f>
        <v>3.9494017263243851E-3</v>
      </c>
      <c r="M1">
        <f>Fij!M1/Fij!$C$22</f>
        <v>1.5245827596550184E-2</v>
      </c>
      <c r="N1">
        <f>Fij!N1/Fij!$C$22</f>
        <v>1.5677873583567386E-3</v>
      </c>
      <c r="O1">
        <f>Fij!O1/Fij!$C$22</f>
        <v>2.9624256929906782E-3</v>
      </c>
      <c r="P1">
        <f>Fij!P1/Fij!$C$22</f>
        <v>4.5816709535257058E-3</v>
      </c>
      <c r="Q1">
        <f>Fij!Q1/Fij!$C$22</f>
        <v>4.388271797840626E-3</v>
      </c>
      <c r="R1">
        <f>Fij!R1/Fij!$C$22</f>
        <v>2.2358075916115907E-3</v>
      </c>
      <c r="S1">
        <f>Fij!S1/Fij!$C$22</f>
        <v>9.2808495338080087E-4</v>
      </c>
      <c r="T1">
        <f>Fij!T1/Fij!$C$22</f>
        <v>1.8947396558614221E-3</v>
      </c>
      <c r="U1" s="5" t="s">
        <v>5</v>
      </c>
    </row>
    <row r="2" spans="1:21">
      <c r="A2">
        <f>Fij!A2/Fij!$C$22</f>
        <v>3.4737532535114202E-3</v>
      </c>
      <c r="B2">
        <f>Fij!B2/Fij!$C$22</f>
        <v>2.0086099206527874E-2</v>
      </c>
      <c r="C2">
        <f>Fij!C2/Fij!$C$22</f>
        <v>4.2738663386567439E-4</v>
      </c>
      <c r="D2">
        <f>Fij!D2/Fij!$C$22</f>
        <v>3.8178349045993221E-3</v>
      </c>
      <c r="E2">
        <f>Fij!E2/Fij!$C$22</f>
        <v>2.7062614503648667E-3</v>
      </c>
      <c r="F2">
        <f>Fij!F2/Fij!$C$22</f>
        <v>1.7583477755777686E-3</v>
      </c>
      <c r="G2">
        <f>Fij!G2/Fij!$C$22</f>
        <v>1.6204724199111232E-3</v>
      </c>
      <c r="H2">
        <f>Fij!H2/Fij!$C$22</f>
        <v>2.4695516361012801E-3</v>
      </c>
      <c r="I2">
        <f>Fij!I2/Fij!$C$22</f>
        <v>2.6334216049910056E-3</v>
      </c>
      <c r="J2">
        <f>Fij!J2/Fij!$C$22</f>
        <v>1.0835241319727218E-3</v>
      </c>
      <c r="K2">
        <f>Fij!K2/Fij!$C$22</f>
        <v>2.7912808535645746E-3</v>
      </c>
      <c r="L2">
        <f>Fij!L2/Fij!$C$22</f>
        <v>2.3695221356831806E-3</v>
      </c>
      <c r="M2">
        <f>Fij!M2/Fij!$C$22</f>
        <v>5.2439042033792238E-3</v>
      </c>
      <c r="N2">
        <f>Fij!N2/Fij!$C$22</f>
        <v>7.588753798970331E-4</v>
      </c>
      <c r="O2">
        <f>Fij!O2/Fij!$C$22</f>
        <v>2.0815523915241451E-3</v>
      </c>
      <c r="P2">
        <f>Fij!P2/Fij!$C$22</f>
        <v>3.0321131175422987E-3</v>
      </c>
      <c r="Q2">
        <f>Fij!Q2/Fij!$C$22</f>
        <v>2.8199956716550394E-3</v>
      </c>
      <c r="R2">
        <f>Fij!R2/Fij!$C$22</f>
        <v>1.2042655729832589E-3</v>
      </c>
      <c r="S2">
        <f>Fij!S2/Fij!$C$22</f>
        <v>4.0807946299962572E-4</v>
      </c>
      <c r="T2">
        <f>Fij!T2/Fij!$C$22</f>
        <v>9.8177358671729825E-4</v>
      </c>
      <c r="U2" s="5" t="s">
        <v>12</v>
      </c>
    </row>
    <row r="3" spans="1:21">
      <c r="A3">
        <f>Fij!A3/Fij!$C$22</f>
        <v>1.3127267596241949E-3</v>
      </c>
      <c r="B3">
        <f>Fij!B3/Fij!$C$22</f>
        <v>4.2738663386567439E-4</v>
      </c>
      <c r="C3">
        <f>Fij!C3/Fij!$C$22</f>
        <v>6.930542220839467E-3</v>
      </c>
      <c r="D3">
        <f>Fij!D3/Fij!$C$22</f>
        <v>1.7727577387709038E-3</v>
      </c>
      <c r="E3">
        <f>Fij!E3/Fij!$C$22</f>
        <v>1.2944051062934007E-3</v>
      </c>
      <c r="F3">
        <f>Fij!F3/Fij!$C$22</f>
        <v>7.9917173942907363E-4</v>
      </c>
      <c r="G3">
        <f>Fij!G3/Fij!$C$22</f>
        <v>3.5884921054041979E-4</v>
      </c>
      <c r="H3">
        <f>Fij!H3/Fij!$C$22</f>
        <v>4.5923283211474788E-4</v>
      </c>
      <c r="I3">
        <f>Fij!I3/Fij!$C$22</f>
        <v>4.6745963657230061E-4</v>
      </c>
      <c r="J3">
        <f>Fij!J3/Fij!$C$22</f>
        <v>4.0502458940890518E-4</v>
      </c>
      <c r="K3">
        <f>Fij!K3/Fij!$C$22</f>
        <v>6.2425026377658165E-4</v>
      </c>
      <c r="L3">
        <f>Fij!L3/Fij!$C$22</f>
        <v>4.408600703332619E-4</v>
      </c>
      <c r="M3">
        <f>Fij!M3/Fij!$C$22</f>
        <v>3.4443509079812094E-3</v>
      </c>
      <c r="N3">
        <f>Fij!N3/Fij!$C$22</f>
        <v>6.5223501156289933E-4</v>
      </c>
      <c r="O3">
        <f>Fij!O3/Fij!$C$22</f>
        <v>1.3472328506964502E-3</v>
      </c>
      <c r="P3">
        <f>Fij!P3/Fij!$C$22</f>
        <v>1.9456732247020148E-3</v>
      </c>
      <c r="Q3">
        <f>Fij!Q3/Fij!$C$22</f>
        <v>2.5339119990093069E-3</v>
      </c>
      <c r="R3">
        <f>Fij!R3/Fij!$C$22</f>
        <v>7.7632643843986539E-4</v>
      </c>
      <c r="S3">
        <f>Fij!S3/Fij!$C$22</f>
        <v>2.2041873429406758E-4</v>
      </c>
      <c r="T3">
        <f>Fij!T3/Fij!$C$22</f>
        <v>6.4892983552269456E-4</v>
      </c>
      <c r="U3" s="5" t="s">
        <v>1</v>
      </c>
    </row>
    <row r="4" spans="1:21">
      <c r="A4">
        <f>Fij!A4/Fij!$C$22</f>
        <v>8.8506112655876712E-3</v>
      </c>
      <c r="B4">
        <f>Fij!B4/Fij!$C$22</f>
        <v>3.8178349045993221E-3</v>
      </c>
      <c r="C4">
        <f>Fij!C4/Fij!$C$22</f>
        <v>1.7727577387709038E-3</v>
      </c>
      <c r="D4">
        <f>Fij!D4/Fij!$C$22</f>
        <v>1.5886445894826687E-2</v>
      </c>
      <c r="E4">
        <f>Fij!E4/Fij!$C$22</f>
        <v>1.1128708283412827E-2</v>
      </c>
      <c r="F4">
        <f>Fij!F4/Fij!$C$22</f>
        <v>5.1993174760626443E-3</v>
      </c>
      <c r="G4">
        <f>Fij!G4/Fij!$C$22</f>
        <v>2.9201190541568002E-3</v>
      </c>
      <c r="H4">
        <f>Fij!H4/Fij!$C$22</f>
        <v>4.6535211682539376E-3</v>
      </c>
      <c r="I4">
        <f>Fij!I4/Fij!$C$22</f>
        <v>4.6032562309796876E-3</v>
      </c>
      <c r="J4">
        <f>Fij!J4/Fij!$C$22</f>
        <v>1.98069496135408E-3</v>
      </c>
      <c r="K4">
        <f>Fij!K4/Fij!$C$22</f>
        <v>4.2111084191162685E-3</v>
      </c>
      <c r="L4">
        <f>Fij!L4/Fij!$C$22</f>
        <v>3.7578756376650223E-3</v>
      </c>
      <c r="M4">
        <f>Fij!M4/Fij!$C$22</f>
        <v>1.4292524783374469E-2</v>
      </c>
      <c r="N4">
        <f>Fij!N4/Fij!$C$22</f>
        <v>1.5886945020091893E-3</v>
      </c>
      <c r="O4">
        <f>Fij!O4/Fij!$C$22</f>
        <v>3.4505329671724342E-3</v>
      </c>
      <c r="P4">
        <f>Fij!P4/Fij!$C$22</f>
        <v>4.9059965074333932E-3</v>
      </c>
      <c r="Q4">
        <f>Fij!Q4/Fij!$C$22</f>
        <v>4.8157376667731502E-3</v>
      </c>
      <c r="R4">
        <f>Fij!R4/Fij!$C$22</f>
        <v>2.4074190179346885E-3</v>
      </c>
      <c r="S4">
        <f>Fij!S4/Fij!$C$22</f>
        <v>6.957291447282723E-4</v>
      </c>
      <c r="T4">
        <f>Fij!T4/Fij!$C$22</f>
        <v>1.9932905949095843E-3</v>
      </c>
      <c r="U4" s="5" t="s">
        <v>15</v>
      </c>
    </row>
    <row r="5" spans="1:21">
      <c r="A5">
        <f>Fij!A5/Fij!$C$22</f>
        <v>4.6252024033261252E-3</v>
      </c>
      <c r="B5">
        <f>Fij!B5/Fij!$C$22</f>
        <v>2.7062614503648667E-3</v>
      </c>
      <c r="C5">
        <f>Fij!C5/Fij!$C$22</f>
        <v>1.2944051062934007E-3</v>
      </c>
      <c r="D5">
        <f>Fij!D5/Fij!$C$22</f>
        <v>1.1128708283412827E-2</v>
      </c>
      <c r="E5">
        <f>Fij!E5/Fij!$C$22</f>
        <v>1.6075880405774866E-2</v>
      </c>
      <c r="F5">
        <f>Fij!F5/Fij!$C$22</f>
        <v>3.9277341866629147E-3</v>
      </c>
      <c r="G5">
        <f>Fij!G5/Fij!$C$22</f>
        <v>2.5163784067665524E-3</v>
      </c>
      <c r="H5">
        <f>Fij!H5/Fij!$C$22</f>
        <v>3.4029309498620052E-3</v>
      </c>
      <c r="I5">
        <f>Fij!I5/Fij!$C$22</f>
        <v>3.9511176671039507E-3</v>
      </c>
      <c r="J5">
        <f>Fij!J5/Fij!$C$22</f>
        <v>1.5406410606542023E-3</v>
      </c>
      <c r="K5">
        <f>Fij!K5/Fij!$C$22</f>
        <v>3.962857366462927E-3</v>
      </c>
      <c r="L5">
        <f>Fij!L5/Fij!$C$22</f>
        <v>3.4074521948123785E-3</v>
      </c>
      <c r="M5">
        <f>Fij!M5/Fij!$C$22</f>
        <v>9.1769177776143303E-3</v>
      </c>
      <c r="N5">
        <f>Fij!N5/Fij!$C$22</f>
        <v>1.9979861244279347E-3</v>
      </c>
      <c r="O5">
        <f>Fij!O5/Fij!$C$22</f>
        <v>5.5035638703683342E-3</v>
      </c>
      <c r="P5">
        <f>Fij!P5/Fij!$C$22</f>
        <v>6.4348635656595893E-3</v>
      </c>
      <c r="Q5">
        <f>Fij!Q5/Fij!$C$22</f>
        <v>7.6631423593590629E-3</v>
      </c>
      <c r="R5">
        <f>Fij!R5/Fij!$C$22</f>
        <v>2.3469963812887368E-3</v>
      </c>
      <c r="S5">
        <f>Fij!S5/Fij!$C$22</f>
        <v>6.5658187692294403E-4</v>
      </c>
      <c r="T5">
        <f>Fij!T5/Fij!$C$22</f>
        <v>1.7222329832373598E-3</v>
      </c>
      <c r="U5" s="5" t="s">
        <v>16</v>
      </c>
    </row>
    <row r="6" spans="1:21">
      <c r="A6">
        <f>Fij!A6/Fij!$C$22</f>
        <v>5.3203048892183444E-3</v>
      </c>
      <c r="B6">
        <f>Fij!B6/Fij!$C$22</f>
        <v>1.7583477755777686E-3</v>
      </c>
      <c r="C6">
        <f>Fij!C6/Fij!$C$22</f>
        <v>7.9917173942907363E-4</v>
      </c>
      <c r="D6">
        <f>Fij!D6/Fij!$C$22</f>
        <v>5.1993174760626443E-3</v>
      </c>
      <c r="E6">
        <f>Fij!E6/Fij!$C$22</f>
        <v>3.9277341866629147E-3</v>
      </c>
      <c r="F6">
        <f>Fij!F6/Fij!$C$22</f>
        <v>1.2509492929276184E-2</v>
      </c>
      <c r="G6">
        <f>Fij!G6/Fij!$C$22</f>
        <v>2.3089832188277664E-3</v>
      </c>
      <c r="H6">
        <f>Fij!H6/Fij!$C$22</f>
        <v>5.9793590305433639E-3</v>
      </c>
      <c r="I6">
        <f>Fij!I6/Fij!$C$22</f>
        <v>3.2858007926109566E-3</v>
      </c>
      <c r="J6">
        <f>Fij!J6/Fij!$C$22</f>
        <v>2.6162139394152132E-3</v>
      </c>
      <c r="K6">
        <f>Fij!K6/Fij!$C$22</f>
        <v>3.2685349733558113E-3</v>
      </c>
      <c r="L6">
        <f>Fij!L6/Fij!$C$22</f>
        <v>3.4609700865571619E-3</v>
      </c>
      <c r="M6">
        <f>Fij!M6/Fij!$C$22</f>
        <v>4.2416098610414789E-3</v>
      </c>
      <c r="N6">
        <f>Fij!N6/Fij!$C$22</f>
        <v>8.7605762297153587E-4</v>
      </c>
      <c r="O6">
        <f>Fij!O6/Fij!$C$22</f>
        <v>2.1487670765619302E-3</v>
      </c>
      <c r="P6">
        <f>Fij!P6/Fij!$C$22</f>
        <v>2.821853032843452E-3</v>
      </c>
      <c r="Q6">
        <f>Fij!Q6/Fij!$C$22</f>
        <v>2.7295555690712665E-3</v>
      </c>
      <c r="R6">
        <f>Fij!R6/Fij!$C$22</f>
        <v>1.3045211451511124E-3</v>
      </c>
      <c r="S6">
        <f>Fij!S6/Fij!$C$22</f>
        <v>3.8914449468590683E-4</v>
      </c>
      <c r="T6">
        <f>Fij!T6/Fij!$C$22</f>
        <v>1.5345037841399583E-3</v>
      </c>
      <c r="U6" s="5" t="s">
        <v>11</v>
      </c>
    </row>
    <row r="7" spans="1:21">
      <c r="A7">
        <f>Fij!A7/Fij!$C$22</f>
        <v>2.7931539205902915E-3</v>
      </c>
      <c r="B7">
        <f>Fij!B7/Fij!$C$22</f>
        <v>1.6204724199111232E-3</v>
      </c>
      <c r="C7">
        <f>Fij!C7/Fij!$C$22</f>
        <v>3.5884921054041979E-4</v>
      </c>
      <c r="D7">
        <f>Fij!D7/Fij!$C$22</f>
        <v>2.9201190541568002E-3</v>
      </c>
      <c r="E7">
        <f>Fij!E7/Fij!$C$22</f>
        <v>2.5163784067665524E-3</v>
      </c>
      <c r="F7">
        <f>Fij!F7/Fij!$C$22</f>
        <v>2.3089832188277664E-3</v>
      </c>
      <c r="G7">
        <f>Fij!G7/Fij!$C$22</f>
        <v>7.1291076739233745E-3</v>
      </c>
      <c r="H7">
        <f>Fij!H7/Fij!$C$22</f>
        <v>2.7907045022765326E-3</v>
      </c>
      <c r="I7">
        <f>Fij!I7/Fij!$C$22</f>
        <v>5.2102178837112939E-3</v>
      </c>
      <c r="J7">
        <f>Fij!J7/Fij!$C$22</f>
        <v>1.9475631921317452E-3</v>
      </c>
      <c r="K7">
        <f>Fij!K7/Fij!$C$22</f>
        <v>4.6361568922676189E-3</v>
      </c>
      <c r="L7">
        <f>Fij!L7/Fij!$C$22</f>
        <v>4.0996196981727111E-3</v>
      </c>
      <c r="M7">
        <f>Fij!M7/Fij!$C$22</f>
        <v>4.0589539867588974E-3</v>
      </c>
      <c r="N7">
        <f>Fij!N7/Fij!$C$22</f>
        <v>1.2020422942923626E-3</v>
      </c>
      <c r="O7">
        <f>Fij!O7/Fij!$C$22</f>
        <v>2.0413116064933352E-3</v>
      </c>
      <c r="P7">
        <f>Fij!P7/Fij!$C$22</f>
        <v>3.3102630753875538E-3</v>
      </c>
      <c r="Q7">
        <f>Fij!Q7/Fij!$C$22</f>
        <v>2.2969857781266157E-3</v>
      </c>
      <c r="R7">
        <f>Fij!R7/Fij!$C$22</f>
        <v>1.1289628975694019E-3</v>
      </c>
      <c r="S7">
        <f>Fij!S7/Fij!$C$22</f>
        <v>3.8461263438136563E-4</v>
      </c>
      <c r="T7">
        <f>Fij!T7/Fij!$C$22</f>
        <v>1.1356005482140456E-3</v>
      </c>
      <c r="U7" s="5" t="s">
        <v>13</v>
      </c>
    </row>
    <row r="8" spans="1:21">
      <c r="A8">
        <f>Fij!A8/Fij!$C$22</f>
        <v>4.9696790216069439E-3</v>
      </c>
      <c r="B8">
        <f>Fij!B8/Fij!$C$22</f>
        <v>2.4695516361012801E-3</v>
      </c>
      <c r="C8">
        <f>Fij!C8/Fij!$C$22</f>
        <v>4.5923283211474788E-4</v>
      </c>
      <c r="D8">
        <f>Fij!D8/Fij!$C$22</f>
        <v>4.6535211682539376E-3</v>
      </c>
      <c r="E8">
        <f>Fij!E8/Fij!$C$22</f>
        <v>3.4029309498620052E-3</v>
      </c>
      <c r="F8">
        <f>Fij!F8/Fij!$C$22</f>
        <v>5.9793590305433639E-3</v>
      </c>
      <c r="G8">
        <f>Fij!G8/Fij!$C$22</f>
        <v>2.7907045022765326E-3</v>
      </c>
      <c r="H8">
        <f>Fij!H8/Fij!$C$22</f>
        <v>2.0494732663413603E-2</v>
      </c>
      <c r="I8">
        <f>Fij!I8/Fij!$C$22</f>
        <v>9.4290520408490085E-3</v>
      </c>
      <c r="J8">
        <f>Fij!J8/Fij!$C$22</f>
        <v>1.8234936882688209E-3</v>
      </c>
      <c r="K8">
        <f>Fij!K8/Fij!$C$22</f>
        <v>3.1306608529797402E-3</v>
      </c>
      <c r="L8">
        <f>Fij!L8/Fij!$C$22</f>
        <v>3.6409308011493909E-3</v>
      </c>
      <c r="M8">
        <f>Fij!M8/Fij!$C$22</f>
        <v>4.2740420757092432E-3</v>
      </c>
      <c r="N8">
        <f>Fij!N8/Fij!$C$22</f>
        <v>6.62424109034588E-4</v>
      </c>
      <c r="O8">
        <f>Fij!O8/Fij!$C$22</f>
        <v>1.6715019341778754E-3</v>
      </c>
      <c r="P8">
        <f>Fij!P8/Fij!$C$22</f>
        <v>2.4769946011781413E-3</v>
      </c>
      <c r="Q8">
        <f>Fij!Q8/Fij!$C$22</f>
        <v>2.0991325311447012E-3</v>
      </c>
      <c r="R8">
        <f>Fij!R8/Fij!$C$22</f>
        <v>9.8116028530899498E-4</v>
      </c>
      <c r="S8">
        <f>Fij!S8/Fij!$C$22</f>
        <v>4.3487617346958044E-4</v>
      </c>
      <c r="T8">
        <f>Fij!T8/Fij!$C$22</f>
        <v>1.2682397922024722E-3</v>
      </c>
      <c r="U8" s="5" t="s">
        <v>2</v>
      </c>
    </row>
    <row r="9" spans="1:21">
      <c r="A9">
        <f>Fij!A9/Fij!$C$22</f>
        <v>3.8927451376998979E-3</v>
      </c>
      <c r="B9">
        <f>Fij!B9/Fij!$C$22</f>
        <v>2.6334216049910056E-3</v>
      </c>
      <c r="C9">
        <f>Fij!C9/Fij!$C$22</f>
        <v>4.6745963657230061E-4</v>
      </c>
      <c r="D9">
        <f>Fij!D9/Fij!$C$22</f>
        <v>4.6032562309796876E-3</v>
      </c>
      <c r="E9">
        <f>Fij!E9/Fij!$C$22</f>
        <v>3.9511176671039507E-3</v>
      </c>
      <c r="F9">
        <f>Fij!F9/Fij!$C$22</f>
        <v>3.2858007926109566E-3</v>
      </c>
      <c r="G9">
        <f>Fij!G9/Fij!$C$22</f>
        <v>5.2102178837112939E-3</v>
      </c>
      <c r="H9">
        <f>Fij!H9/Fij!$C$22</f>
        <v>9.4290520408490085E-3</v>
      </c>
      <c r="I9">
        <f>Fij!I9/Fij!$C$22</f>
        <v>1.6972530051130762E-2</v>
      </c>
      <c r="J9">
        <f>Fij!J9/Fij!$C$22</f>
        <v>1.6954226845710856E-3</v>
      </c>
      <c r="K9">
        <f>Fij!K9/Fij!$C$22</f>
        <v>4.9504715156133998E-3</v>
      </c>
      <c r="L9">
        <f>Fij!L9/Fij!$C$22</f>
        <v>5.5318412191253464E-3</v>
      </c>
      <c r="M9">
        <f>Fij!M9/Fij!$C$22</f>
        <v>6.0758077629515517E-3</v>
      </c>
      <c r="N9">
        <f>Fij!N9/Fij!$C$22</f>
        <v>1.0841767319108397E-3</v>
      </c>
      <c r="O9">
        <f>Fij!O9/Fij!$C$22</f>
        <v>2.4158441068913798E-3</v>
      </c>
      <c r="P9">
        <f>Fij!P9/Fij!$C$22</f>
        <v>3.6467103592326567E-3</v>
      </c>
      <c r="Q9">
        <f>Fij!Q9/Fij!$C$22</f>
        <v>3.3430878952640597E-3</v>
      </c>
      <c r="R9">
        <f>Fij!R9/Fij!$C$22</f>
        <v>1.2360374909024024E-3</v>
      </c>
      <c r="S9">
        <f>Fij!S9/Fij!$C$22</f>
        <v>4.3701530308057259E-4</v>
      </c>
      <c r="T9">
        <f>Fij!T9/Fij!$C$22</f>
        <v>1.3834946969137106E-3</v>
      </c>
      <c r="U9" s="5" t="s">
        <v>3</v>
      </c>
    </row>
    <row r="10" spans="1:21">
      <c r="A10">
        <f>Fij!A10/Fij!$C$22</f>
        <v>1.8910894943853914E-3</v>
      </c>
      <c r="B10">
        <f>Fij!B10/Fij!$C$22</f>
        <v>1.0835241319727218E-3</v>
      </c>
      <c r="C10">
        <f>Fij!C10/Fij!$C$22</f>
        <v>4.0502458940890518E-4</v>
      </c>
      <c r="D10">
        <f>Fij!D10/Fij!$C$22</f>
        <v>1.98069496135408E-3</v>
      </c>
      <c r="E10">
        <f>Fij!E10/Fij!$C$22</f>
        <v>1.5406410606542023E-3</v>
      </c>
      <c r="F10">
        <f>Fij!F10/Fij!$C$22</f>
        <v>2.6162139394152132E-3</v>
      </c>
      <c r="G10">
        <f>Fij!G10/Fij!$C$22</f>
        <v>1.9475631921317452E-3</v>
      </c>
      <c r="H10">
        <f>Fij!H10/Fij!$C$22</f>
        <v>1.8234936882688209E-3</v>
      </c>
      <c r="I10">
        <f>Fij!I10/Fij!$C$22</f>
        <v>1.6954226845710856E-3</v>
      </c>
      <c r="J10">
        <f>Fij!J10/Fij!$C$22</f>
        <v>8.8410236460287877E-3</v>
      </c>
      <c r="K10">
        <f>Fij!K10/Fij!$C$22</f>
        <v>2.4741764011167208E-3</v>
      </c>
      <c r="L10">
        <f>Fij!L10/Fij!$C$22</f>
        <v>1.739106129410655E-3</v>
      </c>
      <c r="M10">
        <f>Fij!M10/Fij!$C$22</f>
        <v>2.387739820986392E-3</v>
      </c>
      <c r="N10">
        <f>Fij!N10/Fij!$C$22</f>
        <v>6.1656621341836895E-4</v>
      </c>
      <c r="O10">
        <f>Fij!O10/Fij!$C$22</f>
        <v>1.4225773630943796E-3</v>
      </c>
      <c r="P10">
        <f>Fij!P10/Fij!$C$22</f>
        <v>2.0196658405250679E-3</v>
      </c>
      <c r="Q10">
        <f>Fij!Q10/Fij!$C$22</f>
        <v>1.5987107673974224E-3</v>
      </c>
      <c r="R10">
        <f>Fij!R10/Fij!$C$22</f>
        <v>1.3754126793711859E-3</v>
      </c>
      <c r="S10">
        <f>Fij!S10/Fij!$C$22</f>
        <v>4.0912347357977582E-4</v>
      </c>
      <c r="T10">
        <f>Fij!T10/Fij!$C$22</f>
        <v>2.3849686026906668E-3</v>
      </c>
      <c r="U10" s="5" t="s">
        <v>6</v>
      </c>
    </row>
    <row r="11" spans="1:21">
      <c r="A11">
        <f>Fij!A11/Fij!$C$22</f>
        <v>4.2131805986930478E-3</v>
      </c>
      <c r="B11">
        <f>Fij!B11/Fij!$C$22</f>
        <v>2.7912808535645746E-3</v>
      </c>
      <c r="C11">
        <f>Fij!C11/Fij!$C$22</f>
        <v>6.2425026377658165E-4</v>
      </c>
      <c r="D11">
        <f>Fij!D11/Fij!$C$22</f>
        <v>4.2111084191162685E-3</v>
      </c>
      <c r="E11">
        <f>Fij!E11/Fij!$C$22</f>
        <v>3.962857366462927E-3</v>
      </c>
      <c r="F11">
        <f>Fij!F11/Fij!$C$22</f>
        <v>3.2685349733558113E-3</v>
      </c>
      <c r="G11">
        <f>Fij!G11/Fij!$C$22</f>
        <v>4.6361568922676189E-3</v>
      </c>
      <c r="H11">
        <f>Fij!H11/Fij!$C$22</f>
        <v>3.1306608529797402E-3</v>
      </c>
      <c r="I11">
        <f>Fij!I11/Fij!$C$22</f>
        <v>4.9504715156133998E-3</v>
      </c>
      <c r="J11">
        <f>Fij!J11/Fij!$C$22</f>
        <v>2.4741764011167208E-3</v>
      </c>
      <c r="K11">
        <f>Fij!K11/Fij!$C$22</f>
        <v>1.8479201204695147E-2</v>
      </c>
      <c r="L11">
        <f>Fij!L11/Fij!$C$22</f>
        <v>1.0555167444323365E-2</v>
      </c>
      <c r="M11">
        <f>Fij!M11/Fij!$C$22</f>
        <v>5.635218329851077E-3</v>
      </c>
      <c r="N11">
        <f>Fij!N11/Fij!$C$22</f>
        <v>1.2966543125117397E-3</v>
      </c>
      <c r="O11">
        <f>Fij!O11/Fij!$C$22</f>
        <v>2.9555453959831876E-3</v>
      </c>
      <c r="P11">
        <f>Fij!P11/Fij!$C$22</f>
        <v>5.0808343769908485E-3</v>
      </c>
      <c r="Q11">
        <f>Fij!Q11/Fij!$C$22</f>
        <v>3.4148163592102846E-3</v>
      </c>
      <c r="R11">
        <f>Fij!R11/Fij!$C$22</f>
        <v>1.7262859987615137E-3</v>
      </c>
      <c r="S11">
        <f>Fij!S11/Fij!$C$22</f>
        <v>8.6045345958378711E-4</v>
      </c>
      <c r="T11">
        <f>Fij!T11/Fij!$C$22</f>
        <v>1.9225112956617072E-3</v>
      </c>
      <c r="U11" s="5" t="s">
        <v>14</v>
      </c>
    </row>
    <row r="12" spans="1:21">
      <c r="A12">
        <f>Fij!A12/Fij!$C$22</f>
        <v>3.9494017263243851E-3</v>
      </c>
      <c r="B12">
        <f>Fij!B12/Fij!$C$22</f>
        <v>2.3695221356831806E-3</v>
      </c>
      <c r="C12">
        <f>Fij!C12/Fij!$C$22</f>
        <v>4.408600703332619E-4</v>
      </c>
      <c r="D12">
        <f>Fij!D12/Fij!$C$22</f>
        <v>3.7578756376650223E-3</v>
      </c>
      <c r="E12">
        <f>Fij!E12/Fij!$C$22</f>
        <v>3.4074521948123785E-3</v>
      </c>
      <c r="F12">
        <f>Fij!F12/Fij!$C$22</f>
        <v>3.4609700865571619E-3</v>
      </c>
      <c r="G12">
        <f>Fij!G12/Fij!$C$22</f>
        <v>4.0996196981727111E-3</v>
      </c>
      <c r="H12">
        <f>Fij!H12/Fij!$C$22</f>
        <v>3.6409308011493909E-3</v>
      </c>
      <c r="I12">
        <f>Fij!I12/Fij!$C$22</f>
        <v>5.5318412191253464E-3</v>
      </c>
      <c r="J12">
        <f>Fij!J12/Fij!$C$22</f>
        <v>1.739106129410655E-3</v>
      </c>
      <c r="K12">
        <f>Fij!K12/Fij!$C$22</f>
        <v>1.0555167444323365E-2</v>
      </c>
      <c r="L12">
        <f>Fij!L12/Fij!$C$22</f>
        <v>1.3286102452876933E-2</v>
      </c>
      <c r="M12">
        <f>Fij!M12/Fij!$C$22</f>
        <v>4.7061301169044629E-3</v>
      </c>
      <c r="N12">
        <f>Fij!N12/Fij!$C$22</f>
        <v>1.0984632474942556E-3</v>
      </c>
      <c r="O12">
        <f>Fij!O12/Fij!$C$22</f>
        <v>2.3560108395956781E-3</v>
      </c>
      <c r="P12">
        <f>Fij!P12/Fij!$C$22</f>
        <v>3.7247051671962274E-3</v>
      </c>
      <c r="Q12">
        <f>Fij!Q12/Fij!$C$22</f>
        <v>2.8897110735019789E-3</v>
      </c>
      <c r="R12">
        <f>Fij!R12/Fij!$C$22</f>
        <v>1.2088458132395307E-3</v>
      </c>
      <c r="S12">
        <f>Fij!S12/Fij!$C$22</f>
        <v>5.2324263041743097E-4</v>
      </c>
      <c r="T12">
        <f>Fij!T12/Fij!$C$22</f>
        <v>1.3161449308154115E-3</v>
      </c>
      <c r="U12" s="5" t="s">
        <v>8</v>
      </c>
    </row>
    <row r="13" spans="1:21">
      <c r="A13">
        <f>Fij!A13/Fij!$C$22</f>
        <v>1.5245827596550184E-2</v>
      </c>
      <c r="B13">
        <f>Fij!B13/Fij!$C$22</f>
        <v>5.2439042033792238E-3</v>
      </c>
      <c r="C13">
        <f>Fij!C13/Fij!$C$22</f>
        <v>3.4443509079812094E-3</v>
      </c>
      <c r="D13">
        <f>Fij!D13/Fij!$C$22</f>
        <v>1.4292524783374469E-2</v>
      </c>
      <c r="E13">
        <f>Fij!E13/Fij!$C$22</f>
        <v>9.1769177776143303E-3</v>
      </c>
      <c r="F13">
        <f>Fij!F13/Fij!$C$22</f>
        <v>4.2416098610414789E-3</v>
      </c>
      <c r="G13">
        <f>Fij!G13/Fij!$C$22</f>
        <v>4.0589539867588974E-3</v>
      </c>
      <c r="H13">
        <f>Fij!H13/Fij!$C$22</f>
        <v>4.2740420757092432E-3</v>
      </c>
      <c r="I13">
        <f>Fij!I13/Fij!$C$22</f>
        <v>6.0758077629515517E-3</v>
      </c>
      <c r="J13">
        <f>Fij!J13/Fij!$C$22</f>
        <v>2.387739820986392E-3</v>
      </c>
      <c r="K13">
        <f>Fij!K13/Fij!$C$22</f>
        <v>5.635218329851077E-3</v>
      </c>
      <c r="L13">
        <f>Fij!L13/Fij!$C$22</f>
        <v>4.7061301169044629E-3</v>
      </c>
      <c r="M13">
        <f>Fij!M13/Fij!$C$22</f>
        <v>3.0615965103513557E-2</v>
      </c>
      <c r="N13">
        <f>Fij!N13/Fij!$C$22</f>
        <v>3.3470817661614767E-3</v>
      </c>
      <c r="O13">
        <f>Fij!O13/Fij!$C$22</f>
        <v>7.3498888777660141E-3</v>
      </c>
      <c r="P13">
        <f>Fij!P13/Fij!$C$22</f>
        <v>1.0569449901094895E-2</v>
      </c>
      <c r="Q13">
        <f>Fij!Q13/Fij!$C$22</f>
        <v>1.2502420741416375E-2</v>
      </c>
      <c r="R13">
        <f>Fij!R13/Fij!$C$22</f>
        <v>3.680852514697196E-3</v>
      </c>
      <c r="S13">
        <f>Fij!S13/Fij!$C$22</f>
        <v>1.2579974007659984E-3</v>
      </c>
      <c r="T13">
        <f>Fij!T13/Fij!$C$22</f>
        <v>2.6939690602834675E-3</v>
      </c>
      <c r="U13" s="5" t="s">
        <v>0</v>
      </c>
    </row>
    <row r="14" spans="1:21">
      <c r="A14">
        <f>Fij!A14/Fij!$C$22</f>
        <v>1.5677873583567386E-3</v>
      </c>
      <c r="B14">
        <f>Fij!B14/Fij!$C$22</f>
        <v>7.588753798970331E-4</v>
      </c>
      <c r="C14">
        <f>Fij!C14/Fij!$C$22</f>
        <v>6.5223501156289933E-4</v>
      </c>
      <c r="D14">
        <f>Fij!D14/Fij!$C$22</f>
        <v>1.5886945020091893E-3</v>
      </c>
      <c r="E14">
        <f>Fij!E14/Fij!$C$22</f>
        <v>1.9979861244279347E-3</v>
      </c>
      <c r="F14">
        <f>Fij!F14/Fij!$C$22</f>
        <v>8.7605762297153587E-4</v>
      </c>
      <c r="G14">
        <f>Fij!G14/Fij!$C$22</f>
        <v>1.2020422942923626E-3</v>
      </c>
      <c r="H14">
        <f>Fij!H14/Fij!$C$22</f>
        <v>6.62424109034588E-4</v>
      </c>
      <c r="I14">
        <f>Fij!I14/Fij!$C$22</f>
        <v>1.0841767319108397E-3</v>
      </c>
      <c r="J14">
        <f>Fij!J14/Fij!$C$22</f>
        <v>6.1656621341836895E-4</v>
      </c>
      <c r="K14">
        <f>Fij!K14/Fij!$C$22</f>
        <v>1.2966543125117397E-3</v>
      </c>
      <c r="L14">
        <f>Fij!L14/Fij!$C$22</f>
        <v>1.0984632474942556E-3</v>
      </c>
      <c r="M14">
        <f>Fij!M14/Fij!$C$22</f>
        <v>3.3470817661614767E-3</v>
      </c>
      <c r="N14">
        <f>Fij!N14/Fij!$C$22</f>
        <v>4.5019683767048308E-3</v>
      </c>
      <c r="O14">
        <f>Fij!O14/Fij!$C$22</f>
        <v>4.7965742104270149E-3</v>
      </c>
      <c r="P14">
        <f>Fij!P14/Fij!$C$22</f>
        <v>9.5553214207550214E-3</v>
      </c>
      <c r="Q14">
        <f>Fij!Q14/Fij!$C$22</f>
        <v>3.9306646624203976E-3</v>
      </c>
      <c r="R14">
        <f>Fij!R14/Fij!$C$22</f>
        <v>2.3927153813757449E-3</v>
      </c>
      <c r="S14">
        <f>Fij!S14/Fij!$C$22</f>
        <v>4.5150689047397603E-4</v>
      </c>
      <c r="T14">
        <f>Fij!T14/Fij!$C$22</f>
        <v>1.1864133979438804E-3</v>
      </c>
      <c r="U14" s="5" t="s">
        <v>10</v>
      </c>
    </row>
    <row r="15" spans="1:21">
      <c r="A15">
        <f>Fij!A15/Fij!$C$22</f>
        <v>2.9624256929906782E-3</v>
      </c>
      <c r="B15">
        <f>Fij!B15/Fij!$C$22</f>
        <v>2.0815523915241451E-3</v>
      </c>
      <c r="C15">
        <f>Fij!C15/Fij!$C$22</f>
        <v>1.3472328506964502E-3</v>
      </c>
      <c r="D15">
        <f>Fij!D15/Fij!$C$22</f>
        <v>3.4505329671724342E-3</v>
      </c>
      <c r="E15">
        <f>Fij!E15/Fij!$C$22</f>
        <v>5.5035638703683342E-3</v>
      </c>
      <c r="F15">
        <f>Fij!F15/Fij!$C$22</f>
        <v>2.1487670765619302E-3</v>
      </c>
      <c r="G15">
        <f>Fij!G15/Fij!$C$22</f>
        <v>2.0413116064933352E-3</v>
      </c>
      <c r="H15">
        <f>Fij!H15/Fij!$C$22</f>
        <v>1.6715019341778754E-3</v>
      </c>
      <c r="I15">
        <f>Fij!I15/Fij!$C$22</f>
        <v>2.4158441068913798E-3</v>
      </c>
      <c r="J15">
        <f>Fij!J15/Fij!$C$22</f>
        <v>1.4225773630943796E-3</v>
      </c>
      <c r="K15">
        <f>Fij!K15/Fij!$C$22</f>
        <v>2.9555453959831876E-3</v>
      </c>
      <c r="L15">
        <f>Fij!L15/Fij!$C$22</f>
        <v>2.3560108395956781E-3</v>
      </c>
      <c r="M15">
        <f>Fij!M15/Fij!$C$22</f>
        <v>7.3498888777660141E-3</v>
      </c>
      <c r="N15">
        <f>Fij!N15/Fij!$C$22</f>
        <v>4.7965742104270149E-3</v>
      </c>
      <c r="O15">
        <f>Fij!O15/Fij!$C$22</f>
        <v>1.8639251139292917E-2</v>
      </c>
      <c r="P15">
        <f>Fij!P15/Fij!$C$22</f>
        <v>2.3676192262091236E-2</v>
      </c>
      <c r="Q15">
        <f>Fij!Q15/Fij!$C$22</f>
        <v>2.561020730303757E-2</v>
      </c>
      <c r="R15">
        <f>Fij!R15/Fij!$C$22</f>
        <v>5.8590977239022755E-3</v>
      </c>
      <c r="S15">
        <f>Fij!S15/Fij!$C$22</f>
        <v>9.4122475279630169E-4</v>
      </c>
      <c r="T15">
        <f>Fij!T15/Fij!$C$22</f>
        <v>2.9878486788940668E-3</v>
      </c>
      <c r="U15" s="5" t="s">
        <v>7</v>
      </c>
    </row>
    <row r="16" spans="1:21">
      <c r="A16">
        <f>Fij!A16/Fij!$C$22</f>
        <v>4.5816709535257058E-3</v>
      </c>
      <c r="B16">
        <f>Fij!B16/Fij!$C$22</f>
        <v>3.0321131175422987E-3</v>
      </c>
      <c r="C16">
        <f>Fij!C16/Fij!$C$22</f>
        <v>1.9456732247020148E-3</v>
      </c>
      <c r="D16">
        <f>Fij!D16/Fij!$C$22</f>
        <v>4.9059965074333932E-3</v>
      </c>
      <c r="E16">
        <f>Fij!E16/Fij!$C$22</f>
        <v>6.4348635656595893E-3</v>
      </c>
      <c r="F16">
        <f>Fij!F16/Fij!$C$22</f>
        <v>2.821853032843452E-3</v>
      </c>
      <c r="G16">
        <f>Fij!G16/Fij!$C$22</f>
        <v>3.3102630753875538E-3</v>
      </c>
      <c r="H16">
        <f>Fij!H16/Fij!$C$22</f>
        <v>2.4769946011781413E-3</v>
      </c>
      <c r="I16">
        <f>Fij!I16/Fij!$C$22</f>
        <v>3.6467103592326567E-3</v>
      </c>
      <c r="J16">
        <f>Fij!J16/Fij!$C$22</f>
        <v>2.0196658405250679E-3</v>
      </c>
      <c r="K16">
        <f>Fij!K16/Fij!$C$22</f>
        <v>5.0808343769908485E-3</v>
      </c>
      <c r="L16">
        <f>Fij!L16/Fij!$C$22</f>
        <v>3.7247051671962274E-3</v>
      </c>
      <c r="M16">
        <f>Fij!M16/Fij!$C$22</f>
        <v>1.0569449901094895E-2</v>
      </c>
      <c r="N16">
        <f>Fij!N16/Fij!$C$22</f>
        <v>9.5553214207550214E-3</v>
      </c>
      <c r="O16">
        <f>Fij!O16/Fij!$C$22</f>
        <v>2.3676192262091236E-2</v>
      </c>
      <c r="P16">
        <f>Fij!P16/Fij!$C$22</f>
        <v>3.7078489526485757E-2</v>
      </c>
      <c r="Q16">
        <f>Fij!Q16/Fij!$C$22</f>
        <v>1.9682288134000258E-2</v>
      </c>
      <c r="R16">
        <f>Fij!R16/Fij!$C$22</f>
        <v>1.1276092376511672E-2</v>
      </c>
      <c r="S16">
        <f>Fij!S16/Fij!$C$22</f>
        <v>1.9942474156945697E-3</v>
      </c>
      <c r="T16">
        <f>Fij!T16/Fij!$C$22</f>
        <v>4.4539418266754272E-3</v>
      </c>
      <c r="U16" s="5" t="s">
        <v>9</v>
      </c>
    </row>
    <row r="17" spans="1:25">
      <c r="A17">
        <f>Fij!A17/Fij!$C$22</f>
        <v>4.388271797840626E-3</v>
      </c>
      <c r="B17">
        <f>Fij!B17/Fij!$C$22</f>
        <v>2.8199956716550394E-3</v>
      </c>
      <c r="C17">
        <f>Fij!C17/Fij!$C$22</f>
        <v>2.5339119990093069E-3</v>
      </c>
      <c r="D17">
        <f>Fij!D17/Fij!$C$22</f>
        <v>4.8157376667731502E-3</v>
      </c>
      <c r="E17">
        <f>Fij!E17/Fij!$C$22</f>
        <v>7.6631423593590629E-3</v>
      </c>
      <c r="F17">
        <f>Fij!F17/Fij!$C$22</f>
        <v>2.7295555690712665E-3</v>
      </c>
      <c r="G17">
        <f>Fij!G17/Fij!$C$22</f>
        <v>2.2969857781266157E-3</v>
      </c>
      <c r="H17">
        <f>Fij!H17/Fij!$C$22</f>
        <v>2.0991325311447012E-3</v>
      </c>
      <c r="I17">
        <f>Fij!I17/Fij!$C$22</f>
        <v>3.3430878952640597E-3</v>
      </c>
      <c r="J17">
        <f>Fij!J17/Fij!$C$22</f>
        <v>1.5987107673974224E-3</v>
      </c>
      <c r="K17">
        <f>Fij!K17/Fij!$C$22</f>
        <v>3.4148163592102846E-3</v>
      </c>
      <c r="L17">
        <f>Fij!L17/Fij!$C$22</f>
        <v>2.8897110735019789E-3</v>
      </c>
      <c r="M17">
        <f>Fij!M17/Fij!$C$22</f>
        <v>1.2502420741416375E-2</v>
      </c>
      <c r="N17">
        <f>Fij!N17/Fij!$C$22</f>
        <v>3.9306646624203976E-3</v>
      </c>
      <c r="O17">
        <f>Fij!O17/Fij!$C$22</f>
        <v>2.561020730303757E-2</v>
      </c>
      <c r="P17">
        <f>Fij!P17/Fij!$C$22</f>
        <v>1.9682288134000258E-2</v>
      </c>
      <c r="Q17">
        <f>Fij!Q17/Fij!$C$22</f>
        <v>2.2517185943907326E-2</v>
      </c>
      <c r="R17">
        <f>Fij!R17/Fij!$C$22</f>
        <v>5.228898816554561E-3</v>
      </c>
      <c r="S17">
        <f>Fij!S17/Fij!$C$22</f>
        <v>9.6127146905244237E-4</v>
      </c>
      <c r="T17">
        <f>Fij!T17/Fij!$C$22</f>
        <v>2.9129390973753324E-3</v>
      </c>
      <c r="U17" s="5" t="s">
        <v>17</v>
      </c>
    </row>
    <row r="18" spans="1:25">
      <c r="A18">
        <f>Fij!A18/Fij!$C$22</f>
        <v>2.2358075916115907E-3</v>
      </c>
      <c r="B18">
        <f>Fij!B18/Fij!$C$22</f>
        <v>1.2042655729832589E-3</v>
      </c>
      <c r="C18">
        <f>Fij!C18/Fij!$C$22</f>
        <v>7.7632643843986539E-4</v>
      </c>
      <c r="D18">
        <f>Fij!D18/Fij!$C$22</f>
        <v>2.4074190179346885E-3</v>
      </c>
      <c r="E18">
        <f>Fij!E18/Fij!$C$22</f>
        <v>2.3469963812887368E-3</v>
      </c>
      <c r="F18">
        <f>Fij!F18/Fij!$C$22</f>
        <v>1.3045211451511124E-3</v>
      </c>
      <c r="G18">
        <f>Fij!G18/Fij!$C$22</f>
        <v>1.1289628975694019E-3</v>
      </c>
      <c r="H18">
        <f>Fij!H18/Fij!$C$22</f>
        <v>9.8116028530899498E-4</v>
      </c>
      <c r="I18">
        <f>Fij!I18/Fij!$C$22</f>
        <v>1.2360374909024024E-3</v>
      </c>
      <c r="J18">
        <f>Fij!J18/Fij!$C$22</f>
        <v>1.3754126793711859E-3</v>
      </c>
      <c r="K18">
        <f>Fij!K18/Fij!$C$22</f>
        <v>1.7262859987615137E-3</v>
      </c>
      <c r="L18">
        <f>Fij!L18/Fij!$C$22</f>
        <v>1.2088458132395307E-3</v>
      </c>
      <c r="M18">
        <f>Fij!M18/Fij!$C$22</f>
        <v>3.680852514697196E-3</v>
      </c>
      <c r="N18">
        <f>Fij!N18/Fij!$C$22</f>
        <v>2.3927153813757449E-3</v>
      </c>
      <c r="O18">
        <f>Fij!O18/Fij!$C$22</f>
        <v>5.8590977239022755E-3</v>
      </c>
      <c r="P18">
        <f>Fij!P18/Fij!$C$22</f>
        <v>1.1276092376511672E-2</v>
      </c>
      <c r="Q18">
        <f>Fij!Q18/Fij!$C$22</f>
        <v>5.228898816554561E-3</v>
      </c>
      <c r="R18">
        <f>Fij!R18/Fij!$C$22</f>
        <v>1.3893626977297235E-2</v>
      </c>
      <c r="S18">
        <f>Fij!S18/Fij!$C$22</f>
        <v>1.7633370327604146E-3</v>
      </c>
      <c r="T18">
        <f>Fij!T18/Fij!$C$22</f>
        <v>7.0407124252029026E-3</v>
      </c>
      <c r="U18" s="5" t="s">
        <v>4</v>
      </c>
    </row>
    <row r="19" spans="1:25">
      <c r="A19">
        <f>Fij!A19/Fij!$C$22</f>
        <v>9.2808495338080087E-4</v>
      </c>
      <c r="B19">
        <f>Fij!B19/Fij!$C$22</f>
        <v>4.0807946299962572E-4</v>
      </c>
      <c r="C19">
        <f>Fij!C19/Fij!$C$22</f>
        <v>2.2041873429406758E-4</v>
      </c>
      <c r="D19">
        <f>Fij!D19/Fij!$C$22</f>
        <v>6.957291447282723E-4</v>
      </c>
      <c r="E19">
        <f>Fij!E19/Fij!$C$22</f>
        <v>6.5658187692294403E-4</v>
      </c>
      <c r="F19">
        <f>Fij!F19/Fij!$C$22</f>
        <v>3.8914449468590683E-4</v>
      </c>
      <c r="G19">
        <f>Fij!G19/Fij!$C$22</f>
        <v>3.8461263438136563E-4</v>
      </c>
      <c r="H19">
        <f>Fij!H19/Fij!$C$22</f>
        <v>4.3487617346958044E-4</v>
      </c>
      <c r="I19">
        <f>Fij!I19/Fij!$C$22</f>
        <v>4.3701530308057259E-4</v>
      </c>
      <c r="J19">
        <f>Fij!J19/Fij!$C$22</f>
        <v>4.0912347357977582E-4</v>
      </c>
      <c r="K19">
        <f>Fij!K19/Fij!$C$22</f>
        <v>8.6045345958378711E-4</v>
      </c>
      <c r="L19">
        <f>Fij!L19/Fij!$C$22</f>
        <v>5.2324263041743097E-4</v>
      </c>
      <c r="M19">
        <f>Fij!M19/Fij!$C$22</f>
        <v>1.2579974007659984E-3</v>
      </c>
      <c r="N19">
        <f>Fij!N19/Fij!$C$22</f>
        <v>4.5150689047397603E-4</v>
      </c>
      <c r="O19">
        <f>Fij!O19/Fij!$C$22</f>
        <v>9.4122475279630169E-4</v>
      </c>
      <c r="P19">
        <f>Fij!P19/Fij!$C$22</f>
        <v>1.9942474156945697E-3</v>
      </c>
      <c r="Q19">
        <f>Fij!Q19/Fij!$C$22</f>
        <v>9.6127146905244237E-4</v>
      </c>
      <c r="R19">
        <f>Fij!R19/Fij!$C$22</f>
        <v>1.7633370327604146E-3</v>
      </c>
      <c r="S19">
        <f>Fij!S19/Fij!$C$22</f>
        <v>4.9327313040537848E-3</v>
      </c>
      <c r="T19">
        <f>Fij!T19/Fij!$C$22</f>
        <v>1.7030739250686548E-3</v>
      </c>
      <c r="U19" s="5" t="s">
        <v>18</v>
      </c>
    </row>
    <row r="20" spans="1:25">
      <c r="A20">
        <f>Fij!A20/Fij!$C$22</f>
        <v>1.8947396558614221E-3</v>
      </c>
      <c r="B20">
        <f>Fij!B20/Fij!$C$22</f>
        <v>9.8177358671729825E-4</v>
      </c>
      <c r="C20">
        <f>Fij!C20/Fij!$C$22</f>
        <v>6.4892983552269456E-4</v>
      </c>
      <c r="D20">
        <f>Fij!D20/Fij!$C$22</f>
        <v>1.9932905949095843E-3</v>
      </c>
      <c r="E20">
        <f>Fij!E20/Fij!$C$22</f>
        <v>1.7222329832373598E-3</v>
      </c>
      <c r="F20">
        <f>Fij!F20/Fij!$C$22</f>
        <v>1.5345037841399583E-3</v>
      </c>
      <c r="G20">
        <f>Fij!G20/Fij!$C$22</f>
        <v>1.1356005482140456E-3</v>
      </c>
      <c r="H20">
        <f>Fij!H20/Fij!$C$22</f>
        <v>1.2682397922024722E-3</v>
      </c>
      <c r="I20">
        <f>Fij!I20/Fij!$C$22</f>
        <v>1.3834946969137106E-3</v>
      </c>
      <c r="J20">
        <f>Fij!J20/Fij!$C$22</f>
        <v>2.3849686026906668E-3</v>
      </c>
      <c r="K20">
        <f>Fij!K20/Fij!$C$22</f>
        <v>1.9225112956617072E-3</v>
      </c>
      <c r="L20">
        <f>Fij!L20/Fij!$C$22</f>
        <v>1.3161449308154115E-3</v>
      </c>
      <c r="M20">
        <f>Fij!M20/Fij!$C$22</f>
        <v>2.6939690602834675E-3</v>
      </c>
      <c r="N20">
        <f>Fij!N20/Fij!$C$22</f>
        <v>1.1864133979438804E-3</v>
      </c>
      <c r="O20">
        <f>Fij!O20/Fij!$C$22</f>
        <v>2.9878486788940668E-3</v>
      </c>
      <c r="P20">
        <f>Fij!P20/Fij!$C$22</f>
        <v>4.4539418266754272E-3</v>
      </c>
      <c r="Q20">
        <f>Fij!Q20/Fij!$C$22</f>
        <v>2.9129390973753324E-3</v>
      </c>
      <c r="R20">
        <f>Fij!R20/Fij!$C$22</f>
        <v>7.0407124252029026E-3</v>
      </c>
      <c r="S20">
        <f>Fij!S20/Fij!$C$22</f>
        <v>1.7030739250686548E-3</v>
      </c>
      <c r="T20">
        <f>Fij!T20/Fij!$C$22</f>
        <v>1.2083746937763517E-2</v>
      </c>
      <c r="U20" s="5" t="s">
        <v>19</v>
      </c>
    </row>
    <row r="21" spans="1:25" ht="15.75">
      <c r="A21" s="4" t="s">
        <v>5</v>
      </c>
      <c r="B21" s="4" t="s">
        <v>12</v>
      </c>
      <c r="C21" s="4" t="s">
        <v>1</v>
      </c>
      <c r="D21" s="4" t="s">
        <v>15</v>
      </c>
      <c r="E21" s="4" t="s">
        <v>16</v>
      </c>
      <c r="F21" s="4" t="s">
        <v>11</v>
      </c>
      <c r="G21" s="4" t="s">
        <v>13</v>
      </c>
      <c r="H21" s="4" t="s">
        <v>2</v>
      </c>
      <c r="I21" s="4" t="s">
        <v>3</v>
      </c>
      <c r="J21" s="4" t="s">
        <v>6</v>
      </c>
      <c r="K21" s="4" t="s">
        <v>14</v>
      </c>
      <c r="L21" s="4" t="s">
        <v>8</v>
      </c>
      <c r="M21" s="4" t="s">
        <v>0</v>
      </c>
      <c r="N21" s="4" t="s">
        <v>10</v>
      </c>
      <c r="O21" s="4" t="s">
        <v>7</v>
      </c>
      <c r="P21" s="4" t="s">
        <v>9</v>
      </c>
      <c r="Q21" s="4" t="s">
        <v>17</v>
      </c>
      <c r="R21" s="4" t="s">
        <v>4</v>
      </c>
      <c r="S21" s="4" t="s">
        <v>18</v>
      </c>
      <c r="T21" s="4" t="s">
        <v>19</v>
      </c>
      <c r="U21" s="12" t="s">
        <v>21</v>
      </c>
    </row>
    <row r="23" spans="1:25">
      <c r="C23" s="12" t="s">
        <v>22</v>
      </c>
    </row>
    <row r="24" spans="1:25">
      <c r="A24" s="5" t="s">
        <v>5</v>
      </c>
      <c r="B24">
        <f t="array" ref="B24">(A1:T1*(COLUMN(A1:T20)=ROW(A1:T20)))</f>
        <v>5.0327930143342484E-2</v>
      </c>
      <c r="C24">
        <f>(B24+SUM(A1:T1))/2</f>
        <v>8.9876162178685243E-2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5" ht="15.75">
      <c r="A25" s="5" t="s">
        <v>12</v>
      </c>
      <c r="B25">
        <f t="array" ref="B25">SUM(A2:T2*(COLUMN(A2:T2)=ROW(A2:T2)))</f>
        <v>2.0086099206527874E-2</v>
      </c>
      <c r="C25">
        <f t="shared" ref="C25:C43" si="0">(B25+SUM(A2:T2))/2</f>
        <v>4.0927057299948305E-2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4"/>
      <c r="W25" s="14"/>
      <c r="X25" s="13"/>
      <c r="Y25" s="13"/>
    </row>
    <row r="26" spans="1:25">
      <c r="A26" s="5" t="s">
        <v>1</v>
      </c>
      <c r="B26">
        <f t="array" ref="B26">SUM(A3:T3*(COLUMN(A3:T3)=ROW(A3:T3)))</f>
        <v>6.930542220839467E-3</v>
      </c>
      <c r="C26">
        <f t="shared" si="0"/>
        <v>1.6896144012308455E-2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3"/>
      <c r="Y26" s="13"/>
    </row>
    <row r="27" spans="1:25">
      <c r="A27" s="5" t="s">
        <v>15</v>
      </c>
      <c r="B27">
        <f t="array" ref="B27">SUM(A4:T4*(COLUMN(A4:T4)=ROW(A4:T4)))</f>
        <v>1.5886445894826687E-2</v>
      </c>
      <c r="C27">
        <f t="shared" si="0"/>
        <v>5.9409311056973862E-2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5">
      <c r="A28" s="5" t="s">
        <v>16</v>
      </c>
      <c r="B28">
        <f t="array" ref="B28">SUM(A5:T5*(COLUMN(A5:T5)=ROW(A5:T5)))</f>
        <v>1.6075880405774866E-2</v>
      </c>
      <c r="C28">
        <f t="shared" si="0"/>
        <v>5.5058867413075085E-2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5">
      <c r="A29" s="5" t="s">
        <v>11</v>
      </c>
      <c r="B29">
        <f t="array" ref="B29">SUM(A6:T6*(COLUMN(A6:T6)=ROW(A6:T6)))</f>
        <v>1.2509492929276184E-2</v>
      </c>
      <c r="C29">
        <f t="shared" si="0"/>
        <v>3.9494868276640012E-2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5">
      <c r="A30" s="5" t="s">
        <v>13</v>
      </c>
      <c r="B30">
        <f t="array" ref="B30">SUM(A7:T7*(COLUMN(A7:T7)=ROW(A7:T7)))</f>
        <v>7.1291076739233745E-3</v>
      </c>
      <c r="C30">
        <f t="shared" si="0"/>
        <v>3.0509583284211592E-2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5">
      <c r="A31" s="5" t="s">
        <v>2</v>
      </c>
      <c r="B31">
        <f t="array" ref="B31">SUM(A8:T8*(COLUMN(A8:T8)=ROW(A8:T8)))</f>
        <v>2.0494732663413603E-2</v>
      </c>
      <c r="C31">
        <f t="shared" si="0"/>
        <v>4.8803476676529296E-2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5">
      <c r="A32" s="5" t="s">
        <v>3</v>
      </c>
      <c r="B32">
        <f t="array" ref="B32">SUM(A9:T9*(COLUMN(A9:T9)=ROW(A9:T9)))</f>
        <v>1.6972530051130762E-2</v>
      </c>
      <c r="C32">
        <f t="shared" si="0"/>
        <v>4.9609020431618321E-2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>
      <c r="A33" s="5" t="s">
        <v>6</v>
      </c>
      <c r="B33">
        <f t="array" ref="B33">SUM(A10:T10*(COLUMN(A10:T10)=ROW(A10:T10)))</f>
        <v>8.8410236460287877E-3</v>
      </c>
      <c r="C33">
        <f t="shared" si="0"/>
        <v>2.4546881162905192E-2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>
      <c r="A34" s="5" t="s">
        <v>14</v>
      </c>
      <c r="B34">
        <f t="array" ref="B34">SUM(A11:T11*(COLUMN(A11:T11)=ROW(A11:T11)))</f>
        <v>1.8479201204695147E-2</v>
      </c>
      <c r="C34">
        <f t="shared" si="0"/>
        <v>5.2334283759607234E-2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>
      <c r="A35" s="5" t="s">
        <v>8</v>
      </c>
      <c r="B35">
        <f t="array" ref="B35">SUM(A12:T12*(COLUMN(A12:T12)=ROW(A12:T12)))</f>
        <v>1.3286102452876933E-2</v>
      </c>
      <c r="C35">
        <f t="shared" si="0"/>
        <v>4.367410293423786E-2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>
      <c r="A36" s="5" t="s">
        <v>0</v>
      </c>
      <c r="B36">
        <f t="array" ref="B36">SUM(A13:T13*(COLUMN(A13:T13)=ROW(A13:T13)))</f>
        <v>3.0615965103513557E-2</v>
      </c>
      <c r="C36">
        <f t="shared" si="0"/>
        <v>9.070830884615752E-2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>
      <c r="A37" s="5" t="s">
        <v>10</v>
      </c>
      <c r="B37">
        <f t="array" ref="B37">SUM(A14:T14*(COLUMN(A14:T14)=ROW(A14:T14)))</f>
        <v>4.5019683767048308E-3</v>
      </c>
      <c r="C37">
        <f t="shared" si="0"/>
        <v>2.4033088695427331E-2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>
      <c r="A38" s="5" t="s">
        <v>7</v>
      </c>
      <c r="B38">
        <f t="array" ref="B38">SUM(A15:T15*(COLUMN(A15:T15)=ROW(A15:T15)))</f>
        <v>1.8639251139292917E-2</v>
      </c>
      <c r="C38">
        <f t="shared" si="0"/>
        <v>6.942820109152506E-2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>
      <c r="A39" s="5" t="s">
        <v>9</v>
      </c>
      <c r="B39">
        <f t="array" ref="B39">SUM(A16:T16*(COLUMN(A16:T16)=ROW(A16:T16)))</f>
        <v>3.7078489526485757E-2</v>
      </c>
      <c r="C39">
        <f t="shared" si="0"/>
        <v>9.9672928106005781E-2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>
      <c r="A40" s="5" t="s">
        <v>17</v>
      </c>
      <c r="B40">
        <f t="array" ref="B40">SUM(A17:T17*(COLUMN(A17:T17)=ROW(A17:T17)))</f>
        <v>2.2517185943907326E-2</v>
      </c>
      <c r="C40">
        <f t="shared" si="0"/>
        <v>7.8228060790012557E-2</v>
      </c>
    </row>
    <row r="41" spans="1:23">
      <c r="A41" s="5" t="s">
        <v>4</v>
      </c>
      <c r="B41">
        <f t="array" ref="B41">SUM(A18:T18*(COLUMN(A18:T18)=ROW(A18:T18)))</f>
        <v>1.3893626977297235E-2</v>
      </c>
      <c r="C41">
        <f t="shared" si="0"/>
        <v>4.1480500769080761E-2</v>
      </c>
    </row>
    <row r="42" spans="1:23">
      <c r="A42" s="5" t="s">
        <v>18</v>
      </c>
      <c r="B42">
        <f t="array" ref="B42">SUM(A19:T19*(COLUMN(A19:T19)=ROW(A19:T19)))</f>
        <v>4.9327313040537848E-3</v>
      </c>
      <c r="C42">
        <f t="shared" si="0"/>
        <v>1.2642741918122029E-2</v>
      </c>
    </row>
    <row r="43" spans="1:23">
      <c r="A43" s="5" t="s">
        <v>19</v>
      </c>
      <c r="B43">
        <f t="array" ref="B43">SUM(A20:T20*(COLUMN(A20:T20)=ROW(A20:T20)))</f>
        <v>1.2083746937763517E-2</v>
      </c>
      <c r="C43">
        <f t="shared" si="0"/>
        <v>3.2666411296928551E-2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8"/>
  <sheetViews>
    <sheetView zoomScale="85" zoomScaleNormal="85" workbookViewId="0">
      <selection activeCell="D20" sqref="D20"/>
    </sheetView>
  </sheetViews>
  <sheetFormatPr defaultRowHeight="15"/>
  <sheetData>
    <row r="1" spans="1:22">
      <c r="B1" s="16" t="s">
        <v>22</v>
      </c>
      <c r="C1" s="17">
        <v>8.9876162178685243E-2</v>
      </c>
      <c r="D1" s="17">
        <v>4.0927057299948305E-2</v>
      </c>
      <c r="E1" s="17">
        <v>1.6896144012308455E-2</v>
      </c>
      <c r="F1" s="17">
        <v>5.9409311056973862E-2</v>
      </c>
      <c r="G1" s="17">
        <v>5.5058867413075085E-2</v>
      </c>
      <c r="H1" s="17">
        <v>3.9494868276640012E-2</v>
      </c>
      <c r="I1" s="17">
        <v>3.0509583284211592E-2</v>
      </c>
      <c r="J1" s="17">
        <v>4.8803476676529296E-2</v>
      </c>
      <c r="K1" s="17">
        <v>4.9609020431618321E-2</v>
      </c>
      <c r="L1" s="17">
        <v>2.4546881162905192E-2</v>
      </c>
      <c r="M1" s="17">
        <v>5.2334283759607234E-2</v>
      </c>
      <c r="N1" s="17">
        <v>4.367410293423786E-2</v>
      </c>
      <c r="O1" s="17">
        <v>9.070830884615752E-2</v>
      </c>
      <c r="P1" s="17">
        <v>2.4033088695427331E-2</v>
      </c>
      <c r="Q1" s="17">
        <v>6.942820109152506E-2</v>
      </c>
      <c r="R1" s="17">
        <v>9.9672928106005781E-2</v>
      </c>
      <c r="S1" s="17">
        <v>7.8228060790012557E-2</v>
      </c>
      <c r="T1" s="17">
        <v>4.1480500769080761E-2</v>
      </c>
      <c r="U1" s="17">
        <v>1.2642741918122029E-2</v>
      </c>
      <c r="V1" s="17">
        <v>3.2666411296928551E-2</v>
      </c>
    </row>
    <row r="2" spans="1:22" ht="15.75">
      <c r="A2" s="16" t="s">
        <v>22</v>
      </c>
      <c r="B2" s="12" t="s">
        <v>24</v>
      </c>
      <c r="C2" s="4" t="s">
        <v>5</v>
      </c>
      <c r="D2" s="4" t="s">
        <v>12</v>
      </c>
      <c r="E2" s="4" t="s">
        <v>1</v>
      </c>
      <c r="F2" s="4" t="s">
        <v>15</v>
      </c>
      <c r="G2" s="4" t="s">
        <v>16</v>
      </c>
      <c r="H2" s="4" t="s">
        <v>11</v>
      </c>
      <c r="I2" s="4" t="s">
        <v>13</v>
      </c>
      <c r="J2" s="4" t="s">
        <v>2</v>
      </c>
      <c r="K2" s="4" t="s">
        <v>3</v>
      </c>
      <c r="L2" s="4" t="s">
        <v>6</v>
      </c>
      <c r="M2" s="4" t="s">
        <v>14</v>
      </c>
      <c r="N2" s="4" t="s">
        <v>8</v>
      </c>
      <c r="O2" s="4" t="s">
        <v>0</v>
      </c>
      <c r="P2" s="4" t="s">
        <v>10</v>
      </c>
      <c r="Q2" s="4" t="s">
        <v>7</v>
      </c>
      <c r="R2" s="4" t="s">
        <v>9</v>
      </c>
      <c r="S2" s="4" t="s">
        <v>17</v>
      </c>
      <c r="T2" s="4" t="s">
        <v>4</v>
      </c>
      <c r="U2" s="4" t="s">
        <v>18</v>
      </c>
      <c r="V2" s="4" t="s">
        <v>19</v>
      </c>
    </row>
    <row r="3" spans="1:22">
      <c r="A3" s="17">
        <v>8.9876162178685243E-2</v>
      </c>
      <c r="B3" s="5" t="s">
        <v>5</v>
      </c>
      <c r="C3" s="18">
        <f>C$1^2</f>
        <v>8.0777245279693311E-3</v>
      </c>
      <c r="D3">
        <f t="shared" ref="D3:V3" si="0">2*D$1*$A3</f>
        <v>7.3567336787729951E-3</v>
      </c>
      <c r="E3">
        <f t="shared" si="0"/>
        <v>3.0371211588893126E-3</v>
      </c>
      <c r="F3">
        <f t="shared" si="0"/>
        <v>1.0678961750961082E-2</v>
      </c>
      <c r="G3">
        <f t="shared" si="0"/>
        <v>9.8969593939845293E-3</v>
      </c>
      <c r="H3">
        <f t="shared" si="0"/>
        <v>7.0992943729142177E-3</v>
      </c>
      <c r="I3">
        <f t="shared" si="0"/>
        <v>5.484168510511811E-3</v>
      </c>
      <c r="J3">
        <f t="shared" si="0"/>
        <v>8.7725383693268589E-3</v>
      </c>
      <c r="K3">
        <f t="shared" si="0"/>
        <v>8.9173367316756763E-3</v>
      </c>
      <c r="L3">
        <f t="shared" si="0"/>
        <v>4.4123589447563616E-3</v>
      </c>
      <c r="M3">
        <f t="shared" si="0"/>
        <v>9.4072091493675857E-3</v>
      </c>
      <c r="N3">
        <f t="shared" si="0"/>
        <v>7.8505215166523104E-3</v>
      </c>
      <c r="O3">
        <f t="shared" si="0"/>
        <v>1.6305029353623046E-2</v>
      </c>
      <c r="P3">
        <f t="shared" si="0"/>
        <v>4.3200035544899073E-3</v>
      </c>
      <c r="Q3">
        <f t="shared" si="0"/>
        <v>1.2479880522152556E-2</v>
      </c>
      <c r="R3">
        <f t="shared" si="0"/>
        <v>1.7916440502559621E-2</v>
      </c>
      <c r="S3">
        <f t="shared" si="0"/>
        <v>1.4061675756974434E-2</v>
      </c>
      <c r="T3">
        <f t="shared" si="0"/>
        <v>7.4562164287499608E-3</v>
      </c>
      <c r="U3">
        <f t="shared" si="0"/>
        <v>2.2725622460327954E-3</v>
      </c>
      <c r="V3">
        <f t="shared" si="0"/>
        <v>5.8718633590367723E-3</v>
      </c>
    </row>
    <row r="4" spans="1:22">
      <c r="A4" s="17">
        <v>4.0927057299948305E-2</v>
      </c>
      <c r="B4" s="5" t="s">
        <v>12</v>
      </c>
      <c r="C4">
        <f t="shared" ref="C4:C22" si="1">2*C$1*$A4</f>
        <v>7.3567336787729951E-3</v>
      </c>
      <c r="D4" s="18">
        <f>D$1^2</f>
        <v>1.6750240192332519E-3</v>
      </c>
      <c r="E4">
        <f t="shared" ref="E4:V4" si="2">2*E$1*$A4</f>
        <v>1.3830189082798532E-3</v>
      </c>
      <c r="F4">
        <f t="shared" si="2"/>
        <v>4.8628965555584432E-3</v>
      </c>
      <c r="G4">
        <f t="shared" si="2"/>
        <v>4.5067948429703608E-3</v>
      </c>
      <c r="H4">
        <f t="shared" si="2"/>
        <v>3.2328174740239128E-3</v>
      </c>
      <c r="I4">
        <f t="shared" si="2"/>
        <v>2.4973349265409455E-3</v>
      </c>
      <c r="J4">
        <f t="shared" si="2"/>
        <v>3.9947653727540108E-3</v>
      </c>
      <c r="K4">
        <f t="shared" si="2"/>
        <v>4.0607024435982981E-3</v>
      </c>
      <c r="L4">
        <f t="shared" si="2"/>
        <v>2.0092632237784852E-3</v>
      </c>
      <c r="M4">
        <f t="shared" si="2"/>
        <v>4.2837764603623988E-3</v>
      </c>
      <c r="N4">
        <f t="shared" si="2"/>
        <v>3.5749050266267865E-3</v>
      </c>
      <c r="O4">
        <f t="shared" si="2"/>
        <v>7.4248483074561928E-3</v>
      </c>
      <c r="P4">
        <f t="shared" si="2"/>
        <v>1.9672071962649885E-3</v>
      </c>
      <c r="Q4">
        <f t="shared" si="2"/>
        <v>5.6829839286103596E-3</v>
      </c>
      <c r="R4">
        <f t="shared" si="2"/>
        <v>8.1586392796962528E-3</v>
      </c>
      <c r="S4">
        <f t="shared" si="2"/>
        <v>6.4032886528333664E-3</v>
      </c>
      <c r="T4">
        <f t="shared" si="2"/>
        <v>3.3953496636134361E-3</v>
      </c>
      <c r="U4">
        <f t="shared" si="2"/>
        <v>1.0348604458228772E-3</v>
      </c>
      <c r="V4">
        <f t="shared" si="2"/>
        <v>2.6738801738661467E-3</v>
      </c>
    </row>
    <row r="5" spans="1:22">
      <c r="A5" s="17">
        <v>1.6896144012308455E-2</v>
      </c>
      <c r="B5" s="5" t="s">
        <v>1</v>
      </c>
      <c r="C5">
        <f t="shared" si="1"/>
        <v>3.0371211588893126E-3</v>
      </c>
      <c r="D5">
        <f t="shared" ref="D5:D22" si="3">2*D$1*$A5</f>
        <v>1.3830189082798532E-3</v>
      </c>
      <c r="E5" s="18">
        <f>E$1^2</f>
        <v>2.8547968248466687E-4</v>
      </c>
      <c r="F5">
        <f t="shared" ref="F5:V5" si="4">2*F$1*$A5</f>
        <v>2.0075765505813189E-3</v>
      </c>
      <c r="G5">
        <f t="shared" si="4"/>
        <v>1.8605651059318273E-3</v>
      </c>
      <c r="H5">
        <f t="shared" si="4"/>
        <v>1.3346219642985245E-3</v>
      </c>
      <c r="I5">
        <f t="shared" si="4"/>
        <v>1.0309886258511156E-3</v>
      </c>
      <c r="J5">
        <f t="shared" si="4"/>
        <v>1.6491811404559516E-3</v>
      </c>
      <c r="K5">
        <f t="shared" si="4"/>
        <v>1.6764023070443513E-3</v>
      </c>
      <c r="L5">
        <f t="shared" si="4"/>
        <v>8.2949527836293554E-4</v>
      </c>
      <c r="M5">
        <f t="shared" si="4"/>
        <v>1.7684951903666787E-3</v>
      </c>
      <c r="N5">
        <f t="shared" si="4"/>
        <v>1.4758478655705323E-3</v>
      </c>
      <c r="O5">
        <f t="shared" si="4"/>
        <v>3.0652412987552608E-3</v>
      </c>
      <c r="P5">
        <f t="shared" si="4"/>
        <v>8.1213305531704504E-4</v>
      </c>
      <c r="Q5">
        <f t="shared" si="4"/>
        <v>2.346137768315837E-3</v>
      </c>
      <c r="R5">
        <f t="shared" si="4"/>
        <v>3.3681762948150813E-3</v>
      </c>
      <c r="S5">
        <f t="shared" si="4"/>
        <v>2.6435051618233451E-3</v>
      </c>
      <c r="T5">
        <f t="shared" si="4"/>
        <v>1.4017210293941203E-3</v>
      </c>
      <c r="U5">
        <f t="shared" si="4"/>
        <v>4.2722717631807724E-4</v>
      </c>
      <c r="V5">
        <f t="shared" si="4"/>
        <v>1.1038727792764091E-3</v>
      </c>
    </row>
    <row r="6" spans="1:22">
      <c r="A6" s="17">
        <v>5.9409311056973862E-2</v>
      </c>
      <c r="B6" s="5" t="s">
        <v>15</v>
      </c>
      <c r="C6">
        <f t="shared" si="1"/>
        <v>1.0678961750961082E-2</v>
      </c>
      <c r="D6">
        <f t="shared" si="3"/>
        <v>4.8628965555584432E-3</v>
      </c>
      <c r="E6">
        <f t="shared" ref="E6:E22" si="5">2*E$1*$A6</f>
        <v>2.0075765505813189E-3</v>
      </c>
      <c r="F6" s="18">
        <f>F$1^2</f>
        <v>3.529466240264277E-3</v>
      </c>
      <c r="G6">
        <f t="shared" ref="G6:V6" si="6">2*G$1*$A6</f>
        <v>6.5420187611761188E-3</v>
      </c>
      <c r="H6">
        <f t="shared" si="6"/>
        <v>4.6927258292022312E-3</v>
      </c>
      <c r="I6">
        <f t="shared" si="6"/>
        <v>3.6251066471007531E-3</v>
      </c>
      <c r="J6">
        <f t="shared" si="6"/>
        <v>5.7987618530753963E-3</v>
      </c>
      <c r="K6">
        <f t="shared" si="6"/>
        <v>5.894475452107569E-3</v>
      </c>
      <c r="L6">
        <f t="shared" si="6"/>
        <v>2.9166265969712136E-3</v>
      </c>
      <c r="M6">
        <f t="shared" si="6"/>
        <v>6.2182874856368834E-3</v>
      </c>
      <c r="N6">
        <f t="shared" si="6"/>
        <v>5.1892967327088636E-3</v>
      </c>
      <c r="O6">
        <f t="shared" si="6"/>
        <v>1.0777836271386851E-2</v>
      </c>
      <c r="P6">
        <f t="shared" si="6"/>
        <v>2.8555784839329689E-3</v>
      </c>
      <c r="Q6">
        <f t="shared" si="6"/>
        <v>8.2493631895450888E-3</v>
      </c>
      <c r="R6">
        <f t="shared" si="6"/>
        <v>1.184299997961818E-2</v>
      </c>
      <c r="S6">
        <f t="shared" si="6"/>
        <v>9.2949503937154333E-3</v>
      </c>
      <c r="T6">
        <f t="shared" si="6"/>
        <v>4.9286559459787247E-3</v>
      </c>
      <c r="U6">
        <f t="shared" si="6"/>
        <v>1.502193174453508E-3</v>
      </c>
      <c r="V6">
        <f t="shared" si="6"/>
        <v>3.8813779797085466E-3</v>
      </c>
    </row>
    <row r="7" spans="1:22">
      <c r="A7" s="17">
        <v>5.5058867413075085E-2</v>
      </c>
      <c r="B7" s="5" t="s">
        <v>16</v>
      </c>
      <c r="C7">
        <f t="shared" si="1"/>
        <v>9.8969593939845293E-3</v>
      </c>
      <c r="D7">
        <f t="shared" si="3"/>
        <v>4.5067948429703608E-3</v>
      </c>
      <c r="E7">
        <f t="shared" si="5"/>
        <v>1.8605651059318273E-3</v>
      </c>
      <c r="F7">
        <f t="shared" ref="F7:F22" si="7">2*F$1*$A7</f>
        <v>6.5420187611761188E-3</v>
      </c>
      <c r="G7" s="18">
        <f>G$1^2</f>
        <v>3.0314788808105814E-3</v>
      </c>
      <c r="H7">
        <f t="shared" ref="H7:V7" si="8">2*H$1*$A7</f>
        <v>4.349085431880775E-3</v>
      </c>
      <c r="I7">
        <f t="shared" si="8"/>
        <v>3.3596462017471559E-3</v>
      </c>
      <c r="J7">
        <f t="shared" si="8"/>
        <v>5.3741283032602578E-3</v>
      </c>
      <c r="K7">
        <f t="shared" si="8"/>
        <v>5.4628329568740122E-3</v>
      </c>
      <c r="L7">
        <f t="shared" si="8"/>
        <v>2.7030469507058146E-3</v>
      </c>
      <c r="M7">
        <f t="shared" si="8"/>
        <v>5.7629327813569263E-3</v>
      </c>
      <c r="N7">
        <f t="shared" si="8"/>
        <v>4.8092932856823919E-3</v>
      </c>
      <c r="O7">
        <f t="shared" si="8"/>
        <v>9.9885935000497052E-3</v>
      </c>
      <c r="P7">
        <f t="shared" si="8"/>
        <v>2.6464692880164144E-3</v>
      </c>
      <c r="Q7">
        <f t="shared" si="8"/>
        <v>7.6452762372531862E-3</v>
      </c>
      <c r="R7">
        <f t="shared" si="8"/>
        <v>1.0975757066523074E-2</v>
      </c>
      <c r="S7">
        <f t="shared" si="8"/>
        <v>8.6142968540385591E-3</v>
      </c>
      <c r="T7">
        <f t="shared" si="8"/>
        <v>4.5677387841455532E-3</v>
      </c>
      <c r="U7">
        <f t="shared" si="8"/>
        <v>1.3921901020152148E-3</v>
      </c>
      <c r="V7">
        <f t="shared" si="8"/>
        <v>3.5971512169171342E-3</v>
      </c>
    </row>
    <row r="8" spans="1:22">
      <c r="A8" s="17">
        <v>3.9494868276640012E-2</v>
      </c>
      <c r="B8" s="5" t="s">
        <v>11</v>
      </c>
      <c r="C8">
        <f t="shared" si="1"/>
        <v>7.0992943729142177E-3</v>
      </c>
      <c r="D8">
        <f t="shared" si="3"/>
        <v>3.2328174740239128E-3</v>
      </c>
      <c r="E8">
        <f t="shared" si="5"/>
        <v>1.3346219642985245E-3</v>
      </c>
      <c r="F8">
        <f t="shared" si="7"/>
        <v>4.6927258292022312E-3</v>
      </c>
      <c r="G8">
        <f t="shared" ref="G8:G22" si="9">2*G$1*$A8</f>
        <v>4.349085431880775E-3</v>
      </c>
      <c r="H8" s="18">
        <f>H$1^2</f>
        <v>1.5598446201891456E-3</v>
      </c>
      <c r="I8">
        <f t="shared" ref="I8:V8" si="10">2*I$1*$A8</f>
        <v>2.4099439459702296E-3</v>
      </c>
      <c r="J8">
        <f t="shared" si="10"/>
        <v>3.8549737655631951E-3</v>
      </c>
      <c r="K8">
        <f t="shared" si="10"/>
        <v>3.9186034545598174E-3</v>
      </c>
      <c r="L8">
        <f t="shared" si="10"/>
        <v>1.9389516762625531E-3</v>
      </c>
      <c r="M8">
        <f t="shared" si="10"/>
        <v>4.1338712868759769E-3</v>
      </c>
      <c r="N8">
        <f t="shared" si="10"/>
        <v>3.4498058849762826E-3</v>
      </c>
      <c r="O8">
        <f t="shared" si="10"/>
        <v>7.1650254189515421E-3</v>
      </c>
      <c r="P8">
        <f t="shared" si="10"/>
        <v>1.8983673446134172E-3</v>
      </c>
      <c r="Q8">
        <f t="shared" si="10"/>
        <v>5.4841153135877134E-3</v>
      </c>
      <c r="R8">
        <f t="shared" si="10"/>
        <v>7.873138332587416E-3</v>
      </c>
      <c r="S8">
        <f t="shared" si="10"/>
        <v>6.1792139128770667E-3</v>
      </c>
      <c r="T8">
        <f t="shared" si="10"/>
        <v>3.2765338278478188E-3</v>
      </c>
      <c r="U8">
        <f t="shared" si="10"/>
        <v>9.9864685342356918E-4</v>
      </c>
      <c r="V8">
        <f t="shared" si="10"/>
        <v>2.5803112224854767E-3</v>
      </c>
    </row>
    <row r="9" spans="1:22">
      <c r="A9" s="17">
        <v>3.0509583284211592E-2</v>
      </c>
      <c r="B9" s="5" t="s">
        <v>13</v>
      </c>
      <c r="C9">
        <f t="shared" si="1"/>
        <v>5.484168510511811E-3</v>
      </c>
      <c r="D9">
        <f t="shared" si="3"/>
        <v>2.4973349265409455E-3</v>
      </c>
      <c r="E9">
        <f t="shared" si="5"/>
        <v>1.0309886258511156E-3</v>
      </c>
      <c r="F9">
        <f t="shared" si="7"/>
        <v>3.6251066471007531E-3</v>
      </c>
      <c r="G9">
        <f t="shared" si="9"/>
        <v>3.3596462017471559E-3</v>
      </c>
      <c r="H9">
        <f t="shared" ref="H9:H22" si="11">2*H$1*$A9</f>
        <v>2.4099439459702296E-3</v>
      </c>
      <c r="I9" s="18">
        <f>I$1^2</f>
        <v>9.3083467217624334E-4</v>
      </c>
      <c r="J9">
        <f t="shared" ref="J9:V9" si="12">2*J$1*$A9</f>
        <v>2.977947472443297E-3</v>
      </c>
      <c r="K9">
        <f t="shared" si="12"/>
        <v>3.0271010810132273E-3</v>
      </c>
      <c r="L9">
        <f t="shared" si="12"/>
        <v>1.4978302304146014E-3</v>
      </c>
      <c r="M9">
        <f t="shared" si="12"/>
        <v>3.1933943779665981E-3</v>
      </c>
      <c r="N9">
        <f t="shared" si="12"/>
        <v>2.6649573616707198E-3</v>
      </c>
      <c r="O9">
        <f t="shared" si="12"/>
        <v>5.5349454066236595E-3</v>
      </c>
      <c r="P9">
        <f t="shared" si="12"/>
        <v>1.4664790422599684E-3</v>
      </c>
      <c r="Q9">
        <f t="shared" si="12"/>
        <v>4.2364509669497478E-3</v>
      </c>
      <c r="R9">
        <f t="shared" si="12"/>
        <v>6.0819590024628351E-3</v>
      </c>
      <c r="S9">
        <f t="shared" si="12"/>
        <v>4.7734110716705106E-3</v>
      </c>
      <c r="T9">
        <f t="shared" si="12"/>
        <v>2.5311055857701447E-3</v>
      </c>
      <c r="U9">
        <f t="shared" si="12"/>
        <v>7.7144957498347414E-4</v>
      </c>
      <c r="V9">
        <f t="shared" si="12"/>
        <v>1.9932771921199041E-3</v>
      </c>
    </row>
    <row r="10" spans="1:22">
      <c r="A10" s="17">
        <v>4.8803476676529296E-2</v>
      </c>
      <c r="B10" s="5" t="s">
        <v>2</v>
      </c>
      <c r="C10">
        <f t="shared" si="1"/>
        <v>8.7725383693268589E-3</v>
      </c>
      <c r="D10">
        <f t="shared" si="3"/>
        <v>3.9947653727540108E-3</v>
      </c>
      <c r="E10">
        <f t="shared" si="5"/>
        <v>1.6491811404559516E-3</v>
      </c>
      <c r="F10">
        <f t="shared" si="7"/>
        <v>5.7987618530753963E-3</v>
      </c>
      <c r="G10">
        <f t="shared" si="9"/>
        <v>5.3741283032602578E-3</v>
      </c>
      <c r="H10">
        <f t="shared" si="11"/>
        <v>3.8549737655631951E-3</v>
      </c>
      <c r="I10">
        <f t="shared" ref="I10:I22" si="13">2*I$1*$A10</f>
        <v>2.977947472443297E-3</v>
      </c>
      <c r="J10" s="18">
        <f>J$1^2</f>
        <v>2.3817793357165389E-3</v>
      </c>
      <c r="K10">
        <f t="shared" ref="K10:V10" si="14">2*K$1*$A10</f>
        <v>4.8421853431599004E-3</v>
      </c>
      <c r="L10">
        <f t="shared" si="14"/>
        <v>2.3959462846307599E-3</v>
      </c>
      <c r="M10">
        <f t="shared" si="14"/>
        <v>5.1081899936897155E-3</v>
      </c>
      <c r="N10">
        <f t="shared" si="14"/>
        <v>4.2628961278388345E-3</v>
      </c>
      <c r="O10">
        <f t="shared" si="14"/>
        <v>8.8537616702817293E-3</v>
      </c>
      <c r="P10">
        <f t="shared" si="14"/>
        <v>2.3457965672244955E-3</v>
      </c>
      <c r="Q10">
        <f t="shared" si="14"/>
        <v>6.7766751853272581E-3</v>
      </c>
      <c r="R10">
        <f t="shared" si="14"/>
        <v>9.7287708442056683E-3</v>
      </c>
      <c r="S10">
        <f t="shared" si="14"/>
        <v>7.6356026804309876E-3</v>
      </c>
      <c r="T10">
        <f t="shared" si="14"/>
        <v>4.0487853036291765E-3</v>
      </c>
      <c r="U10">
        <f t="shared" si="14"/>
        <v>1.2340195206568955E-3</v>
      </c>
      <c r="V10">
        <f t="shared" si="14"/>
        <v>3.1884688836711314E-3</v>
      </c>
    </row>
    <row r="11" spans="1:22">
      <c r="A11" s="17">
        <v>4.9609020431618321E-2</v>
      </c>
      <c r="B11" s="5" t="s">
        <v>3</v>
      </c>
      <c r="C11">
        <f t="shared" si="1"/>
        <v>8.9173367316756763E-3</v>
      </c>
      <c r="D11">
        <f t="shared" si="3"/>
        <v>4.0607024435982981E-3</v>
      </c>
      <c r="E11">
        <f t="shared" si="5"/>
        <v>1.6764023070443513E-3</v>
      </c>
      <c r="F11">
        <f t="shared" si="7"/>
        <v>5.894475452107569E-3</v>
      </c>
      <c r="G11">
        <f t="shared" si="9"/>
        <v>5.4628329568740122E-3</v>
      </c>
      <c r="H11">
        <f t="shared" si="11"/>
        <v>3.9186034545598174E-3</v>
      </c>
      <c r="I11">
        <f t="shared" si="13"/>
        <v>3.0271010810132273E-3</v>
      </c>
      <c r="J11">
        <f t="shared" ref="J11:J22" si="15">2*J$1*$A11</f>
        <v>4.8421853431599004E-3</v>
      </c>
      <c r="K11" s="18">
        <f>K$1^2</f>
        <v>2.4610549081847239E-3</v>
      </c>
      <c r="L11">
        <f t="shared" ref="L11:V11" si="16">2*L$1*$A11</f>
        <v>2.4354934582861412E-3</v>
      </c>
      <c r="M11">
        <f t="shared" si="16"/>
        <v>5.1925051046089327E-3</v>
      </c>
      <c r="N11">
        <f t="shared" si="16"/>
        <v>4.3332589295944158E-3</v>
      </c>
      <c r="O11">
        <f t="shared" si="16"/>
        <v>8.9999006937331472E-3</v>
      </c>
      <c r="P11">
        <f t="shared" si="16"/>
        <v>2.3845159762526996E-3</v>
      </c>
      <c r="Q11">
        <f t="shared" si="16"/>
        <v>6.8885300929599439E-3</v>
      </c>
      <c r="R11">
        <f t="shared" si="16"/>
        <v>9.8893526537801296E-3</v>
      </c>
      <c r="S11">
        <f t="shared" si="16"/>
        <v>7.761634932115226E-3</v>
      </c>
      <c r="T11">
        <f t="shared" si="16"/>
        <v>4.1156140203341737E-3</v>
      </c>
      <c r="U11">
        <f t="shared" si="16"/>
        <v>1.2543880842555862E-3</v>
      </c>
      <c r="V11">
        <f t="shared" si="16"/>
        <v>3.2410973309139521E-3</v>
      </c>
    </row>
    <row r="12" spans="1:22">
      <c r="A12" s="17">
        <v>2.4546881162905192E-2</v>
      </c>
      <c r="B12" s="5" t="s">
        <v>6</v>
      </c>
      <c r="C12">
        <f t="shared" si="1"/>
        <v>4.4123589447563616E-3</v>
      </c>
      <c r="D12">
        <f t="shared" si="3"/>
        <v>2.0092632237784852E-3</v>
      </c>
      <c r="E12">
        <f t="shared" si="5"/>
        <v>8.2949527836293554E-4</v>
      </c>
      <c r="F12">
        <f t="shared" si="7"/>
        <v>2.9166265969712136E-3</v>
      </c>
      <c r="G12">
        <f t="shared" si="9"/>
        <v>2.7030469507058146E-3</v>
      </c>
      <c r="H12">
        <f t="shared" si="11"/>
        <v>1.9389516762625531E-3</v>
      </c>
      <c r="I12">
        <f t="shared" si="13"/>
        <v>1.4978302304146014E-3</v>
      </c>
      <c r="J12">
        <f t="shared" si="15"/>
        <v>2.3959462846307599E-3</v>
      </c>
      <c r="K12">
        <f t="shared" ref="K12:K22" si="17">2*K$1*$A12</f>
        <v>2.4354934582861412E-3</v>
      </c>
      <c r="L12" s="18">
        <f>L$1^2</f>
        <v>6.0254937482578973E-4</v>
      </c>
      <c r="M12">
        <f t="shared" ref="M12:V12" si="18">2*M$1*$A12</f>
        <v>2.5692868883856758E-3</v>
      </c>
      <c r="N12">
        <f t="shared" si="18"/>
        <v>2.1441260292464513E-3</v>
      </c>
      <c r="O12">
        <f t="shared" si="18"/>
        <v>4.4532121554694609E-3</v>
      </c>
      <c r="P12">
        <f t="shared" si="18"/>
        <v>1.1798747443684298E-3</v>
      </c>
      <c r="Q12">
        <f t="shared" si="18"/>
        <v>3.4084916030959005E-3</v>
      </c>
      <c r="R12">
        <f t="shared" si="18"/>
        <v>4.8933190427538336E-3</v>
      </c>
      <c r="S12">
        <f t="shared" si="18"/>
        <v>3.840509823633923E-3</v>
      </c>
      <c r="T12">
        <f t="shared" si="18"/>
        <v>2.0364338459128457E-3</v>
      </c>
      <c r="U12">
        <f t="shared" si="18"/>
        <v>6.2067976687484299E-4</v>
      </c>
      <c r="V12">
        <f t="shared" si="18"/>
        <v>1.6037170322485777E-3</v>
      </c>
    </row>
    <row r="13" spans="1:22">
      <c r="A13" s="17">
        <v>5.2334283759607234E-2</v>
      </c>
      <c r="B13" s="5" t="s">
        <v>14</v>
      </c>
      <c r="C13">
        <f t="shared" si="1"/>
        <v>9.4072091493675857E-3</v>
      </c>
      <c r="D13">
        <f t="shared" si="3"/>
        <v>4.2837764603623988E-3</v>
      </c>
      <c r="E13">
        <f t="shared" si="5"/>
        <v>1.7684951903666787E-3</v>
      </c>
      <c r="F13">
        <f t="shared" si="7"/>
        <v>6.2182874856368834E-3</v>
      </c>
      <c r="G13">
        <f t="shared" si="9"/>
        <v>5.7629327813569263E-3</v>
      </c>
      <c r="H13">
        <f t="shared" si="11"/>
        <v>4.1338712868759769E-3</v>
      </c>
      <c r="I13">
        <f t="shared" si="13"/>
        <v>3.1933943779665981E-3</v>
      </c>
      <c r="J13">
        <f t="shared" si="15"/>
        <v>5.1081899936897155E-3</v>
      </c>
      <c r="K13">
        <f t="shared" si="17"/>
        <v>5.1925051046089327E-3</v>
      </c>
      <c r="L13">
        <f t="shared" ref="L13:L22" si="19">2*L$1*$A13</f>
        <v>2.5692868883856758E-3</v>
      </c>
      <c r="M13" s="18">
        <f>M$1^2</f>
        <v>2.7388772566310894E-3</v>
      </c>
      <c r="N13">
        <f t="shared" ref="N13:V13" si="20">2*N$1*$A13</f>
        <v>4.5713057918133982E-3</v>
      </c>
      <c r="O13">
        <f t="shared" si="20"/>
        <v>9.4943087490177974E-3</v>
      </c>
      <c r="P13">
        <f t="shared" si="20"/>
        <v>2.5155089668126057E-3</v>
      </c>
      <c r="Q13">
        <f t="shared" si="20"/>
        <v>7.2669503536858899E-3</v>
      </c>
      <c r="R13">
        <f t="shared" si="20"/>
        <v>1.0432622605301275E-2</v>
      </c>
      <c r="S13">
        <f t="shared" si="20"/>
        <v>8.1880190626966425E-3</v>
      </c>
      <c r="T13">
        <f t="shared" si="20"/>
        <v>4.3417045954793568E-3</v>
      </c>
      <c r="U13">
        <f t="shared" si="20"/>
        <v>1.3232976860849586E-3</v>
      </c>
      <c r="V13">
        <f t="shared" si="20"/>
        <v>3.4191464764429962E-3</v>
      </c>
    </row>
    <row r="14" spans="1:22">
      <c r="A14" s="17">
        <v>4.367410293423786E-2</v>
      </c>
      <c r="B14" s="5" t="s">
        <v>8</v>
      </c>
      <c r="C14">
        <f t="shared" si="1"/>
        <v>7.8505215166523104E-3</v>
      </c>
      <c r="D14">
        <f t="shared" si="3"/>
        <v>3.5749050266267865E-3</v>
      </c>
      <c r="E14">
        <f t="shared" si="5"/>
        <v>1.4758478655705323E-3</v>
      </c>
      <c r="F14">
        <f t="shared" si="7"/>
        <v>5.1892967327088636E-3</v>
      </c>
      <c r="G14">
        <f t="shared" si="9"/>
        <v>4.8092932856823919E-3</v>
      </c>
      <c r="H14">
        <f t="shared" si="11"/>
        <v>3.4498058849762826E-3</v>
      </c>
      <c r="I14">
        <f t="shared" si="13"/>
        <v>2.6649573616707198E-3</v>
      </c>
      <c r="J14">
        <f t="shared" si="15"/>
        <v>4.2628961278388345E-3</v>
      </c>
      <c r="K14">
        <f t="shared" si="17"/>
        <v>4.3332589295944158E-3</v>
      </c>
      <c r="L14">
        <f t="shared" si="19"/>
        <v>2.1441260292464513E-3</v>
      </c>
      <c r="M14">
        <f t="shared" ref="M14:M22" si="21">2*M$1*$A14</f>
        <v>4.5713057918133982E-3</v>
      </c>
      <c r="N14" s="18">
        <f>N$1^2</f>
        <v>1.9074272671104041E-3</v>
      </c>
      <c r="O14">
        <f t="shared" ref="O14:V14" si="22">2*O$1*$A14</f>
        <v>7.9232080350754436E-3</v>
      </c>
      <c r="P14">
        <f t="shared" si="22"/>
        <v>2.0992471790235233E-3</v>
      </c>
      <c r="Q14">
        <f t="shared" si="22"/>
        <v>6.0644288020204615E-3</v>
      </c>
      <c r="R14">
        <f t="shared" si="22"/>
        <v>8.7062514437171723E-3</v>
      </c>
      <c r="S14">
        <f t="shared" si="22"/>
        <v>6.8330807585776504E-3</v>
      </c>
      <c r="T14">
        <f t="shared" si="22"/>
        <v>3.6232473207051317E-3</v>
      </c>
      <c r="U14">
        <f t="shared" si="22"/>
        <v>1.1043208238061305E-3</v>
      </c>
      <c r="V14">
        <f t="shared" si="22"/>
        <v>2.8533524189484159E-3</v>
      </c>
    </row>
    <row r="15" spans="1:22">
      <c r="A15" s="17">
        <v>9.070830884615752E-2</v>
      </c>
      <c r="B15" s="5" t="s">
        <v>0</v>
      </c>
      <c r="C15">
        <f t="shared" si="1"/>
        <v>1.6305029353623046E-2</v>
      </c>
      <c r="D15">
        <f t="shared" si="3"/>
        <v>7.4248483074561928E-3</v>
      </c>
      <c r="E15">
        <f t="shared" si="5"/>
        <v>3.0652412987552608E-3</v>
      </c>
      <c r="F15">
        <f t="shared" si="7"/>
        <v>1.0777836271386851E-2</v>
      </c>
      <c r="G15">
        <f t="shared" si="9"/>
        <v>9.9885935000497052E-3</v>
      </c>
      <c r="H15">
        <f t="shared" si="11"/>
        <v>7.1650254189515421E-3</v>
      </c>
      <c r="I15">
        <f t="shared" si="13"/>
        <v>5.5349454066236595E-3</v>
      </c>
      <c r="J15">
        <f t="shared" si="15"/>
        <v>8.8537616702817293E-3</v>
      </c>
      <c r="K15">
        <f t="shared" si="17"/>
        <v>8.9999006937331472E-3</v>
      </c>
      <c r="L15">
        <f t="shared" si="19"/>
        <v>4.4532121554694609E-3</v>
      </c>
      <c r="M15">
        <f t="shared" si="21"/>
        <v>9.4943087490177974E-3</v>
      </c>
      <c r="N15">
        <f t="shared" ref="N15:N22" si="23">2*N$1*$A15</f>
        <v>7.9232080350754436E-3</v>
      </c>
      <c r="O15" s="18">
        <f>O$1^2</f>
        <v>8.2279972937298988E-3</v>
      </c>
      <c r="P15">
        <f t="shared" ref="P15:V15" si="24">2*P$1*$A15</f>
        <v>4.3600016638238384E-3</v>
      </c>
      <c r="Q15">
        <f t="shared" si="24"/>
        <v>1.2595429414486372E-2</v>
      </c>
      <c r="R15">
        <f t="shared" si="24"/>
        <v>1.8082325492480854E-2</v>
      </c>
      <c r="S15">
        <f t="shared" si="24"/>
        <v>1.4191870197152888E-2</v>
      </c>
      <c r="T15">
        <f t="shared" si="24"/>
        <v>7.5252521497101042E-3</v>
      </c>
      <c r="U15">
        <f t="shared" si="24"/>
        <v>2.2936034771425498E-3</v>
      </c>
      <c r="V15">
        <f t="shared" si="24"/>
        <v>5.9262298496348077E-3</v>
      </c>
    </row>
    <row r="16" spans="1:22">
      <c r="A16" s="17">
        <v>2.4033088695427331E-2</v>
      </c>
      <c r="B16" s="5" t="s">
        <v>10</v>
      </c>
      <c r="C16">
        <f t="shared" si="1"/>
        <v>4.3200035544899073E-3</v>
      </c>
      <c r="D16">
        <f t="shared" si="3"/>
        <v>1.9672071962649885E-3</v>
      </c>
      <c r="E16">
        <f t="shared" si="5"/>
        <v>8.1213305531704504E-4</v>
      </c>
      <c r="F16">
        <f t="shared" si="7"/>
        <v>2.8555784839329689E-3</v>
      </c>
      <c r="G16">
        <f t="shared" si="9"/>
        <v>2.6464692880164144E-3</v>
      </c>
      <c r="H16">
        <f t="shared" si="11"/>
        <v>1.8983673446134172E-3</v>
      </c>
      <c r="I16">
        <f t="shared" si="13"/>
        <v>1.4664790422599684E-3</v>
      </c>
      <c r="J16">
        <f t="shared" si="15"/>
        <v>2.3457965672244955E-3</v>
      </c>
      <c r="K16">
        <f t="shared" si="17"/>
        <v>2.3845159762526996E-3</v>
      </c>
      <c r="L16">
        <f t="shared" si="19"/>
        <v>1.1798747443684298E-3</v>
      </c>
      <c r="M16">
        <f t="shared" si="21"/>
        <v>2.5155089668126057E-3</v>
      </c>
      <c r="N16">
        <f t="shared" si="23"/>
        <v>2.0992471790235233E-3</v>
      </c>
      <c r="O16">
        <f t="shared" ref="O16:O22" si="25">2*O$1*$A16</f>
        <v>4.3600016638238384E-3</v>
      </c>
      <c r="P16" s="18">
        <f>P$1^2</f>
        <v>5.77589352242277E-4</v>
      </c>
      <c r="Q16">
        <f t="shared" ref="Q16:V16" si="26">2*Q$1*$A16</f>
        <v>3.3371482295931729E-3</v>
      </c>
      <c r="R16">
        <f t="shared" si="26"/>
        <v>4.7908966434091777E-3</v>
      </c>
      <c r="S16">
        <f t="shared" si="26"/>
        <v>3.7601238468753058E-3</v>
      </c>
      <c r="T16">
        <f t="shared" si="26"/>
        <v>1.9938091082281192E-3</v>
      </c>
      <c r="U16">
        <f t="shared" si="26"/>
        <v>6.0768827574324757E-4</v>
      </c>
      <c r="V16">
        <f t="shared" si="26"/>
        <v>1.5701495201207864E-3</v>
      </c>
    </row>
    <row r="17" spans="1:23">
      <c r="A17" s="17">
        <v>6.942820109152506E-2</v>
      </c>
      <c r="B17" s="5" t="s">
        <v>7</v>
      </c>
      <c r="C17">
        <f t="shared" si="1"/>
        <v>1.2479880522152556E-2</v>
      </c>
      <c r="D17">
        <f t="shared" si="3"/>
        <v>5.6829839286103596E-3</v>
      </c>
      <c r="E17">
        <f t="shared" si="5"/>
        <v>2.346137768315837E-3</v>
      </c>
      <c r="F17">
        <f t="shared" si="7"/>
        <v>8.2493631895450888E-3</v>
      </c>
      <c r="G17">
        <f t="shared" si="9"/>
        <v>7.6452762372531862E-3</v>
      </c>
      <c r="H17">
        <f t="shared" si="11"/>
        <v>5.4841153135877134E-3</v>
      </c>
      <c r="I17">
        <f t="shared" si="13"/>
        <v>4.2364509669497478E-3</v>
      </c>
      <c r="J17">
        <f t="shared" si="15"/>
        <v>6.7766751853272581E-3</v>
      </c>
      <c r="K17">
        <f t="shared" si="17"/>
        <v>6.8885300929599439E-3</v>
      </c>
      <c r="L17">
        <f t="shared" si="19"/>
        <v>3.4084916030959005E-3</v>
      </c>
      <c r="M17">
        <f t="shared" si="21"/>
        <v>7.2669503536858899E-3</v>
      </c>
      <c r="N17">
        <f t="shared" si="23"/>
        <v>6.0644288020204615E-3</v>
      </c>
      <c r="O17">
        <f t="shared" si="25"/>
        <v>1.2595429414486372E-2</v>
      </c>
      <c r="P17">
        <f t="shared" ref="P17:P22" si="27">2*P$1*$A17</f>
        <v>3.3371482295931729E-3</v>
      </c>
      <c r="Q17" s="18">
        <f>Q$1^2</f>
        <v>4.8202751068052415E-3</v>
      </c>
      <c r="R17">
        <f>2*R$1*$A17</f>
        <v>1.3840224191849779E-2</v>
      </c>
      <c r="S17">
        <f>2*S$1*$A17</f>
        <v>1.0862467071058077E-2</v>
      </c>
      <c r="T17">
        <f>2*T$1*$A17</f>
        <v>5.7598330975457976E-3</v>
      </c>
      <c r="U17">
        <f>2*U$1*$A17</f>
        <v>1.7555256564792589E-3</v>
      </c>
      <c r="V17">
        <f>2*V$1*$A17</f>
        <v>4.5359403449232423E-3</v>
      </c>
    </row>
    <row r="18" spans="1:23">
      <c r="A18" s="17">
        <v>9.9672928106005781E-2</v>
      </c>
      <c r="B18" s="5" t="s">
        <v>9</v>
      </c>
      <c r="C18">
        <f t="shared" si="1"/>
        <v>1.7916440502559621E-2</v>
      </c>
      <c r="D18">
        <f t="shared" si="3"/>
        <v>8.1586392796962528E-3</v>
      </c>
      <c r="E18">
        <f t="shared" si="5"/>
        <v>3.3681762948150813E-3</v>
      </c>
      <c r="F18">
        <f t="shared" si="7"/>
        <v>1.184299997961818E-2</v>
      </c>
      <c r="G18">
        <f t="shared" si="9"/>
        <v>1.0975757066523074E-2</v>
      </c>
      <c r="H18">
        <f t="shared" si="11"/>
        <v>7.873138332587416E-3</v>
      </c>
      <c r="I18">
        <f t="shared" si="13"/>
        <v>6.0819590024628351E-3</v>
      </c>
      <c r="J18">
        <f t="shared" si="15"/>
        <v>9.7287708442056683E-3</v>
      </c>
      <c r="K18">
        <f t="shared" si="17"/>
        <v>9.8893526537801296E-3</v>
      </c>
      <c r="L18">
        <f t="shared" si="19"/>
        <v>4.8933190427538336E-3</v>
      </c>
      <c r="M18">
        <f t="shared" si="21"/>
        <v>1.0432622605301275E-2</v>
      </c>
      <c r="N18">
        <f t="shared" si="23"/>
        <v>8.7062514437171723E-3</v>
      </c>
      <c r="O18">
        <f t="shared" si="25"/>
        <v>1.8082325492480854E-2</v>
      </c>
      <c r="P18">
        <f t="shared" si="27"/>
        <v>4.7908966434091777E-3</v>
      </c>
      <c r="Q18">
        <f>2*Q$1*$A18</f>
        <v>1.3840224191849779E-2</v>
      </c>
      <c r="R18" s="18">
        <f>R$1^2</f>
        <v>9.9346925972249971E-3</v>
      </c>
      <c r="S18">
        <f>2*S$1*$A18</f>
        <v>1.5594439757990342E-2</v>
      </c>
      <c r="T18">
        <f>2*T$1*$A18</f>
        <v>8.2689659419154082E-3</v>
      </c>
      <c r="U18">
        <f>2*U$1*$A18</f>
        <v>2.5202782125355251E-3</v>
      </c>
      <c r="V18">
        <f>2*V$1*$A18</f>
        <v>6.5119137293599494E-3</v>
      </c>
    </row>
    <row r="19" spans="1:23">
      <c r="A19" s="17">
        <v>7.8228060790012557E-2</v>
      </c>
      <c r="B19" s="5" t="s">
        <v>17</v>
      </c>
      <c r="C19">
        <f t="shared" si="1"/>
        <v>1.4061675756974434E-2</v>
      </c>
      <c r="D19">
        <f t="shared" si="3"/>
        <v>6.4032886528333664E-3</v>
      </c>
      <c r="E19">
        <f t="shared" si="5"/>
        <v>2.6435051618233451E-3</v>
      </c>
      <c r="F19">
        <f t="shared" si="7"/>
        <v>9.2949503937154333E-3</v>
      </c>
      <c r="G19">
        <f t="shared" si="9"/>
        <v>8.6142968540385591E-3</v>
      </c>
      <c r="H19">
        <f t="shared" si="11"/>
        <v>6.1792139128770667E-3</v>
      </c>
      <c r="I19">
        <f t="shared" si="13"/>
        <v>4.7734110716705106E-3</v>
      </c>
      <c r="J19">
        <f t="shared" si="15"/>
        <v>7.6356026804309876E-3</v>
      </c>
      <c r="K19">
        <f t="shared" si="17"/>
        <v>7.761634932115226E-3</v>
      </c>
      <c r="L19">
        <f t="shared" si="19"/>
        <v>3.840509823633923E-3</v>
      </c>
      <c r="M19">
        <f t="shared" si="21"/>
        <v>8.1880190626966425E-3</v>
      </c>
      <c r="N19">
        <f t="shared" si="23"/>
        <v>6.8330807585776504E-3</v>
      </c>
      <c r="O19">
        <f t="shared" si="25"/>
        <v>1.4191870197152888E-2</v>
      </c>
      <c r="P19">
        <f t="shared" si="27"/>
        <v>3.7601238468753058E-3</v>
      </c>
      <c r="Q19">
        <f>2*Q$1*$A19</f>
        <v>1.0862467071058077E-2</v>
      </c>
      <c r="R19">
        <f>2*R$1*$A19</f>
        <v>1.5594439757990342E-2</v>
      </c>
      <c r="S19" s="18">
        <f>S$1^2</f>
        <v>6.1196294949659004E-3</v>
      </c>
      <c r="T19">
        <f>2*T$1*$A19</f>
        <v>6.4898782715276252E-3</v>
      </c>
      <c r="U19">
        <f>2*U$1*$A19</f>
        <v>1.9780343666465799E-3</v>
      </c>
      <c r="V19">
        <f>2*V$1*$A19</f>
        <v>5.1108600174553593E-3</v>
      </c>
    </row>
    <row r="20" spans="1:23">
      <c r="A20" s="17">
        <v>4.1480500769080761E-2</v>
      </c>
      <c r="B20" s="5" t="s">
        <v>4</v>
      </c>
      <c r="C20">
        <f t="shared" si="1"/>
        <v>7.4562164287499608E-3</v>
      </c>
      <c r="D20">
        <f t="shared" si="3"/>
        <v>3.3953496636134361E-3</v>
      </c>
      <c r="E20">
        <f t="shared" si="5"/>
        <v>1.4017210293941203E-3</v>
      </c>
      <c r="F20">
        <f t="shared" si="7"/>
        <v>4.9286559459787247E-3</v>
      </c>
      <c r="G20">
        <f t="shared" si="9"/>
        <v>4.5677387841455532E-3</v>
      </c>
      <c r="H20">
        <f t="shared" si="11"/>
        <v>3.2765338278478188E-3</v>
      </c>
      <c r="I20">
        <f t="shared" si="13"/>
        <v>2.5311055857701447E-3</v>
      </c>
      <c r="J20">
        <f t="shared" si="15"/>
        <v>4.0487853036291765E-3</v>
      </c>
      <c r="K20">
        <f t="shared" si="17"/>
        <v>4.1156140203341737E-3</v>
      </c>
      <c r="L20">
        <f t="shared" si="19"/>
        <v>2.0364338459128457E-3</v>
      </c>
      <c r="M20">
        <f t="shared" si="21"/>
        <v>4.3417045954793568E-3</v>
      </c>
      <c r="N20">
        <f t="shared" si="23"/>
        <v>3.6232473207051317E-3</v>
      </c>
      <c r="O20">
        <f t="shared" si="25"/>
        <v>7.5252521497101042E-3</v>
      </c>
      <c r="P20">
        <f t="shared" si="27"/>
        <v>1.9938091082281192E-3</v>
      </c>
      <c r="Q20">
        <f>2*Q$1*$A20</f>
        <v>5.7598330975457976E-3</v>
      </c>
      <c r="R20">
        <f>2*R$1*$A20</f>
        <v>8.2689659419154082E-3</v>
      </c>
      <c r="S20">
        <f>2*S$1*$A20</f>
        <v>6.4898782715276252E-3</v>
      </c>
      <c r="T20" s="18">
        <f>T$1^2</f>
        <v>1.7206319440537096E-3</v>
      </c>
      <c r="U20">
        <f>2*U$1*$A20</f>
        <v>1.0488545317159008E-3</v>
      </c>
      <c r="V20">
        <f>2*V$1*$A20</f>
        <v>2.7100381978507064E-3</v>
      </c>
    </row>
    <row r="21" spans="1:23">
      <c r="A21" s="17">
        <v>1.2642741918122029E-2</v>
      </c>
      <c r="B21" s="5" t="s">
        <v>18</v>
      </c>
      <c r="C21">
        <f t="shared" si="1"/>
        <v>2.2725622460327954E-3</v>
      </c>
      <c r="D21">
        <f t="shared" si="3"/>
        <v>1.0348604458228772E-3</v>
      </c>
      <c r="E21">
        <f t="shared" si="5"/>
        <v>4.2722717631807724E-4</v>
      </c>
      <c r="F21">
        <f t="shared" si="7"/>
        <v>1.502193174453508E-3</v>
      </c>
      <c r="G21">
        <f t="shared" si="9"/>
        <v>1.3921901020152148E-3</v>
      </c>
      <c r="H21">
        <f t="shared" si="11"/>
        <v>9.9864685342356918E-4</v>
      </c>
      <c r="I21">
        <f t="shared" si="13"/>
        <v>7.7144957498347414E-4</v>
      </c>
      <c r="J21">
        <f t="shared" si="15"/>
        <v>1.2340195206568955E-3</v>
      </c>
      <c r="K21">
        <f t="shared" si="17"/>
        <v>1.2543880842555862E-3</v>
      </c>
      <c r="L21">
        <f t="shared" si="19"/>
        <v>6.2067976687484299E-4</v>
      </c>
      <c r="M21">
        <f t="shared" si="21"/>
        <v>1.3232976860849586E-3</v>
      </c>
      <c r="N21">
        <f t="shared" si="23"/>
        <v>1.1043208238061305E-3</v>
      </c>
      <c r="O21">
        <f t="shared" si="25"/>
        <v>2.2936034771425498E-3</v>
      </c>
      <c r="P21">
        <f t="shared" si="27"/>
        <v>6.0768827574324757E-4</v>
      </c>
      <c r="Q21">
        <f>2*Q$1*$A21</f>
        <v>1.7555256564792589E-3</v>
      </c>
      <c r="R21">
        <f>2*R$1*$A21</f>
        <v>2.5202782125355251E-3</v>
      </c>
      <c r="S21">
        <f>2*S$1*$A21</f>
        <v>1.9780343666465799E-3</v>
      </c>
      <c r="T21">
        <f>2*T$1*$A21</f>
        <v>1.0488545317159008E-3</v>
      </c>
      <c r="U21" s="18">
        <f>U$1^2</f>
        <v>1.5983892320823987E-4</v>
      </c>
      <c r="V21">
        <f>2*V$1*$A21</f>
        <v>8.2598601483658716E-4</v>
      </c>
    </row>
    <row r="22" spans="1:23">
      <c r="A22" s="17">
        <v>3.2666411296928551E-2</v>
      </c>
      <c r="B22" s="5" t="s">
        <v>19</v>
      </c>
      <c r="C22">
        <f t="shared" si="1"/>
        <v>5.8718633590367723E-3</v>
      </c>
      <c r="D22">
        <f t="shared" si="3"/>
        <v>2.6738801738661467E-3</v>
      </c>
      <c r="E22">
        <f t="shared" si="5"/>
        <v>1.1038727792764091E-3</v>
      </c>
      <c r="F22">
        <f t="shared" si="7"/>
        <v>3.8813779797085466E-3</v>
      </c>
      <c r="G22">
        <f t="shared" si="9"/>
        <v>3.5971512169171342E-3</v>
      </c>
      <c r="H22">
        <f t="shared" si="11"/>
        <v>2.5803112224854767E-3</v>
      </c>
      <c r="I22">
        <f t="shared" si="13"/>
        <v>1.9932771921199041E-3</v>
      </c>
      <c r="J22">
        <f t="shared" si="15"/>
        <v>3.1884688836711314E-3</v>
      </c>
      <c r="K22">
        <f t="shared" si="17"/>
        <v>3.2410973309139521E-3</v>
      </c>
      <c r="L22">
        <f t="shared" si="19"/>
        <v>1.6037170322485777E-3</v>
      </c>
      <c r="M22">
        <f t="shared" si="21"/>
        <v>3.4191464764429962E-3</v>
      </c>
      <c r="N22">
        <f t="shared" si="23"/>
        <v>2.8533524189484159E-3</v>
      </c>
      <c r="O22">
        <f t="shared" si="25"/>
        <v>5.9262298496348077E-3</v>
      </c>
      <c r="P22">
        <f t="shared" si="27"/>
        <v>1.5701495201207864E-3</v>
      </c>
      <c r="Q22">
        <f>2*Q$1*$A22</f>
        <v>4.5359403449232423E-3</v>
      </c>
      <c r="R22">
        <f>2*R$1*$A22</f>
        <v>6.5119137293599494E-3</v>
      </c>
      <c r="S22">
        <f>2*S$1*$A22</f>
        <v>5.1108600174553593E-3</v>
      </c>
      <c r="T22">
        <f>2*T$1*$A22</f>
        <v>2.7100381978507064E-3</v>
      </c>
      <c r="U22">
        <f>2*U$1*$A22</f>
        <v>8.2598601483658716E-4</v>
      </c>
      <c r="V22" s="18">
        <f>V$1^2</f>
        <v>1.0670944270201011E-3</v>
      </c>
    </row>
    <row r="26" spans="1:23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>
      <c r="C27" s="14"/>
      <c r="D27" s="19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>
      <c r="C28" s="14"/>
      <c r="D28" s="14"/>
      <c r="E28" s="19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>
      <c r="C29" s="14"/>
      <c r="D29" s="14"/>
      <c r="E29" s="14"/>
      <c r="F29" s="19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>
      <c r="C30" s="14"/>
      <c r="D30" s="14"/>
      <c r="E30" s="14"/>
      <c r="F30" s="19"/>
      <c r="G30" s="19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>
      <c r="C31" s="14"/>
      <c r="D31" s="14"/>
      <c r="E31" s="14"/>
      <c r="F31" s="14"/>
      <c r="G31" s="14"/>
      <c r="H31" s="19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>
      <c r="C32" s="14"/>
      <c r="D32" s="14"/>
      <c r="E32" s="14"/>
      <c r="F32" s="14"/>
      <c r="G32" s="14"/>
      <c r="H32" s="14"/>
      <c r="I32" s="19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23">
      <c r="C33" s="14"/>
      <c r="D33" s="14"/>
      <c r="E33" s="14"/>
      <c r="F33" s="14"/>
      <c r="G33" s="14"/>
      <c r="H33" s="14"/>
      <c r="I33" s="14"/>
      <c r="J33" s="19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3:23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3:23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3:23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3:23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3:23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3:23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3:23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3:23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3:23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3:23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3:23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3:23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3:23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3:23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3:23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7"/>
  <sheetViews>
    <sheetView zoomScale="85" zoomScaleNormal="85" workbookViewId="0">
      <selection activeCell="O15" sqref="O15"/>
    </sheetView>
  </sheetViews>
  <sheetFormatPr defaultRowHeight="15"/>
  <cols>
    <col min="1" max="1" width="10.28515625" customWidth="1"/>
  </cols>
  <sheetData>
    <row r="1" spans="1:21" ht="15.75">
      <c r="A1" s="12" t="s">
        <v>25</v>
      </c>
      <c r="B1" s="4" t="s">
        <v>5</v>
      </c>
      <c r="C1" s="4" t="s">
        <v>12</v>
      </c>
      <c r="D1" s="4" t="s">
        <v>1</v>
      </c>
      <c r="E1" s="4" t="s">
        <v>15</v>
      </c>
      <c r="F1" s="4" t="s">
        <v>16</v>
      </c>
      <c r="G1" s="4" t="s">
        <v>11</v>
      </c>
      <c r="H1" s="4" t="s">
        <v>13</v>
      </c>
      <c r="I1" s="4" t="s">
        <v>2</v>
      </c>
      <c r="J1" s="4" t="s">
        <v>3</v>
      </c>
      <c r="K1" s="4" t="s">
        <v>6</v>
      </c>
      <c r="L1" s="4" t="s">
        <v>14</v>
      </c>
      <c r="M1" s="4" t="s">
        <v>8</v>
      </c>
      <c r="N1" s="4" t="s">
        <v>0</v>
      </c>
      <c r="O1" s="4" t="s">
        <v>10</v>
      </c>
      <c r="P1" s="4" t="s">
        <v>7</v>
      </c>
      <c r="Q1" s="4" t="s">
        <v>9</v>
      </c>
      <c r="R1" s="4" t="s">
        <v>17</v>
      </c>
      <c r="S1" s="4" t="s">
        <v>4</v>
      </c>
      <c r="T1" s="4" t="s">
        <v>18</v>
      </c>
      <c r="U1" s="4" t="s">
        <v>19</v>
      </c>
    </row>
    <row r="2" spans="1:21">
      <c r="A2" s="5" t="s">
        <v>5</v>
      </c>
      <c r="B2" s="20">
        <f>2*LOG(Qij!A1/Eij!C3,2)</f>
        <v>5.2786768250734619</v>
      </c>
      <c r="C2" s="21">
        <f>2*LOG(Qij!B1/Eij!D3,2)</f>
        <v>-2.165140169251683</v>
      </c>
      <c r="D2" s="21">
        <f>2*LOG(Qij!C1/Eij!E3,2)</f>
        <v>-2.4202756160939751</v>
      </c>
      <c r="E2" s="21">
        <f>2*LOG(Qij!D1/Eij!F3,2)</f>
        <v>-0.54184477280183463</v>
      </c>
      <c r="F2" s="21">
        <f>2*LOG(Qij!E1/Eij!G3,2)</f>
        <v>-2.1949377173905642</v>
      </c>
      <c r="G2" s="21">
        <f>2*LOG(Qij!F1/Eij!H3,2)</f>
        <v>-0.83233342466711857</v>
      </c>
      <c r="H2" s="21">
        <f>2*LOG(Qij!G1/Eij!I3,2)</f>
        <v>-1.9467556471625398</v>
      </c>
      <c r="I2" s="21">
        <f>2*LOG(Qij!H1/Eij!J3,2)</f>
        <v>-1.6396833555040595</v>
      </c>
      <c r="J2" s="21">
        <f>2*LOG(Qij!I1/Eij!K3,2)</f>
        <v>-2.3916500071038445</v>
      </c>
      <c r="K2" s="21">
        <f>2*LOG(Qij!J1/Eij!L3,2)</f>
        <v>-2.4446650387507529</v>
      </c>
      <c r="L2" s="21">
        <f>2*LOG(Qij!K1/Eij!M3,2)</f>
        <v>-2.3177140427415823</v>
      </c>
      <c r="M2" s="21">
        <f>2*LOG(Qij!L1/Eij!N3,2)</f>
        <v>-1.9823087458089723</v>
      </c>
      <c r="N2" s="21">
        <f>2*LOG(Qij!M1/Eij!O3,2)</f>
        <v>-0.19380514273203658</v>
      </c>
      <c r="O2" s="22">
        <f>2*LOG(Qij!N1/Eij!P3,2)</f>
        <v>-2.9246052037503918</v>
      </c>
      <c r="P2" s="21">
        <f>2*LOG(Qij!O1/Eij!Q3,2)</f>
        <v>-4.1495065004126621</v>
      </c>
      <c r="Q2" s="21">
        <f>2*LOG(Qij!P1/Eij!R3,2)</f>
        <v>-3.9346765731394528</v>
      </c>
      <c r="R2" s="21">
        <f>2*LOG(Qij!Q1/Eij!S3,2)</f>
        <v>-3.3600874862018859</v>
      </c>
      <c r="S2" s="21">
        <f>2*LOG(Qij!R1/Eij!T3,2)</f>
        <v>-3.4752953972140519</v>
      </c>
      <c r="T2" s="21">
        <f>2*LOG(Qij!S1/Eij!U3,2)</f>
        <v>-2.5839820707601002</v>
      </c>
      <c r="U2" s="21">
        <f>2*LOG(Qij!T1/Eij!V3,2)</f>
        <v>-3.2636375318799997</v>
      </c>
    </row>
    <row r="3" spans="1:21">
      <c r="A3" s="5" t="s">
        <v>12</v>
      </c>
      <c r="B3" s="21">
        <f>2*LOG(Qij!A2/Eij!C4,2)</f>
        <v>-2.165140169251683</v>
      </c>
      <c r="C3" s="20">
        <f>2*LOG(Qij!B2/Eij!D4,2)</f>
        <v>7.1678874522016782</v>
      </c>
      <c r="D3" s="21">
        <f>2*LOG(Qij!C2/Eij!E4,2)</f>
        <v>-3.3884143719194553</v>
      </c>
      <c r="E3" s="21">
        <f>2*LOG(Qij!D2/Eij!F4,2)</f>
        <v>-0.69812237057135151</v>
      </c>
      <c r="F3" s="21">
        <f>2*LOG(Qij!E2/Eij!G4,2)</f>
        <v>-1.4716011072174806</v>
      </c>
      <c r="G3" s="21">
        <f>2*LOG(Qij!F2/Eij!H4,2)</f>
        <v>-1.7571432238833415</v>
      </c>
      <c r="H3" s="21">
        <f>2*LOG(Qij!G2/Eij!I4,2)</f>
        <v>-1.2479497054762159</v>
      </c>
      <c r="I3" s="21">
        <f>2*LOG(Qij!H2/Eij!J4,2)</f>
        <v>-1.3877232727512379</v>
      </c>
      <c r="J3" s="21">
        <f>2*LOG(Qij!I2/Eij!K4,2)</f>
        <v>-1.2495816049838069</v>
      </c>
      <c r="K3" s="21">
        <f>2*LOG(Qij!J2/Eij!L4,2)</f>
        <v>-1.7818705835413227</v>
      </c>
      <c r="L3" s="21">
        <f>2*LOG(Qij!K2/Eij!M4,2)</f>
        <v>-1.2359118101675224</v>
      </c>
      <c r="M3" s="21">
        <f>2*LOG(Qij!L2/Eij!N4,2)</f>
        <v>-1.1866175526499243</v>
      </c>
      <c r="N3" s="21">
        <f>2*LOG(Qij!M2/Eij!O4,2)</f>
        <v>-1.0034404420291829</v>
      </c>
      <c r="O3" s="22">
        <f>2*LOG(Qij!N2/Eij!P4,2)</f>
        <v>-2.7484280443744891</v>
      </c>
      <c r="P3" s="21">
        <f>2*LOG(Qij!O2/Eij!Q4,2)</f>
        <v>-2.8979775294069019</v>
      </c>
      <c r="Q3" s="21">
        <f>2*LOG(Qij!P2/Eij!R4,2)</f>
        <v>-2.8560099583795062</v>
      </c>
      <c r="R3" s="21">
        <f>2*LOG(Qij!Q2/Eij!S4,2)</f>
        <v>-2.3662401963660296</v>
      </c>
      <c r="S3" s="21">
        <f>2*LOG(Qij!R2/Eij!T4,2)</f>
        <v>-2.9908131500715061</v>
      </c>
      <c r="T3" s="21">
        <f>2*LOG(Qij!S2/Eij!U4,2)</f>
        <v>-2.6850284328026919</v>
      </c>
      <c r="U3" s="21">
        <f>2*LOG(Qij!T2/Eij!V4,2)</f>
        <v>-2.8909451119277709</v>
      </c>
    </row>
    <row r="4" spans="1:21">
      <c r="A4" s="5" t="s">
        <v>1</v>
      </c>
      <c r="B4" s="21">
        <f>2*LOG(Qij!A3/Eij!C5,2)</f>
        <v>-2.4202756160939751</v>
      </c>
      <c r="C4" s="21">
        <f>2*LOG(Qij!B3/Eij!D5,2)</f>
        <v>-3.3884143719194553</v>
      </c>
      <c r="D4" s="20">
        <f>2*LOG(Qij!C3/Eij!E5,2)</f>
        <v>9.2030164999167425</v>
      </c>
      <c r="E4" s="21">
        <f>2*LOG(Qij!D3/Eij!F5,2)</f>
        <v>-0.35891921167116547</v>
      </c>
      <c r="F4" s="21">
        <f>2*LOG(Qij!E3/Eij!G5,2)</f>
        <v>-1.0469033415258711</v>
      </c>
      <c r="G4" s="21">
        <f>2*LOG(Qij!F3/Eij!H5,2)</f>
        <v>-1.4797073599133568</v>
      </c>
      <c r="H4" s="21">
        <f>2*LOG(Qij!G3/Eij!I5,2)</f>
        <v>-3.0451575293105271</v>
      </c>
      <c r="I4" s="21">
        <f>2*LOG(Qij!H3/Eij!J5,2)</f>
        <v>-3.6889043484420267</v>
      </c>
      <c r="J4" s="21">
        <f>2*LOG(Qij!I3/Eij!K5,2)</f>
        <v>-3.6849094158888809</v>
      </c>
      <c r="K4" s="21">
        <f>2*LOG(Qij!J3/Eij!L5,2)</f>
        <v>-2.0684485422950369</v>
      </c>
      <c r="L4" s="21">
        <f>2*LOG(Qij!K3/Eij!M5,2)</f>
        <v>-3.0046517291739292</v>
      </c>
      <c r="M4" s="21">
        <f>2*LOG(Qij!L3/Eij!N5,2)</f>
        <v>-3.486302584396832</v>
      </c>
      <c r="N4" s="20">
        <f>2*LOG(Qij!M3/Eij!O5,2)</f>
        <v>0.33646296443430751</v>
      </c>
      <c r="O4" s="22">
        <f>2*LOG(Qij!N3/Eij!P5,2)</f>
        <v>-0.6326484474051326</v>
      </c>
      <c r="P4" s="21">
        <f>2*LOG(Qij!O3/Eij!Q5,2)</f>
        <v>-1.6005770208811596</v>
      </c>
      <c r="Q4" s="21">
        <f>2*LOG(Qij!P3/Eij!R5,2)</f>
        <v>-1.5833964454706477</v>
      </c>
      <c r="R4" s="21">
        <f>2*LOG(Qij!Q3/Eij!S5,2)</f>
        <v>-0.12217144446268512</v>
      </c>
      <c r="S4" s="21">
        <f>2*LOG(Qij!R3/Eij!T5,2)</f>
        <v>-1.7049278539587118</v>
      </c>
      <c r="T4" s="21">
        <f>2*LOG(Qij!S3/Eij!U5,2)</f>
        <v>-1.9095131428341197</v>
      </c>
      <c r="U4" s="21">
        <f>2*LOG(Qij!T3/Eij!V5,2)</f>
        <v>-1.5328790183370877</v>
      </c>
    </row>
    <row r="5" spans="1:21">
      <c r="A5" s="5" t="s">
        <v>15</v>
      </c>
      <c r="B5" s="21">
        <f>2*LOG(Qij!A4/Eij!C6,2)</f>
        <v>-0.54184477280183463</v>
      </c>
      <c r="C5" s="21">
        <f>2*LOG(Qij!B4/Eij!D6,2)</f>
        <v>-0.69812237057135151</v>
      </c>
      <c r="D5" s="21">
        <f>2*LOG(Qij!C4/Eij!E6,2)</f>
        <v>-0.35891921167116547</v>
      </c>
      <c r="E5" s="20">
        <f>2*LOG(Qij!D4/Eij!F6,2)</f>
        <v>4.3405489501597572</v>
      </c>
      <c r="F5" s="20">
        <f>2*LOG(Qij!E4/Eij!G6,2)</f>
        <v>1.532956691856</v>
      </c>
      <c r="G5" s="20">
        <f>2*LOG(Qij!F4/Eij!H6,2)</f>
        <v>0.29579215312834239</v>
      </c>
      <c r="H5" s="21">
        <f>2*LOG(Qij!G4/Eij!I6,2)</f>
        <v>-0.62399249801030887</v>
      </c>
      <c r="I5" s="21">
        <f>2*LOG(Qij!H4/Eij!J6,2)</f>
        <v>-0.63484424031314279</v>
      </c>
      <c r="J5" s="21">
        <f>2*LOG(Qij!I4/Eij!K6,2)</f>
        <v>-0.71341736867767347</v>
      </c>
      <c r="K5" s="21">
        <f>2*LOG(Qij!J4/Eij!L6,2)</f>
        <v>-1.1165879644972487</v>
      </c>
      <c r="L5" s="21">
        <f>2*LOG(Qij!K4/Eij!M6,2)</f>
        <v>-1.1246345954493877</v>
      </c>
      <c r="M5" s="21">
        <f>2*LOG(Qij!L4/Eij!N6,2)</f>
        <v>-0.93124342131322968</v>
      </c>
      <c r="N5" s="20">
        <f>2*LOG(Qij!M4/Eij!O6,2)</f>
        <v>0.81438643245875109</v>
      </c>
      <c r="O5" s="22">
        <f>2*LOG(Qij!N4/Eij!P6,2)</f>
        <v>-1.6918826169051178</v>
      </c>
      <c r="P5" s="21">
        <f>2*LOG(Qij!O4/Eij!Q6,2)</f>
        <v>-2.514927075565236</v>
      </c>
      <c r="Q5" s="21">
        <f>2*LOG(Qij!P4/Eij!R6,2)</f>
        <v>-2.5428329359065516</v>
      </c>
      <c r="R5" s="21">
        <f>2*LOG(Qij!Q4/Eij!S6,2)</f>
        <v>-1.8973807219749057</v>
      </c>
      <c r="S5" s="21">
        <f>2*LOG(Qij!R4/Eij!T6,2)</f>
        <v>-2.0674140115567154</v>
      </c>
      <c r="T5" s="21">
        <f>2*LOG(Qij!S4/Eij!U6,2)</f>
        <v>-2.2209453703632107</v>
      </c>
      <c r="U5" s="21">
        <f>2*LOG(Qij!T4/Eij!V6,2)</f>
        <v>-1.9228337654691792</v>
      </c>
    </row>
    <row r="6" spans="1:21">
      <c r="A6" s="5" t="s">
        <v>16</v>
      </c>
      <c r="B6" s="21">
        <f>2*LOG(Qij!A5/Eij!C7,2)</f>
        <v>-2.1949377173905642</v>
      </c>
      <c r="C6" s="21">
        <f>2*LOG(Qij!B5/Eij!D7,2)</f>
        <v>-1.4716011072174806</v>
      </c>
      <c r="D6" s="21">
        <f>2*LOG(Qij!C5/Eij!E7,2)</f>
        <v>-1.0469033415258711</v>
      </c>
      <c r="E6" s="20">
        <f>2*LOG(Qij!D5/Eij!F7,2)</f>
        <v>1.532956691856</v>
      </c>
      <c r="F6" s="20">
        <f>2*LOG(Qij!E5/Eij!G7,2)</f>
        <v>4.8136081459194475</v>
      </c>
      <c r="G6" s="21">
        <f>2*LOG(Qij!F5/Eij!H7,2)</f>
        <v>-0.29402950347818718</v>
      </c>
      <c r="H6" s="21">
        <f>2*LOG(Qij!G5/Eij!I7,2)</f>
        <v>-0.83392085191353926</v>
      </c>
      <c r="I6" s="21">
        <f>2*LOG(Qij!H5/Eij!J7,2)</f>
        <v>-1.3185057753604537</v>
      </c>
      <c r="J6" s="21">
        <f>2*LOG(Qij!I5/Eij!K7,2)</f>
        <v>-0.9347769947488509</v>
      </c>
      <c r="K6" s="21">
        <f>2*LOG(Qij!J5/Eij!L7,2)</f>
        <v>-1.6221115797651862</v>
      </c>
      <c r="L6" s="21">
        <f>2*LOG(Qij!K5/Eij!M7,2)</f>
        <v>-1.080524300766315</v>
      </c>
      <c r="M6" s="21">
        <f>2*LOG(Qij!L5/Eij!N7,2)</f>
        <v>-0.99426298438668947</v>
      </c>
      <c r="N6" s="21">
        <f>2*LOG(Qij!M5/Eij!O7,2)</f>
        <v>-0.24454372796369356</v>
      </c>
      <c r="O6" s="22">
        <f>2*LOG(Qij!N5/Eij!P7,2)</f>
        <v>-0.81104469557306058</v>
      </c>
      <c r="P6" s="21">
        <f>2*LOG(Qij!O5/Eij!Q7,2)</f>
        <v>-0.94840496271226638</v>
      </c>
      <c r="Q6" s="21">
        <f>2*LOG(Qij!P5/Eij!R7,2)</f>
        <v>-1.5406779790969161</v>
      </c>
      <c r="R6" s="21">
        <f>2*LOG(Qij!Q5/Eij!S7,2)</f>
        <v>-0.33759386698160154</v>
      </c>
      <c r="S6" s="21">
        <f>2*LOG(Qij!R5/Eij!T7,2)</f>
        <v>-1.9213290640594605</v>
      </c>
      <c r="T6" s="21">
        <f>2*LOG(Qij!S5/Eij!U7,2)</f>
        <v>-2.1686187779411767</v>
      </c>
      <c r="U6" s="21">
        <f>2*LOG(Qij!T5/Eij!V7,2)</f>
        <v>-2.1251489707174218</v>
      </c>
    </row>
    <row r="7" spans="1:21">
      <c r="A7" s="5" t="s">
        <v>11</v>
      </c>
      <c r="B7" s="21">
        <f>2*LOG(Qij!A6/Eij!C8,2)</f>
        <v>-0.83233342466711857</v>
      </c>
      <c r="C7" s="21">
        <f>2*LOG(Qij!B6/Eij!D8,2)</f>
        <v>-1.7571432238833415</v>
      </c>
      <c r="D7" s="21">
        <f>2*LOG(Qij!C6/Eij!E8,2)</f>
        <v>-1.4797073599133568</v>
      </c>
      <c r="E7" s="20">
        <f>2*LOG(Qij!D6/Eij!F8,2)</f>
        <v>0.29579215312834239</v>
      </c>
      <c r="F7" s="21">
        <f>2*LOG(Qij!E6/Eij!G8,2)</f>
        <v>-0.29402950347818718</v>
      </c>
      <c r="G7" s="20">
        <f>2*LOG(Qij!F6/Eij!H8,2)</f>
        <v>6.0070981602673328</v>
      </c>
      <c r="H7" s="21">
        <f>2*LOG(Qij!G6/Eij!I8,2)</f>
        <v>-0.12348380510171089</v>
      </c>
      <c r="I7" s="20">
        <f>2*LOG(Qij!H6/Eij!J8,2)</f>
        <v>1.2665395959471077</v>
      </c>
      <c r="J7" s="21">
        <f>2*LOG(Qij!I6/Eij!K8,2)</f>
        <v>-0.50818913777813302</v>
      </c>
      <c r="K7" s="20">
        <f>2*LOG(Qij!J6/Eij!L8,2)</f>
        <v>0.86440734612961989</v>
      </c>
      <c r="L7" s="21">
        <f>2*LOG(Qij!K6/Eij!M8,2)</f>
        <v>-0.67769867056933375</v>
      </c>
      <c r="M7" s="20">
        <f>2*LOG(Qij!L6/Eij!N8,2)</f>
        <v>9.3225723617859618E-3</v>
      </c>
      <c r="N7" s="21">
        <f>2*LOG(Qij!M6/Eij!O8,2)</f>
        <v>-1.5127197866284405</v>
      </c>
      <c r="O7" s="22">
        <f>2*LOG(Qij!N6/Eij!P8,2)</f>
        <v>-2.2313230341554569</v>
      </c>
      <c r="P7" s="21">
        <f>2*LOG(Qij!O6/Eij!Q8,2)</f>
        <v>-2.703499603384242</v>
      </c>
      <c r="Q7" s="21">
        <f>2*LOG(Qij!P6/Eij!R8,2)</f>
        <v>-2.9605919502616089</v>
      </c>
      <c r="R7" s="21">
        <f>2*LOG(Qij!Q6/Eij!S8,2)</f>
        <v>-2.35751449908014</v>
      </c>
      <c r="S7" s="21">
        <f>2*LOG(Qij!R6/Eij!T8,2)</f>
        <v>-2.6573001948318096</v>
      </c>
      <c r="T7" s="21">
        <f>2*LOG(Qij!S6/Eij!U8,2)</f>
        <v>-2.719337295818578</v>
      </c>
      <c r="U7" s="21">
        <f>2*LOG(Qij!T6/Eij!V8,2)</f>
        <v>-1.499545764561331</v>
      </c>
    </row>
    <row r="8" spans="1:21">
      <c r="A8" s="5" t="s">
        <v>13</v>
      </c>
      <c r="B8" s="21">
        <f>2*LOG(Qij!A7/Eij!C9,2)</f>
        <v>-1.9467556471625398</v>
      </c>
      <c r="C8" s="21">
        <f>2*LOG(Qij!B7/Eij!D9,2)</f>
        <v>-1.2479497054762159</v>
      </c>
      <c r="D8" s="21">
        <f>2*LOG(Qij!C7/Eij!E9,2)</f>
        <v>-3.0451575293105271</v>
      </c>
      <c r="E8" s="21">
        <f>2*LOG(Qij!D7/Eij!F9,2)</f>
        <v>-0.62399249801030887</v>
      </c>
      <c r="F8" s="21">
        <f>2*LOG(Qij!E7/Eij!G9,2)</f>
        <v>-0.83392085191353926</v>
      </c>
      <c r="G8" s="21">
        <f>2*LOG(Qij!F7/Eij!H9,2)</f>
        <v>-0.12348380510171089</v>
      </c>
      <c r="H8" s="20">
        <f>2*LOG(Qij!G7/Eij!I9,2)</f>
        <v>5.8742493114027363</v>
      </c>
      <c r="I8" s="21">
        <f>2*LOG(Qij!H7/Eij!J9,2)</f>
        <v>-0.18737787199651118</v>
      </c>
      <c r="J8" s="20">
        <f>2*LOG(Qij!I7/Eij!K9,2)</f>
        <v>1.5668137093981078</v>
      </c>
      <c r="K8" s="20">
        <f>2*LOG(Qij!J7/Eij!L9,2)</f>
        <v>0.75759205427104526</v>
      </c>
      <c r="L8" s="20">
        <f>2*LOG(Qij!K7/Eij!M9,2)</f>
        <v>1.0756773110186804</v>
      </c>
      <c r="M8" s="20">
        <f>2*LOG(Qij!L7/Eij!N9,2)</f>
        <v>1.2427552670709876</v>
      </c>
      <c r="N8" s="21">
        <f>2*LOG(Qij!M7/Eij!O9,2)</f>
        <v>-0.89492220359231256</v>
      </c>
      <c r="O8" s="22">
        <f>2*LOG(Qij!N7/Eij!P9,2)</f>
        <v>-0.57373758943131137</v>
      </c>
      <c r="P8" s="21">
        <f>2*LOG(Qij!O7/Eij!Q9,2)</f>
        <v>-2.1067194890168519</v>
      </c>
      <c r="Q8" s="21">
        <f>2*LOG(Qij!P7/Eij!R9,2)</f>
        <v>-1.7551804300573017</v>
      </c>
      <c r="R8" s="21">
        <f>2*LOG(Qij!Q7/Eij!S9,2)</f>
        <v>-2.1105573160281899</v>
      </c>
      <c r="S8" s="21">
        <f>2*LOG(Qij!R7/Eij!T9,2)</f>
        <v>-2.3295392344290717</v>
      </c>
      <c r="T8" s="21">
        <f>2*LOG(Qij!S7/Eij!U9,2)</f>
        <v>-2.0083314082699579</v>
      </c>
      <c r="U8" s="21">
        <f>2*LOG(Qij!T7/Eij!V9,2)</f>
        <v>-1.6233737994451016</v>
      </c>
    </row>
    <row r="9" spans="1:21">
      <c r="A9" s="5" t="s">
        <v>2</v>
      </c>
      <c r="B9" s="21">
        <f>2*LOG(Qij!A8/Eij!C10,2)</f>
        <v>-1.6396833555040595</v>
      </c>
      <c r="C9" s="21">
        <f>2*LOG(Qij!B8/Eij!D10,2)</f>
        <v>-1.3877232727512379</v>
      </c>
      <c r="D9" s="21">
        <f>2*LOG(Qij!C8/Eij!E10,2)</f>
        <v>-3.6889043484420267</v>
      </c>
      <c r="E9" s="21">
        <f>2*LOG(Qij!D8/Eij!F10,2)</f>
        <v>-0.63484424031314279</v>
      </c>
      <c r="F9" s="21">
        <f>2*LOG(Qij!E8/Eij!G10,2)</f>
        <v>-1.3185057753604537</v>
      </c>
      <c r="G9" s="20">
        <f>2*LOG(Qij!F8/Eij!H10,2)</f>
        <v>1.2665395959471077</v>
      </c>
      <c r="H9" s="21">
        <f>2*LOG(Qij!G8/Eij!I10,2)</f>
        <v>-0.18737787199651118</v>
      </c>
      <c r="I9" s="20">
        <f>2*LOG(Qij!H8/Eij!J10,2)</f>
        <v>6.2102830159051399</v>
      </c>
      <c r="J9" s="20">
        <f>2*LOG(Qij!I8/Eij!K10,2)</f>
        <v>1.9229088666448328</v>
      </c>
      <c r="K9" s="21">
        <f>2*LOG(Qij!J8/Eij!L10,2)</f>
        <v>-0.78778071658615023</v>
      </c>
      <c r="L9" s="21">
        <f>2*LOG(Qij!K8/Eij!M10,2)</f>
        <v>-1.412689913846662</v>
      </c>
      <c r="M9" s="21">
        <f>2*LOG(Qij!L8/Eij!N10,2)</f>
        <v>-0.45505316149683084</v>
      </c>
      <c r="N9" s="21">
        <f>2*LOG(Qij!M8/Eij!O10,2)</f>
        <v>-2.1013788563386626</v>
      </c>
      <c r="O9" s="22">
        <f>2*LOG(Qij!N8/Eij!P10,2)</f>
        <v>-3.6485016379805661</v>
      </c>
      <c r="P9" s="21">
        <f>2*LOG(Qij!O8/Eij!Q10,2)</f>
        <v>-4.0388651970563805</v>
      </c>
      <c r="Q9" s="21">
        <f>2*LOG(Qij!P8/Eij!R10,2)</f>
        <v>-3.9473336378485744</v>
      </c>
      <c r="R9" s="21">
        <f>2*LOG(Qij!Q8/Eij!S10,2)</f>
        <v>-3.72589755631537</v>
      </c>
      <c r="S9" s="21">
        <f>2*LOG(Qij!R8/Eij!T10,2)</f>
        <v>-4.0898567978215734</v>
      </c>
      <c r="T9" s="21">
        <f>2*LOG(Qij!S8/Eij!U10,2)</f>
        <v>-3.0093772887640138</v>
      </c>
      <c r="U9" s="21">
        <f>2*LOG(Qij!T8/Eij!V10,2)</f>
        <v>-2.6600725068267939</v>
      </c>
    </row>
    <row r="10" spans="1:21">
      <c r="A10" s="5" t="s">
        <v>3</v>
      </c>
      <c r="B10" s="21">
        <f>2*LOG(Qij!A9/Eij!C11,2)</f>
        <v>-2.3916500071038445</v>
      </c>
      <c r="C10" s="21">
        <f>2*LOG(Qij!B9/Eij!D11,2)</f>
        <v>-1.2495816049838069</v>
      </c>
      <c r="D10" s="21">
        <f>2*LOG(Qij!C9/Eij!E11,2)</f>
        <v>-3.6849094158888809</v>
      </c>
      <c r="E10" s="21">
        <f>2*LOG(Qij!D9/Eij!F11,2)</f>
        <v>-0.71341736867767347</v>
      </c>
      <c r="F10" s="21">
        <f>2*LOG(Qij!E9/Eij!G11,2)</f>
        <v>-0.9347769947488509</v>
      </c>
      <c r="G10" s="21">
        <f>2*LOG(Qij!F9/Eij!H11,2)</f>
        <v>-0.50818913777813302</v>
      </c>
      <c r="H10" s="20">
        <f>2*LOG(Qij!G9/Eij!I11,2)</f>
        <v>1.5668137093981078</v>
      </c>
      <c r="I10" s="20">
        <f>2*LOG(Qij!H9/Eij!J11,2)</f>
        <v>1.9229088666448328</v>
      </c>
      <c r="J10" s="20">
        <f>2*LOG(Qij!I9/Eij!K11,2)</f>
        <v>5.5717057774634364</v>
      </c>
      <c r="K10" s="21">
        <f>2*LOG(Qij!J9/Eij!L11,2)</f>
        <v>-1.0451382253662715</v>
      </c>
      <c r="L10" s="21">
        <f>2*LOG(Qij!K9/Eij!M11,2)</f>
        <v>-0.13772957160124497</v>
      </c>
      <c r="M10" s="20">
        <f>2*LOG(Qij!L9/Eij!N11,2)</f>
        <v>0.70461460258959596</v>
      </c>
      <c r="N10" s="21">
        <f>2*LOG(Qij!M9/Eij!O11,2)</f>
        <v>-1.1336657171305384</v>
      </c>
      <c r="O10" s="22">
        <f>2*LOG(Qij!N9/Eij!P11,2)</f>
        <v>-2.2741929977801827</v>
      </c>
      <c r="P10" s="21">
        <f>2*LOG(Qij!O9/Eij!Q11,2)</f>
        <v>-3.0233376107181504</v>
      </c>
      <c r="Q10" s="21">
        <f>2*LOG(Qij!P9/Eij!R11,2)</f>
        <v>-2.8785609379572978</v>
      </c>
      <c r="R10" s="21">
        <f>2*LOG(Qij!Q9/Eij!S11,2)</f>
        <v>-2.4303585827983811</v>
      </c>
      <c r="S10" s="21">
        <f>2*LOG(Qij!R9/Eij!T11,2)</f>
        <v>-3.4707703669892669</v>
      </c>
      <c r="T10" s="21">
        <f>2*LOG(Qij!S9/Eij!U11,2)</f>
        <v>-3.0424561103090939</v>
      </c>
      <c r="U10" s="21">
        <f>2*LOG(Qij!T9/Eij!V11,2)</f>
        <v>-2.4563304636527237</v>
      </c>
    </row>
    <row r="11" spans="1:21">
      <c r="A11" s="5" t="s">
        <v>6</v>
      </c>
      <c r="B11" s="21">
        <f>2*LOG(Qij!A10/Eij!C12,2)</f>
        <v>-2.4446650387507529</v>
      </c>
      <c r="C11" s="21">
        <f>2*LOG(Qij!B10/Eij!D12,2)</f>
        <v>-1.7818705835413227</v>
      </c>
      <c r="D11" s="21">
        <f>2*LOG(Qij!C10/Eij!E12,2)</f>
        <v>-2.0684485422950369</v>
      </c>
      <c r="E11" s="21">
        <f>2*LOG(Qij!D10/Eij!F12,2)</f>
        <v>-1.1165879644972487</v>
      </c>
      <c r="F11" s="21">
        <f>2*LOG(Qij!E10/Eij!G12,2)</f>
        <v>-1.6221115797651862</v>
      </c>
      <c r="G11" s="20">
        <f>2*LOG(Qij!F10/Eij!H12,2)</f>
        <v>0.86440734612961989</v>
      </c>
      <c r="H11" s="20">
        <f>2*LOG(Qij!G10/Eij!I12,2)</f>
        <v>0.75759205427104526</v>
      </c>
      <c r="I11" s="21">
        <f>2*LOG(Qij!H10/Eij!J12,2)</f>
        <v>-0.78778071658615023</v>
      </c>
      <c r="J11" s="21">
        <f>2*LOG(Qij!I10/Eij!K12,2)</f>
        <v>-1.0451382253662715</v>
      </c>
      <c r="K11" s="20">
        <f>2*LOG(Qij!J10/Eij!L12,2)</f>
        <v>7.7501240988805922</v>
      </c>
      <c r="L11" s="21">
        <f>2*LOG(Qij!K10/Eij!M12,2)</f>
        <v>-0.10883925581621103</v>
      </c>
      <c r="M11" s="21">
        <f>2*LOG(Qij!L10/Eij!N12,2)</f>
        <v>-0.60408746411215997</v>
      </c>
      <c r="N11" s="21">
        <f>2*LOG(Qij!M10/Eij!O12,2)</f>
        <v>-1.7984014046185159</v>
      </c>
      <c r="O11" s="22">
        <f>2*LOG(Qij!N10/Eij!P12,2)</f>
        <v>-1.8726119422003675</v>
      </c>
      <c r="P11" s="21">
        <f>2*LOG(Qij!O10/Eij!Q12,2)</f>
        <v>-2.5212526342523085</v>
      </c>
      <c r="Q11" s="21">
        <f>2*LOG(Qij!P10/Eij!R12,2)</f>
        <v>-2.5533934687140811</v>
      </c>
      <c r="R11" s="21">
        <f>2*LOG(Qij!Q10/Eij!S12,2)</f>
        <v>-2.5287777686366608</v>
      </c>
      <c r="S11" s="21">
        <f>2*LOG(Qij!R10/Eij!T12,2)</f>
        <v>-1.1323607967782601</v>
      </c>
      <c r="T11" s="21">
        <f>2*LOG(Qij!S10/Eij!U12,2)</f>
        <v>-1.202625605160156</v>
      </c>
      <c r="U11" s="20">
        <f>2*LOG(Qij!T10/Eij!V12,2)</f>
        <v>1.1451013314987613</v>
      </c>
    </row>
    <row r="12" spans="1:21">
      <c r="A12" s="5" t="s">
        <v>14</v>
      </c>
      <c r="B12" s="21">
        <f>2*LOG(Qij!A11/Eij!C13,2)</f>
        <v>-2.3177140427415823</v>
      </c>
      <c r="C12" s="21">
        <f>2*LOG(Qij!B11/Eij!D13,2)</f>
        <v>-1.2359118101675224</v>
      </c>
      <c r="D12" s="21">
        <f>2*LOG(Qij!C11/Eij!E13,2)</f>
        <v>-3.0046517291739292</v>
      </c>
      <c r="E12" s="21">
        <f>2*LOG(Qij!D11/Eij!F13,2)</f>
        <v>-1.1246345954493877</v>
      </c>
      <c r="F12" s="21">
        <f>2*LOG(Qij!E11/Eij!G13,2)</f>
        <v>-1.080524300766315</v>
      </c>
      <c r="G12" s="21">
        <f>2*LOG(Qij!F11/Eij!H13,2)</f>
        <v>-0.67769867056933375</v>
      </c>
      <c r="H12" s="20">
        <f>2*LOG(Qij!G11/Eij!I13,2)</f>
        <v>1.0756773110186804</v>
      </c>
      <c r="I12" s="21">
        <f>2*LOG(Qij!H11/Eij!J13,2)</f>
        <v>-1.412689913846662</v>
      </c>
      <c r="J12" s="21">
        <f>2*LOG(Qij!I11/Eij!K13,2)</f>
        <v>-0.13772957160124497</v>
      </c>
      <c r="K12" s="21">
        <f>2*LOG(Qij!J11/Eij!L13,2)</f>
        <v>-0.10883925581621103</v>
      </c>
      <c r="L12" s="20">
        <f>2*LOG(Qij!K11/Eij!M13,2)</f>
        <v>5.5084917544100342</v>
      </c>
      <c r="M12" s="20">
        <f>2*LOG(Qij!L11/Eij!N13,2)</f>
        <v>2.4145424616368101</v>
      </c>
      <c r="N12" s="21">
        <f>2*LOG(Qij!M11/Eij!O13,2)</f>
        <v>-1.5051829181745364</v>
      </c>
      <c r="O12" s="22">
        <f>2*LOG(Qij!N11/Eij!P13,2)</f>
        <v>-1.9121128466279422</v>
      </c>
      <c r="P12" s="21">
        <f>2*LOG(Qij!O11/Eij!Q13,2)</f>
        <v>-2.5958513403747081</v>
      </c>
      <c r="Q12" s="21">
        <f>2*LOG(Qij!P11/Eij!R13,2)</f>
        <v>-2.0759290675796134</v>
      </c>
      <c r="R12" s="21">
        <f>2*LOG(Qij!Q11/Eij!S13,2)</f>
        <v>-2.5234129305540298</v>
      </c>
      <c r="S12" s="21">
        <f>2*LOG(Qij!R11/Eij!T13,2)</f>
        <v>-2.6611801405042064</v>
      </c>
      <c r="T12" s="21">
        <f>2*LOG(Qij!S11/Eij!U13,2)</f>
        <v>-1.2419371538508388</v>
      </c>
      <c r="U12" s="21">
        <f>2*LOG(Qij!T11/Eij!V13,2)</f>
        <v>-1.6612883090237416</v>
      </c>
    </row>
    <row r="13" spans="1:21">
      <c r="A13" s="5" t="s">
        <v>8</v>
      </c>
      <c r="B13" s="21">
        <f>2*LOG(Qij!A12/Eij!C14,2)</f>
        <v>-1.9823087458089723</v>
      </c>
      <c r="C13" s="21">
        <f>2*LOG(Qij!B12/Eij!D14,2)</f>
        <v>-1.1866175526499243</v>
      </c>
      <c r="D13" s="21">
        <f>2*LOG(Qij!C12/Eij!E14,2)</f>
        <v>-3.486302584396832</v>
      </c>
      <c r="E13" s="21">
        <f>2*LOG(Qij!D12/Eij!F14,2)</f>
        <v>-0.93124342131322968</v>
      </c>
      <c r="F13" s="21">
        <f>2*LOG(Qij!E12/Eij!G14,2)</f>
        <v>-0.99426298438668947</v>
      </c>
      <c r="G13" s="20">
        <f>2*LOG(Qij!F12/Eij!H14,2)</f>
        <v>9.3225723617859618E-3</v>
      </c>
      <c r="H13" s="20">
        <f>2*LOG(Qij!G12/Eij!I14,2)</f>
        <v>1.2427552670709876</v>
      </c>
      <c r="I13" s="21">
        <f>2*LOG(Qij!H12/Eij!J14,2)</f>
        <v>-0.45505316149683084</v>
      </c>
      <c r="J13" s="20">
        <f>2*LOG(Qij!I12/Eij!K14,2)</f>
        <v>0.70461460258959596</v>
      </c>
      <c r="K13" s="21">
        <f>2*LOG(Qij!J12/Eij!L14,2)</f>
        <v>-0.60408746411215997</v>
      </c>
      <c r="L13" s="20">
        <f>2*LOG(Qij!K12/Eij!M14,2)</f>
        <v>2.4145424616368101</v>
      </c>
      <c r="M13" s="20">
        <f>2*LOG(Qij!L12/Eij!N14,2)</f>
        <v>5.6004359867469891</v>
      </c>
      <c r="N13" s="21">
        <f>2*LOG(Qij!M12/Eij!O14,2)</f>
        <v>-1.503086946852372</v>
      </c>
      <c r="O13" s="22">
        <f>2*LOG(Qij!N12/Eij!P14,2)</f>
        <v>-1.8687708964337593</v>
      </c>
      <c r="P13" s="21">
        <f>2*LOG(Qij!O12/Eij!Q14,2)</f>
        <v>-2.7280511800818115</v>
      </c>
      <c r="Q13" s="21">
        <f>2*LOG(Qij!P12/Eij!R14,2)</f>
        <v>-2.4498509096795629</v>
      </c>
      <c r="R13" s="21">
        <f>2*LOG(Qij!Q12/Eij!S14,2)</f>
        <v>-2.4832218501668621</v>
      </c>
      <c r="S13" s="21">
        <f>2*LOG(Qij!R12/Eij!T14,2)</f>
        <v>-3.1673060885408257</v>
      </c>
      <c r="T13" s="21">
        <f>2*LOG(Qij!S12/Eij!U14,2)</f>
        <v>-2.1552147361016032</v>
      </c>
      <c r="U13" s="21">
        <f>2*LOG(Qij!T12/Eij!V14,2)</f>
        <v>-2.2326791637055865</v>
      </c>
    </row>
    <row r="14" spans="1:21">
      <c r="A14" s="5" t="s">
        <v>0</v>
      </c>
      <c r="B14" s="21">
        <f>2*LOG(Qij!A13/Eij!C15,2)</f>
        <v>-0.19380514273203658</v>
      </c>
      <c r="C14" s="21">
        <f>2*LOG(Qij!B13/Eij!D15,2)</f>
        <v>-1.0034404420291829</v>
      </c>
      <c r="D14" s="20">
        <f>2*LOG(Qij!C13/Eij!E15,2)</f>
        <v>0.33646296443430751</v>
      </c>
      <c r="E14" s="20">
        <f>2*LOG(Qij!D13/Eij!F15,2)</f>
        <v>0.81438643245875109</v>
      </c>
      <c r="F14" s="21">
        <f>2*LOG(Qij!E13/Eij!G15,2)</f>
        <v>-0.24454372796369356</v>
      </c>
      <c r="G14" s="21">
        <f>2*LOG(Qij!F13/Eij!H15,2)</f>
        <v>-1.5127197866284405</v>
      </c>
      <c r="H14" s="21">
        <f>2*LOG(Qij!G13/Eij!I15,2)</f>
        <v>-0.89492220359231256</v>
      </c>
      <c r="I14" s="21">
        <f>2*LOG(Qij!H13/Eij!J15,2)</f>
        <v>-2.1013788563386626</v>
      </c>
      <c r="J14" s="21">
        <f>2*LOG(Qij!I13/Eij!K15,2)</f>
        <v>-1.1336657171305384</v>
      </c>
      <c r="K14" s="21">
        <f>2*LOG(Qij!J13/Eij!L15,2)</f>
        <v>-1.7984014046185159</v>
      </c>
      <c r="L14" s="21">
        <f>2*LOG(Qij!K13/Eij!M15,2)</f>
        <v>-1.5051829181745364</v>
      </c>
      <c r="M14" s="21">
        <f>2*LOG(Qij!L13/Eij!N15,2)</f>
        <v>-1.503086946852372</v>
      </c>
      <c r="N14" s="20">
        <f>2*LOG(Qij!M13/Eij!O15,2)</f>
        <v>3.7913418745161218</v>
      </c>
      <c r="O14" s="22">
        <f>2*LOG(Qij!N13/Eij!P15,2)</f>
        <v>-0.76284978073703813</v>
      </c>
      <c r="P14" s="21">
        <f>2*LOG(Qij!O13/Eij!Q15,2)</f>
        <v>-1.554211930554938</v>
      </c>
      <c r="Q14" s="21">
        <f>2*LOG(Qij!P13/Eij!R15,2)</f>
        <v>-1.5493598733786995</v>
      </c>
      <c r="R14" s="21">
        <f>2*LOG(Qij!Q13/Eij!S15,2)</f>
        <v>-0.36571452069566684</v>
      </c>
      <c r="S14" s="21">
        <f>2*LOG(Qij!R13/Eij!T15,2)</f>
        <v>-2.063399957305013</v>
      </c>
      <c r="T14" s="21">
        <f>2*LOG(Qij!S13/Eij!U15,2)</f>
        <v>-1.7329741109468999</v>
      </c>
      <c r="U14" s="21">
        <f>2*LOG(Qij!T13/Eij!V15,2)</f>
        <v>-2.2747626013768412</v>
      </c>
    </row>
    <row r="15" spans="1:21">
      <c r="A15" s="5" t="s">
        <v>10</v>
      </c>
      <c r="B15" s="21">
        <f>2*LOG(Qij!A14/Eij!C16,2)</f>
        <v>-2.9246052037503918</v>
      </c>
      <c r="C15" s="21">
        <f>2*LOG(Qij!B14/Eij!D16,2)</f>
        <v>-2.7484280443744891</v>
      </c>
      <c r="D15" s="21">
        <f>2*LOG(Qij!C14/Eij!E16,2)</f>
        <v>-0.6326484474051326</v>
      </c>
      <c r="E15" s="21">
        <f>2*LOG(Qij!D14/Eij!F16,2)</f>
        <v>-1.6918826169051178</v>
      </c>
      <c r="F15" s="21">
        <f>2*LOG(Qij!E14/Eij!G16,2)</f>
        <v>-0.81104469557306058</v>
      </c>
      <c r="G15" s="21">
        <f>2*LOG(Qij!F14/Eij!H16,2)</f>
        <v>-2.2313230341554569</v>
      </c>
      <c r="H15" s="21">
        <f>2*LOG(Qij!G14/Eij!I16,2)</f>
        <v>-0.57373758943131137</v>
      </c>
      <c r="I15" s="21">
        <f>2*LOG(Qij!H14/Eij!J16,2)</f>
        <v>-3.6485016379805661</v>
      </c>
      <c r="J15" s="21">
        <f>2*LOG(Qij!I14/Eij!K16,2)</f>
        <v>-2.2741929977801827</v>
      </c>
      <c r="K15" s="21">
        <f>2*LOG(Qij!J14/Eij!L16,2)</f>
        <v>-1.8726119422003675</v>
      </c>
      <c r="L15" s="21">
        <f>2*LOG(Qij!K14/Eij!M16,2)</f>
        <v>-1.9121128466279422</v>
      </c>
      <c r="M15" s="21">
        <f>2*LOG(Qij!L14/Eij!N16,2)</f>
        <v>-1.8687708964337593</v>
      </c>
      <c r="N15" s="21">
        <f>2*LOG(Qij!M14/Eij!O16,2)</f>
        <v>-0.76284978073703813</v>
      </c>
      <c r="O15" s="20">
        <f>2*LOG(Qij!N14/Eij!P16,2)</f>
        <v>5.9248797422246469</v>
      </c>
      <c r="P15" s="20">
        <f>2*LOG(Qij!O14/Eij!Q16,2)</f>
        <v>1.046777216497129</v>
      </c>
      <c r="Q15" s="20">
        <f>2*LOG(Qij!P14/Eij!R16,2)</f>
        <v>1.9920174269036997</v>
      </c>
      <c r="R15" s="20">
        <f>2*LOG(Qij!Q14/Eij!S16,2)</f>
        <v>0.12798621494778847</v>
      </c>
      <c r="S15" s="20">
        <f>2*LOG(Qij!R14/Eij!T16,2)</f>
        <v>0.52624301187388312</v>
      </c>
      <c r="T15" s="21">
        <f>2*LOG(Qij!S14/Eij!U16,2)</f>
        <v>-0.85716690600890122</v>
      </c>
      <c r="U15" s="21">
        <f>2*LOG(Qij!T14/Eij!V16,2)</f>
        <v>-0.8085903072626377</v>
      </c>
    </row>
    <row r="16" spans="1:21">
      <c r="A16" s="5" t="s">
        <v>7</v>
      </c>
      <c r="B16" s="21">
        <f>2*LOG(Qij!A15/Eij!C17,2)</f>
        <v>-4.1495065004126621</v>
      </c>
      <c r="C16" s="21">
        <f>2*LOG(Qij!B15/Eij!D17,2)</f>
        <v>-2.8979775294069019</v>
      </c>
      <c r="D16" s="21">
        <f>2*LOG(Qij!C15/Eij!E17,2)</f>
        <v>-1.6005770208811596</v>
      </c>
      <c r="E16" s="21">
        <f>2*LOG(Qij!D15/Eij!F17,2)</f>
        <v>-2.514927075565236</v>
      </c>
      <c r="F16" s="21">
        <f>2*LOG(Qij!E15/Eij!G17,2)</f>
        <v>-0.94840496271226638</v>
      </c>
      <c r="G16" s="21">
        <f>2*LOG(Qij!F15/Eij!H17,2)</f>
        <v>-2.703499603384242</v>
      </c>
      <c r="H16" s="21">
        <f>2*LOG(Qij!G15/Eij!I17,2)</f>
        <v>-2.1067194890168519</v>
      </c>
      <c r="I16" s="21">
        <f>2*LOG(Qij!H15/Eij!J17,2)</f>
        <v>-4.0388651970563805</v>
      </c>
      <c r="J16" s="21">
        <f>2*LOG(Qij!I15/Eij!K17,2)</f>
        <v>-3.0233376107181504</v>
      </c>
      <c r="K16" s="21">
        <f>2*LOG(Qij!J15/Eij!L17,2)</f>
        <v>-2.5212526342523085</v>
      </c>
      <c r="L16" s="21">
        <f>2*LOG(Qij!K15/Eij!M17,2)</f>
        <v>-2.5958513403747081</v>
      </c>
      <c r="M16" s="21">
        <f>2*LOG(Qij!L15/Eij!N17,2)</f>
        <v>-2.7280511800818115</v>
      </c>
      <c r="N16" s="21">
        <f>2*LOG(Qij!M15/Eij!O17,2)</f>
        <v>-1.554211930554938</v>
      </c>
      <c r="O16" s="20">
        <f>2*LOG(Qij!N15/Eij!P17,2)</f>
        <v>1.046777216497129</v>
      </c>
      <c r="P16" s="20">
        <f>2*LOG(Qij!O15/Eij!Q17,2)</f>
        <v>3.9023130120585061</v>
      </c>
      <c r="Q16" s="20">
        <f>2*LOG(Qij!P15/Eij!R17,2)</f>
        <v>1.5491395291206538</v>
      </c>
      <c r="R16" s="20">
        <f>2*LOG(Qij!Q15/Eij!S17,2)</f>
        <v>2.4747342546930207</v>
      </c>
      <c r="S16" s="20">
        <f>2*LOG(Qij!R15/Eij!T17,2)</f>
        <v>4.9303011006743509E-2</v>
      </c>
      <c r="T16" s="21">
        <f>2*LOG(Qij!S15/Eij!U17,2)</f>
        <v>-1.7985838280835631</v>
      </c>
      <c r="U16" s="21">
        <f>2*LOG(Qij!T15/Eij!V17,2)</f>
        <v>-1.2045891652679055</v>
      </c>
    </row>
    <row r="17" spans="1:21">
      <c r="A17" s="5" t="s">
        <v>9</v>
      </c>
      <c r="B17" s="21">
        <f>2*LOG(Qij!A16/Eij!C18,2)</f>
        <v>-3.9346765731394528</v>
      </c>
      <c r="C17" s="21">
        <f>2*LOG(Qij!B16/Eij!D18,2)</f>
        <v>-2.8560099583795062</v>
      </c>
      <c r="D17" s="21">
        <f>2*LOG(Qij!C16/Eij!E18,2)</f>
        <v>-1.5833964454706477</v>
      </c>
      <c r="E17" s="21">
        <f>2*LOG(Qij!D16/Eij!F18,2)</f>
        <v>-2.5428329359065516</v>
      </c>
      <c r="F17" s="21">
        <f>2*LOG(Qij!E16/Eij!G18,2)</f>
        <v>-1.5406779790969161</v>
      </c>
      <c r="G17" s="21">
        <f>2*LOG(Qij!F16/Eij!H18,2)</f>
        <v>-2.9605919502616089</v>
      </c>
      <c r="H17" s="21">
        <f>2*LOG(Qij!G16/Eij!I18,2)</f>
        <v>-1.7551804300573017</v>
      </c>
      <c r="I17" s="21">
        <f>2*LOG(Qij!H16/Eij!J18,2)</f>
        <v>-3.9473336378485744</v>
      </c>
      <c r="J17" s="21">
        <f>2*LOG(Qij!I16/Eij!K18,2)</f>
        <v>-2.8785609379572978</v>
      </c>
      <c r="K17" s="21">
        <f>2*LOG(Qij!J16/Eij!L18,2)</f>
        <v>-2.5533934687140811</v>
      </c>
      <c r="L17" s="21">
        <f>2*LOG(Qij!K16/Eij!M18,2)</f>
        <v>-2.0759290675796134</v>
      </c>
      <c r="M17" s="21">
        <f>2*LOG(Qij!L16/Eij!N18,2)</f>
        <v>-2.4498509096795629</v>
      </c>
      <c r="N17" s="21">
        <f>2*LOG(Qij!M16/Eij!O18,2)</f>
        <v>-1.5493598733786995</v>
      </c>
      <c r="O17" s="20">
        <f>2*LOG(Qij!N16/Eij!P18,2)</f>
        <v>1.9920174269036997</v>
      </c>
      <c r="P17" s="20">
        <f>2*LOG(Qij!O16/Eij!Q18,2)</f>
        <v>1.5491395291206538</v>
      </c>
      <c r="Q17" s="20">
        <f>2*LOG(Qij!P16/Eij!R18,2)</f>
        <v>3.8000704818386457</v>
      </c>
      <c r="R17" s="20">
        <f>2*LOG(Qij!Q16/Eij!S18,2)</f>
        <v>0.67173244994876435</v>
      </c>
      <c r="S17" s="20">
        <f>2*LOG(Qij!R16/Eij!T18,2)</f>
        <v>0.89497673875081984</v>
      </c>
      <c r="T17" s="21">
        <f>2*LOG(Qij!S16/Eij!U18,2)</f>
        <v>-0.67547718540902502</v>
      </c>
      <c r="U17" s="21">
        <f>2*LOG(Qij!T16/Eij!V18,2)</f>
        <v>-1.0959977432914032</v>
      </c>
    </row>
    <row r="18" spans="1:21">
      <c r="A18" s="5" t="s">
        <v>17</v>
      </c>
      <c r="B18" s="21">
        <f>2*LOG(Qij!A17/Eij!C19,2)</f>
        <v>-3.3600874862018859</v>
      </c>
      <c r="C18" s="21">
        <f>2*LOG(Qij!B17/Eij!D19,2)</f>
        <v>-2.3662401963660296</v>
      </c>
      <c r="D18" s="21">
        <f>2*LOG(Qij!C17/Eij!E19,2)</f>
        <v>-0.12217144446268512</v>
      </c>
      <c r="E18" s="21">
        <f>2*LOG(Qij!D17/Eij!F19,2)</f>
        <v>-1.8973807219749057</v>
      </c>
      <c r="F18" s="21">
        <f>2*LOG(Qij!E17/Eij!G19,2)</f>
        <v>-0.33759386698160154</v>
      </c>
      <c r="G18" s="21">
        <f>2*LOG(Qij!F17/Eij!H19,2)</f>
        <v>-2.35751449908014</v>
      </c>
      <c r="H18" s="21">
        <f>2*LOG(Qij!G17/Eij!I19,2)</f>
        <v>-2.1105573160281899</v>
      </c>
      <c r="I18" s="21">
        <f>2*LOG(Qij!H17/Eij!J19,2)</f>
        <v>-3.72589755631537</v>
      </c>
      <c r="J18" s="21">
        <f>2*LOG(Qij!I17/Eij!K19,2)</f>
        <v>-2.4303585827983811</v>
      </c>
      <c r="K18" s="21">
        <f>2*LOG(Qij!J17/Eij!L19,2)</f>
        <v>-2.5287777686366608</v>
      </c>
      <c r="L18" s="21">
        <f>2*LOG(Qij!K17/Eij!M19,2)</f>
        <v>-2.5234129305540298</v>
      </c>
      <c r="M18" s="21">
        <f>2*LOG(Qij!L17/Eij!N19,2)</f>
        <v>-2.4832218501668621</v>
      </c>
      <c r="N18" s="21">
        <f>2*LOG(Qij!M17/Eij!O19,2)</f>
        <v>-0.36571452069566684</v>
      </c>
      <c r="O18" s="20">
        <f>2*LOG(Qij!N17/Eij!P19,2)</f>
        <v>0.12798621494778847</v>
      </c>
      <c r="P18" s="20">
        <f>2*LOG(Qij!O17/Eij!Q19,2)</f>
        <v>2.4747342546930207</v>
      </c>
      <c r="Q18" s="20">
        <f>2*LOG(Qij!P17/Eij!R19,2)</f>
        <v>0.67173244994876435</v>
      </c>
      <c r="R18" s="20">
        <f>2*LOG(Qij!Q17/Eij!S19,2)</f>
        <v>3.759020650338571</v>
      </c>
      <c r="S18" s="21">
        <f>2*LOG(Qij!R17/Eij!T19,2)</f>
        <v>-0.62336853039675311</v>
      </c>
      <c r="T18" s="21">
        <f>2*LOG(Qij!S17/Eij!U19,2)</f>
        <v>-2.0821033443592989</v>
      </c>
      <c r="U18" s="21">
        <f>2*LOG(Qij!T17/Eij!V19,2)</f>
        <v>-1.6221810781854349</v>
      </c>
    </row>
    <row r="19" spans="1:21">
      <c r="A19" s="5" t="s">
        <v>4</v>
      </c>
      <c r="B19" s="21">
        <f>2*LOG(Qij!A18/Eij!C20,2)</f>
        <v>-3.4752953972140519</v>
      </c>
      <c r="C19" s="21">
        <f>2*LOG(Qij!B18/Eij!D20,2)</f>
        <v>-2.9908131500715061</v>
      </c>
      <c r="D19" s="21">
        <f>2*LOG(Qij!C18/Eij!E20,2)</f>
        <v>-1.7049278539587118</v>
      </c>
      <c r="E19" s="21">
        <f>2*LOG(Qij!D18/Eij!F20,2)</f>
        <v>-2.0674140115567154</v>
      </c>
      <c r="F19" s="21">
        <f>2*LOG(Qij!E18/Eij!G20,2)</f>
        <v>-1.9213290640594605</v>
      </c>
      <c r="G19" s="21">
        <f>2*LOG(Qij!F18/Eij!H20,2)</f>
        <v>-2.6573001948318096</v>
      </c>
      <c r="H19" s="21">
        <f>2*LOG(Qij!G18/Eij!I20,2)</f>
        <v>-2.3295392344290717</v>
      </c>
      <c r="I19" s="21">
        <f>2*LOG(Qij!H18/Eij!J20,2)</f>
        <v>-4.0898567978215734</v>
      </c>
      <c r="J19" s="21">
        <f>2*LOG(Qij!I18/Eij!K20,2)</f>
        <v>-3.4707703669892669</v>
      </c>
      <c r="K19" s="21">
        <f>2*LOG(Qij!J18/Eij!L20,2)</f>
        <v>-1.1323607967782601</v>
      </c>
      <c r="L19" s="21">
        <f>2*LOG(Qij!K18/Eij!M20,2)</f>
        <v>-2.6611801405042064</v>
      </c>
      <c r="M19" s="21">
        <f>2*LOG(Qij!L18/Eij!N20,2)</f>
        <v>-3.1673060885408257</v>
      </c>
      <c r="N19" s="21">
        <f>2*LOG(Qij!M18/Eij!O20,2)</f>
        <v>-2.063399957305013</v>
      </c>
      <c r="O19" s="20">
        <f>2*LOG(Qij!N18/Eij!P20,2)</f>
        <v>0.52624301187388312</v>
      </c>
      <c r="P19" s="20">
        <f>2*LOG(Qij!O18/Eij!Q20,2)</f>
        <v>4.9303011006743509E-2</v>
      </c>
      <c r="Q19" s="20">
        <f>2*LOG(Qij!P18/Eij!R20,2)</f>
        <v>0.89497673875081984</v>
      </c>
      <c r="R19" s="21">
        <f>2*LOG(Qij!Q18/Eij!S20,2)</f>
        <v>-0.62336853039675311</v>
      </c>
      <c r="S19" s="20">
        <f>2*LOG(Qij!R18/Eij!T20,2)</f>
        <v>6.0268256729766332</v>
      </c>
      <c r="T19" s="20">
        <f>2*LOG(Qij!S18/Eij!U20,2)</f>
        <v>1.4989872951618051</v>
      </c>
      <c r="U19" s="20">
        <f>2*LOG(Qij!T18/Eij!V20,2)</f>
        <v>2.7548164622130344</v>
      </c>
    </row>
    <row r="20" spans="1:21">
      <c r="A20" s="5" t="s">
        <v>18</v>
      </c>
      <c r="B20" s="21">
        <f>2*LOG(Qij!A19/Eij!C21,2)</f>
        <v>-2.5839820707601002</v>
      </c>
      <c r="C20" s="21">
        <f>2*LOG(Qij!B19/Eij!D21,2)</f>
        <v>-2.6850284328026919</v>
      </c>
      <c r="D20" s="21">
        <f>2*LOG(Qij!C19/Eij!E21,2)</f>
        <v>-1.9095131428341197</v>
      </c>
      <c r="E20" s="21">
        <f>2*LOG(Qij!D19/Eij!F21,2)</f>
        <v>-2.2209453703632107</v>
      </c>
      <c r="F20" s="21">
        <f>2*LOG(Qij!E19/Eij!G21,2)</f>
        <v>-2.1686187779411767</v>
      </c>
      <c r="G20" s="21">
        <f>2*LOG(Qij!F19/Eij!H21,2)</f>
        <v>-2.719337295818578</v>
      </c>
      <c r="H20" s="21">
        <f>2*LOG(Qij!G19/Eij!I21,2)</f>
        <v>-2.0083314082699579</v>
      </c>
      <c r="I20" s="21">
        <f>2*LOG(Qij!H19/Eij!J21,2)</f>
        <v>-3.0093772887640138</v>
      </c>
      <c r="J20" s="21">
        <f>2*LOG(Qij!I19/Eij!K21,2)</f>
        <v>-3.0424561103090939</v>
      </c>
      <c r="K20" s="21">
        <f>2*LOG(Qij!J19/Eij!L21,2)</f>
        <v>-1.202625605160156</v>
      </c>
      <c r="L20" s="21">
        <f>2*LOG(Qij!K19/Eij!M21,2)</f>
        <v>-1.2419371538508388</v>
      </c>
      <c r="M20" s="21">
        <f>2*LOG(Qij!L19/Eij!N21,2)</f>
        <v>-2.1552147361016032</v>
      </c>
      <c r="N20" s="21">
        <f>2*LOG(Qij!M19/Eij!O21,2)</f>
        <v>-1.7329741109468999</v>
      </c>
      <c r="O20" s="22">
        <f>2*LOG(Qij!N19/Eij!P21,2)</f>
        <v>-0.85716690600890122</v>
      </c>
      <c r="P20" s="21">
        <f>2*LOG(Qij!O19/Eij!Q21,2)</f>
        <v>-1.7985838280835631</v>
      </c>
      <c r="Q20" s="21">
        <f>2*LOG(Qij!P19/Eij!R21,2)</f>
        <v>-0.67547718540902502</v>
      </c>
      <c r="R20" s="21">
        <f>2*LOG(Qij!Q19/Eij!S21,2)</f>
        <v>-2.0821033443592989</v>
      </c>
      <c r="S20" s="20">
        <f>2*LOG(Qij!R19/Eij!T21,2)</f>
        <v>1.4989872951618051</v>
      </c>
      <c r="T20" s="20">
        <f>2*LOG(Qij!S19/Eij!U21,2)</f>
        <v>9.8953920571749094</v>
      </c>
      <c r="U20" s="20">
        <f>2*LOG(Qij!T19/Eij!V21,2)</f>
        <v>2.0879035984241883</v>
      </c>
    </row>
    <row r="21" spans="1:21">
      <c r="A21" s="5" t="s">
        <v>19</v>
      </c>
      <c r="B21" s="21">
        <f>2*LOG(Qij!A20/Eij!C22,2)</f>
        <v>-3.2636375318799997</v>
      </c>
      <c r="C21" s="21">
        <f>2*LOG(Qij!B20/Eij!D22,2)</f>
        <v>-2.8909451119277709</v>
      </c>
      <c r="D21" s="21">
        <f>2*LOG(Qij!C20/Eij!E22,2)</f>
        <v>-1.5328790183370877</v>
      </c>
      <c r="E21" s="21">
        <f>2*LOG(Qij!D20/Eij!F22,2)</f>
        <v>-1.9228337654691792</v>
      </c>
      <c r="F21" s="21">
        <f>2*LOG(Qij!E20/Eij!G22,2)</f>
        <v>-2.1251489707174218</v>
      </c>
      <c r="G21" s="21">
        <f>2*LOG(Qij!F20/Eij!H22,2)</f>
        <v>-1.499545764561331</v>
      </c>
      <c r="H21" s="21">
        <f>2*LOG(Qij!G20/Eij!I22,2)</f>
        <v>-1.6233737994451016</v>
      </c>
      <c r="I21" s="21">
        <f>2*LOG(Qij!H20/Eij!J22,2)</f>
        <v>-2.6600725068267939</v>
      </c>
      <c r="J21" s="21">
        <f>2*LOG(Qij!I20/Eij!K22,2)</f>
        <v>-2.4563304636527237</v>
      </c>
      <c r="K21" s="20">
        <f>2*LOG(Qij!J20/Eij!L22,2)</f>
        <v>1.1451013314987613</v>
      </c>
      <c r="L21" s="21">
        <f>2*LOG(Qij!K20/Eij!M22,2)</f>
        <v>-1.6612883090237416</v>
      </c>
      <c r="M21" s="21">
        <f>2*LOG(Qij!L20/Eij!N22,2)</f>
        <v>-2.2326791637055865</v>
      </c>
      <c r="N21" s="21">
        <f>2*LOG(Qij!M20/Eij!O22,2)</f>
        <v>-2.2747626013768412</v>
      </c>
      <c r="O21" s="22">
        <f>2*LOG(Qij!N20/Eij!P22,2)</f>
        <v>-0.8085903072626377</v>
      </c>
      <c r="P21" s="21">
        <f>2*LOG(Qij!O20/Eij!Q22,2)</f>
        <v>-1.2045891652679055</v>
      </c>
      <c r="Q21" s="21">
        <f>2*LOG(Qij!P20/Eij!R22,2)</f>
        <v>-1.0959977432914032</v>
      </c>
      <c r="R21" s="21">
        <f>2*LOG(Qij!Q20/Eij!S22,2)</f>
        <v>-1.6221810781854349</v>
      </c>
      <c r="S21" s="20">
        <f>2*LOG(Qij!R20/Eij!T22,2)</f>
        <v>2.7548164622130344</v>
      </c>
      <c r="T21" s="20">
        <f>2*LOG(Qij!S20/Eij!U22,2)</f>
        <v>2.0879035984241883</v>
      </c>
      <c r="U21" s="20">
        <f>2*LOG(Qij!T20/Eij!V22,2)</f>
        <v>7.0026162505303047</v>
      </c>
    </row>
    <row r="24" spans="1:21" ht="35.25" customHeight="1">
      <c r="C24" s="23"/>
      <c r="D24" s="23"/>
      <c r="E24" s="23"/>
      <c r="F24" s="24"/>
      <c r="G24" s="24"/>
      <c r="H24" s="24"/>
      <c r="I24" s="23"/>
      <c r="J24" s="23"/>
    </row>
    <row r="25" spans="1:21" ht="15.75">
      <c r="C25" s="23"/>
      <c r="D25" s="24"/>
      <c r="E25" s="24"/>
      <c r="F25" s="25"/>
      <c r="G25" s="25"/>
      <c r="H25" s="25"/>
      <c r="I25" s="23"/>
      <c r="J25" s="26"/>
    </row>
    <row r="26" spans="1:21">
      <c r="C26" s="23"/>
      <c r="D26" s="24"/>
      <c r="E26" s="24"/>
      <c r="F26" s="25"/>
      <c r="G26" s="25"/>
      <c r="H26" s="25"/>
      <c r="I26" s="23"/>
      <c r="J26" s="23"/>
    </row>
    <row r="27" spans="1:21">
      <c r="C27" s="23"/>
      <c r="D27" s="24"/>
      <c r="E27" s="24"/>
      <c r="F27" s="25"/>
      <c r="G27" s="25"/>
      <c r="H27" s="25"/>
      <c r="I27" s="23"/>
      <c r="J27" s="23"/>
    </row>
    <row r="28" spans="1:21">
      <c r="C28" s="23"/>
      <c r="D28" s="24"/>
      <c r="E28" s="24"/>
      <c r="F28" s="25"/>
      <c r="G28" s="25"/>
      <c r="H28" s="25"/>
      <c r="I28" s="23"/>
      <c r="J28" s="23"/>
    </row>
    <row r="29" spans="1:21">
      <c r="C29" s="23"/>
      <c r="D29" s="24"/>
      <c r="E29" s="24"/>
      <c r="F29" s="25"/>
      <c r="G29" s="25"/>
      <c r="H29" s="25"/>
      <c r="I29" s="23"/>
      <c r="J29" s="23"/>
    </row>
    <row r="30" spans="1:21">
      <c r="C30" s="23"/>
      <c r="D30" s="24"/>
      <c r="E30" s="24"/>
      <c r="F30" s="25"/>
      <c r="G30" s="25"/>
      <c r="H30" s="25"/>
      <c r="I30" s="23"/>
      <c r="J30" s="23"/>
    </row>
    <row r="31" spans="1:21">
      <c r="C31" s="23"/>
      <c r="D31" s="24"/>
      <c r="E31" s="24"/>
      <c r="F31" s="25"/>
      <c r="G31" s="25"/>
      <c r="H31" s="25"/>
      <c r="I31" s="23"/>
      <c r="J31" s="23"/>
    </row>
    <row r="32" spans="1:21">
      <c r="C32" s="23"/>
      <c r="D32" s="24"/>
      <c r="E32" s="24"/>
      <c r="F32" s="25"/>
      <c r="G32" s="25"/>
      <c r="H32" s="25"/>
      <c r="I32" s="23"/>
      <c r="J32" s="23"/>
    </row>
    <row r="33" spans="1:10">
      <c r="C33" s="23"/>
      <c r="D33" s="24"/>
      <c r="E33" s="24"/>
      <c r="F33" s="25"/>
      <c r="G33" s="25"/>
      <c r="H33" s="25"/>
      <c r="I33" s="23"/>
      <c r="J33" s="23"/>
    </row>
    <row r="34" spans="1:10">
      <c r="C34" s="23"/>
      <c r="D34" s="24"/>
      <c r="E34" s="24"/>
      <c r="F34" s="25"/>
      <c r="G34" s="25"/>
      <c r="H34" s="25"/>
      <c r="I34" s="23"/>
      <c r="J34" s="23"/>
    </row>
    <row r="35" spans="1:10">
      <c r="C35" s="23"/>
      <c r="D35" s="24"/>
      <c r="E35" s="24"/>
      <c r="F35" s="25"/>
      <c r="G35" s="25"/>
      <c r="H35" s="25"/>
      <c r="I35" s="23"/>
      <c r="J35" s="23"/>
    </row>
    <row r="36" spans="1:10">
      <c r="C36" s="23"/>
      <c r="D36" s="24"/>
      <c r="E36" s="24"/>
      <c r="F36" s="25"/>
      <c r="G36" s="25"/>
      <c r="H36" s="25"/>
      <c r="I36" s="23"/>
      <c r="J36" s="23"/>
    </row>
    <row r="37" spans="1:10">
      <c r="C37" s="23"/>
      <c r="D37" s="24"/>
      <c r="E37" s="24"/>
      <c r="F37" s="25"/>
      <c r="G37" s="25"/>
      <c r="H37" s="25"/>
      <c r="I37" s="23"/>
      <c r="J37" s="23"/>
    </row>
    <row r="38" spans="1:10">
      <c r="C38" s="23"/>
      <c r="D38" s="24"/>
      <c r="E38" s="24"/>
      <c r="F38" s="25"/>
      <c r="G38" s="25"/>
      <c r="H38" s="25"/>
      <c r="I38" s="23"/>
      <c r="J38" s="23"/>
    </row>
    <row r="39" spans="1:10">
      <c r="C39" s="23"/>
      <c r="D39" s="24"/>
      <c r="E39" s="24"/>
      <c r="F39" s="25"/>
      <c r="G39" s="25"/>
      <c r="H39" s="25"/>
      <c r="I39" s="23"/>
      <c r="J39" s="23"/>
    </row>
    <row r="40" spans="1:10">
      <c r="C40" s="23"/>
      <c r="D40" s="24"/>
      <c r="E40" s="24"/>
      <c r="F40" s="25"/>
      <c r="G40" s="25"/>
      <c r="H40" s="25"/>
      <c r="I40" s="23"/>
      <c r="J40" s="23"/>
    </row>
    <row r="41" spans="1:10">
      <c r="C41" s="23"/>
      <c r="D41" s="24"/>
      <c r="E41" s="24"/>
      <c r="F41" s="25"/>
      <c r="G41" s="25"/>
      <c r="H41" s="25"/>
      <c r="I41" s="23"/>
      <c r="J41" s="23"/>
    </row>
    <row r="42" spans="1:10">
      <c r="C42" s="23"/>
      <c r="D42" s="24"/>
      <c r="E42" s="24"/>
      <c r="F42" s="25"/>
      <c r="G42" s="25"/>
      <c r="H42" s="25"/>
      <c r="I42" s="23"/>
      <c r="J42" s="23"/>
    </row>
    <row r="43" spans="1:10">
      <c r="C43" s="23"/>
      <c r="D43" s="24"/>
      <c r="E43" s="24"/>
      <c r="F43" s="25"/>
      <c r="G43" s="25"/>
      <c r="H43" s="25"/>
      <c r="I43" s="23"/>
      <c r="J43" s="23"/>
    </row>
    <row r="44" spans="1:10">
      <c r="C44" s="23"/>
      <c r="D44" s="24"/>
      <c r="E44" s="24"/>
      <c r="F44" s="25"/>
      <c r="G44" s="25"/>
      <c r="H44" s="25"/>
      <c r="I44" s="23"/>
      <c r="J44" s="23"/>
    </row>
    <row r="45" spans="1:10">
      <c r="C45" s="23"/>
      <c r="D45" s="23"/>
      <c r="E45" s="23"/>
      <c r="F45" s="23"/>
      <c r="G45" s="23"/>
      <c r="H45" s="23"/>
      <c r="I45" s="23"/>
      <c r="J45" s="23"/>
    </row>
    <row r="46" spans="1:10" ht="15.75">
      <c r="A46" s="1"/>
    </row>
    <row r="47" spans="1:10" ht="15.75">
      <c r="B4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J2" sqref="J2"/>
    </sheetView>
  </sheetViews>
  <sheetFormatPr defaultRowHeight="15"/>
  <cols>
    <col min="4" max="4" width="11.7109375" customWidth="1"/>
    <col min="5" max="5" width="13.5703125" customWidth="1"/>
  </cols>
  <sheetData>
    <row r="1" spans="1:8">
      <c r="G1" s="14"/>
    </row>
    <row r="2" spans="1:8" ht="30.75">
      <c r="A2" s="14"/>
      <c r="B2" s="30" t="s">
        <v>48</v>
      </c>
      <c r="C2" s="31"/>
      <c r="D2" s="32" t="s">
        <v>25</v>
      </c>
      <c r="E2" s="32" t="s">
        <v>46</v>
      </c>
      <c r="F2" s="32" t="s">
        <v>47</v>
      </c>
      <c r="G2" s="14"/>
      <c r="H2" s="1"/>
    </row>
    <row r="3" spans="1:8">
      <c r="A3" s="14"/>
      <c r="B3" s="32" t="s">
        <v>5</v>
      </c>
      <c r="C3" s="32" t="s">
        <v>26</v>
      </c>
      <c r="D3" s="28">
        <v>-3</v>
      </c>
      <c r="E3" s="33">
        <v>-1</v>
      </c>
      <c r="F3" s="28">
        <v>-2.9246052037503918</v>
      </c>
      <c r="G3" s="27" t="s">
        <v>50</v>
      </c>
      <c r="H3" t="s">
        <v>49</v>
      </c>
    </row>
    <row r="4" spans="1:8">
      <c r="A4" s="14"/>
      <c r="B4" s="32" t="s">
        <v>12</v>
      </c>
      <c r="C4" s="32" t="s">
        <v>27</v>
      </c>
      <c r="D4" s="33">
        <v>-2</v>
      </c>
      <c r="E4" s="33">
        <v>-5</v>
      </c>
      <c r="F4" s="33">
        <v>-2.7484280443744891</v>
      </c>
      <c r="H4" t="s">
        <v>51</v>
      </c>
    </row>
    <row r="5" spans="1:8">
      <c r="A5" s="14"/>
      <c r="B5" s="32" t="s">
        <v>1</v>
      </c>
      <c r="C5" s="32" t="s">
        <v>28</v>
      </c>
      <c r="D5" s="28">
        <v>-1</v>
      </c>
      <c r="E5" s="33">
        <v>-2</v>
      </c>
      <c r="F5" s="28">
        <v>-0.6326484474051326</v>
      </c>
      <c r="H5" t="s">
        <v>52</v>
      </c>
    </row>
    <row r="6" spans="1:8">
      <c r="A6" s="14"/>
      <c r="B6" s="32" t="s">
        <v>15</v>
      </c>
      <c r="C6" s="32" t="s">
        <v>29</v>
      </c>
      <c r="D6" s="33">
        <v>-1</v>
      </c>
      <c r="E6" s="33">
        <v>-2</v>
      </c>
      <c r="F6" s="33">
        <v>-1.6918826169051178</v>
      </c>
      <c r="H6" t="s">
        <v>53</v>
      </c>
    </row>
    <row r="7" spans="1:8">
      <c r="A7" s="14"/>
      <c r="B7" s="32" t="s">
        <v>16</v>
      </c>
      <c r="C7" s="32" t="s">
        <v>30</v>
      </c>
      <c r="D7" s="28">
        <v>-1</v>
      </c>
      <c r="E7" s="33">
        <v>0</v>
      </c>
      <c r="F7" s="28">
        <v>-0.81104469557306058</v>
      </c>
      <c r="H7" t="s">
        <v>54</v>
      </c>
    </row>
    <row r="8" spans="1:8">
      <c r="A8" s="14"/>
      <c r="B8" s="32" t="s">
        <v>11</v>
      </c>
      <c r="C8" s="32" t="s">
        <v>31</v>
      </c>
      <c r="D8" s="28">
        <v>-2</v>
      </c>
      <c r="E8" s="33">
        <v>-2</v>
      </c>
      <c r="F8" s="28">
        <v>-2.2313230341554569</v>
      </c>
      <c r="H8" t="s">
        <v>55</v>
      </c>
    </row>
    <row r="9" spans="1:8">
      <c r="B9" s="32" t="s">
        <v>13</v>
      </c>
      <c r="C9" s="32" t="s">
        <v>32</v>
      </c>
      <c r="D9" s="33">
        <v>0</v>
      </c>
      <c r="E9" s="33">
        <v>-1</v>
      </c>
      <c r="F9" s="33">
        <v>-0.57373758943131137</v>
      </c>
      <c r="H9" t="s">
        <v>56</v>
      </c>
    </row>
    <row r="10" spans="1:8">
      <c r="B10" s="32" t="s">
        <v>2</v>
      </c>
      <c r="C10" s="32" t="s">
        <v>33</v>
      </c>
      <c r="D10" s="33">
        <v>-3</v>
      </c>
      <c r="E10" s="33">
        <v>-5</v>
      </c>
      <c r="F10" s="33">
        <v>-3.6485016379805661</v>
      </c>
      <c r="H10" t="s">
        <v>57</v>
      </c>
    </row>
    <row r="11" spans="1:8">
      <c r="B11" s="32" t="s">
        <v>3</v>
      </c>
      <c r="C11" s="32" t="s">
        <v>34</v>
      </c>
      <c r="D11" s="28">
        <v>-2</v>
      </c>
      <c r="E11" s="33">
        <v>-5</v>
      </c>
      <c r="F11" s="28">
        <v>-2.2741929977801827</v>
      </c>
      <c r="G11" s="29" t="s">
        <v>58</v>
      </c>
      <c r="H11" t="s">
        <v>59</v>
      </c>
    </row>
    <row r="12" spans="1:8">
      <c r="B12" s="32" t="s">
        <v>6</v>
      </c>
      <c r="C12" s="32" t="s">
        <v>35</v>
      </c>
      <c r="D12" s="28">
        <v>-2</v>
      </c>
      <c r="E12" s="33">
        <v>-4</v>
      </c>
      <c r="F12" s="28">
        <v>-1.8726119422003675</v>
      </c>
      <c r="G12" s="14"/>
      <c r="H12" t="s">
        <v>60</v>
      </c>
    </row>
    <row r="13" spans="1:8">
      <c r="B13" s="32" t="s">
        <v>14</v>
      </c>
      <c r="C13" s="32" t="s">
        <v>36</v>
      </c>
      <c r="D13" s="33">
        <v>-1</v>
      </c>
      <c r="E13" s="33">
        <v>-6</v>
      </c>
      <c r="F13" s="33">
        <v>-1.9121128466279422</v>
      </c>
      <c r="H13" t="s">
        <v>61</v>
      </c>
    </row>
    <row r="14" spans="1:8">
      <c r="B14" s="32" t="s">
        <v>8</v>
      </c>
      <c r="C14" s="32" t="s">
        <v>37</v>
      </c>
      <c r="D14" s="33">
        <v>-1</v>
      </c>
      <c r="E14" s="33">
        <v>-6</v>
      </c>
      <c r="F14" s="33">
        <v>-1.8687708964337593</v>
      </c>
      <c r="H14" t="s">
        <v>62</v>
      </c>
    </row>
    <row r="15" spans="1:8">
      <c r="B15" s="32" t="s">
        <v>0</v>
      </c>
      <c r="C15" s="32" t="s">
        <v>38</v>
      </c>
      <c r="D15" s="28">
        <v>-1</v>
      </c>
      <c r="E15" s="33">
        <v>-1</v>
      </c>
      <c r="F15" s="28">
        <v>-0.76284978073703813</v>
      </c>
      <c r="H15" t="s">
        <v>64</v>
      </c>
    </row>
    <row r="16" spans="1:8">
      <c r="B16" s="34" t="s">
        <v>10</v>
      </c>
      <c r="C16" s="34" t="s">
        <v>39</v>
      </c>
      <c r="D16" s="35">
        <v>5</v>
      </c>
      <c r="E16" s="35">
        <v>6</v>
      </c>
      <c r="F16" s="35">
        <v>5.9248797422246469</v>
      </c>
      <c r="G16" s="27" t="s">
        <v>63</v>
      </c>
      <c r="H16" t="s">
        <v>65</v>
      </c>
    </row>
    <row r="17" spans="2:8">
      <c r="B17" s="32" t="s">
        <v>7</v>
      </c>
      <c r="C17" s="32" t="s">
        <v>40</v>
      </c>
      <c r="D17" s="28">
        <v>1</v>
      </c>
      <c r="E17" s="33">
        <v>3</v>
      </c>
      <c r="F17" s="28">
        <v>1.046777216497129</v>
      </c>
      <c r="H17" t="s">
        <v>66</v>
      </c>
    </row>
    <row r="18" spans="2:8">
      <c r="B18" s="32" t="s">
        <v>9</v>
      </c>
      <c r="C18" s="32" t="s">
        <v>41</v>
      </c>
      <c r="D18" s="28">
        <v>2</v>
      </c>
      <c r="E18" s="33">
        <v>2</v>
      </c>
      <c r="F18" s="28">
        <v>1.9920174269036997</v>
      </c>
      <c r="H18" t="s">
        <v>67</v>
      </c>
    </row>
    <row r="19" spans="2:8">
      <c r="B19" s="32" t="s">
        <v>17</v>
      </c>
      <c r="C19" s="32" t="s">
        <v>42</v>
      </c>
      <c r="D19" s="33">
        <v>1</v>
      </c>
      <c r="E19" s="33">
        <v>1</v>
      </c>
      <c r="F19" s="33">
        <v>0.12798621494778847</v>
      </c>
      <c r="H19" t="s">
        <v>68</v>
      </c>
    </row>
    <row r="20" spans="2:8">
      <c r="B20" s="32" t="s">
        <v>4</v>
      </c>
      <c r="C20" s="32" t="s">
        <v>43</v>
      </c>
      <c r="D20" s="33">
        <v>0</v>
      </c>
      <c r="E20" s="33">
        <v>0</v>
      </c>
      <c r="F20" s="33">
        <v>0.52624301187388312</v>
      </c>
      <c r="H20" t="s">
        <v>69</v>
      </c>
    </row>
    <row r="21" spans="2:8">
      <c r="B21" s="32" t="s">
        <v>18</v>
      </c>
      <c r="C21" s="32" t="s">
        <v>44</v>
      </c>
      <c r="D21" s="28">
        <v>-1</v>
      </c>
      <c r="E21" s="33">
        <v>-4</v>
      </c>
      <c r="F21" s="28">
        <v>-0.85716690600890122</v>
      </c>
      <c r="H21" t="s">
        <v>70</v>
      </c>
    </row>
    <row r="22" spans="2:8">
      <c r="B22" s="32" t="s">
        <v>19</v>
      </c>
      <c r="C22" s="32" t="s">
        <v>45</v>
      </c>
      <c r="D22" s="28">
        <v>-1</v>
      </c>
      <c r="E22" s="33">
        <v>-2</v>
      </c>
      <c r="F22" s="28">
        <v>-0.8085903072626377</v>
      </c>
      <c r="H22" t="s">
        <v>71</v>
      </c>
    </row>
    <row r="23" spans="2:8">
      <c r="E23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Fij</vt:lpstr>
      <vt:lpstr>Qij</vt:lpstr>
      <vt:lpstr>Eij</vt:lpstr>
      <vt:lpstr>BLOSUM62</vt:lpstr>
      <vt:lpstr>Met</vt:lpstr>
      <vt:lpstr>тест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</dc:creator>
  <cp:lastModifiedBy>Ф</cp:lastModifiedBy>
  <cp:lastPrinted>2013-04-05T15:51:34Z</cp:lastPrinted>
  <dcterms:created xsi:type="dcterms:W3CDTF">2013-04-01T14:08:25Z</dcterms:created>
  <dcterms:modified xsi:type="dcterms:W3CDTF">2013-04-05T15:51:37Z</dcterms:modified>
</cp:coreProperties>
</file>