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65" activeTab="3"/>
  </bookViews>
  <sheets>
    <sheet name="исходные данные" sheetId="1" r:id="rId1"/>
    <sheet name="средн. зн." sheetId="2" r:id="rId2"/>
    <sheet name="поиск &quot;кривого&quot; нуклеотида 1 м" sheetId="3" r:id="rId3"/>
    <sheet name="2 метод" sheetId="4" r:id="rId4"/>
  </sheets>
  <definedNames/>
  <calcPr fullCalcOnLoad="1"/>
</workbook>
</file>

<file path=xl/sharedStrings.xml><?xml version="1.0" encoding="utf-8"?>
<sst xmlns="http://schemas.openxmlformats.org/spreadsheetml/2006/main" count="176" uniqueCount="24">
  <si>
    <t>G</t>
  </si>
  <si>
    <t>T</t>
  </si>
  <si>
    <t>A</t>
  </si>
  <si>
    <t>C</t>
  </si>
  <si>
    <t>alpha</t>
  </si>
  <si>
    <t>beta</t>
  </si>
  <si>
    <t>gamma</t>
  </si>
  <si>
    <t>delta</t>
  </si>
  <si>
    <t>epsilo</t>
  </si>
  <si>
    <t>n   zeta</t>
  </si>
  <si>
    <t>chi</t>
  </si>
  <si>
    <t>base</t>
  </si>
  <si>
    <t>№</t>
  </si>
  <si>
    <t>средн.</t>
  </si>
  <si>
    <t>α P-O5’</t>
  </si>
  <si>
    <t>β O5’-C5’</t>
  </si>
  <si>
    <t>γ C5’-C4’</t>
  </si>
  <si>
    <t>δ C4’-C3’</t>
  </si>
  <si>
    <t>ε C3’-O3’</t>
  </si>
  <si>
    <t>ξ O3’-P</t>
  </si>
  <si>
    <t>χ C1’-N</t>
  </si>
  <si>
    <t>угол откл.</t>
  </si>
  <si>
    <t>Кривой нукл.</t>
  </si>
  <si>
    <t>сум. угол откл.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</si>
</sst>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textRotation="18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31"/>
          <c:w val="0.811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метод'!$L$2:$L$33</c:f>
              <c:strCache/>
            </c:strRef>
          </c:cat>
          <c:val>
            <c:numRef>
              <c:f>'2 метод'!$M$2:$M$33</c:f>
              <c:numCache/>
            </c:numRef>
          </c:val>
        </c:ser>
        <c:axId val="2330243"/>
        <c:axId val="20972188"/>
      </c:barChart>
      <c:catAx>
        <c:axId val="233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72188"/>
        <c:crosses val="autoZero"/>
        <c:auto val="0"/>
        <c:lblOffset val="100"/>
        <c:tickLblSkip val="1"/>
        <c:noMultiLvlLbl val="0"/>
      </c:catAx>
      <c:valAx>
        <c:axId val="20972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0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9</xdr:row>
      <xdr:rowOff>28575</xdr:rowOff>
    </xdr:from>
    <xdr:to>
      <xdr:col>23</xdr:col>
      <xdr:colOff>495300</xdr:colOff>
      <xdr:row>28</xdr:row>
      <xdr:rowOff>142875</xdr:rowOff>
    </xdr:to>
    <xdr:graphicFrame>
      <xdr:nvGraphicFramePr>
        <xdr:cNvPr id="1" name="Диаграмма 1"/>
        <xdr:cNvGraphicFramePr/>
      </xdr:nvGraphicFramePr>
      <xdr:xfrm>
        <a:off x="8334375" y="2438400"/>
        <a:ext cx="61817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K1" sqref="K1"/>
    </sheetView>
  </sheetViews>
  <sheetFormatPr defaultColWidth="9.140625" defaultRowHeight="15"/>
  <sheetData>
    <row r="1" spans="1:9" ht="15">
      <c r="A1" t="s">
        <v>12</v>
      </c>
      <c r="B1" t="s">
        <v>11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 ht="15">
      <c r="A2">
        <v>2</v>
      </c>
      <c r="B2" t="s">
        <v>1</v>
      </c>
      <c r="C2">
        <v>-87.9</v>
      </c>
      <c r="D2">
        <v>177.8</v>
      </c>
      <c r="E2">
        <v>62.6</v>
      </c>
      <c r="F2">
        <v>122.8</v>
      </c>
      <c r="G2">
        <v>-120.3</v>
      </c>
      <c r="H2">
        <v>-155.8</v>
      </c>
      <c r="I2">
        <v>-110.2</v>
      </c>
    </row>
    <row r="3" spans="1:9" ht="15">
      <c r="A3">
        <v>3</v>
      </c>
      <c r="B3" t="s">
        <v>2</v>
      </c>
      <c r="C3">
        <v>-83.8</v>
      </c>
      <c r="D3">
        <v>144.7</v>
      </c>
      <c r="E3">
        <v>57.7</v>
      </c>
      <c r="F3">
        <v>123.8</v>
      </c>
      <c r="G3">
        <v>-160.4</v>
      </c>
      <c r="H3">
        <v>-133.8</v>
      </c>
      <c r="I3">
        <v>-133.5</v>
      </c>
    </row>
    <row r="4" spans="1:9" ht="15">
      <c r="A4">
        <v>4</v>
      </c>
      <c r="B4" t="s">
        <v>3</v>
      </c>
      <c r="C4">
        <v>131.1</v>
      </c>
      <c r="D4">
        <v>-154.5</v>
      </c>
      <c r="E4">
        <v>-167.7</v>
      </c>
      <c r="F4">
        <v>90</v>
      </c>
      <c r="G4">
        <v>-158</v>
      </c>
      <c r="H4">
        <v>-72</v>
      </c>
      <c r="I4">
        <v>-155.6</v>
      </c>
    </row>
    <row r="5" spans="1:9" ht="15">
      <c r="A5">
        <v>5</v>
      </c>
      <c r="B5" t="s">
        <v>1</v>
      </c>
      <c r="C5">
        <v>-92.2</v>
      </c>
      <c r="D5">
        <v>-174.7</v>
      </c>
      <c r="E5">
        <v>69.1</v>
      </c>
      <c r="F5">
        <v>84.6</v>
      </c>
      <c r="G5">
        <v>-171.3</v>
      </c>
      <c r="H5">
        <v>-51.7</v>
      </c>
      <c r="I5">
        <v>-162.3</v>
      </c>
    </row>
    <row r="6" spans="1:9" ht="15">
      <c r="A6">
        <v>6</v>
      </c>
      <c r="B6" t="s">
        <v>2</v>
      </c>
      <c r="C6">
        <v>-94.9</v>
      </c>
      <c r="D6">
        <v>178</v>
      </c>
      <c r="E6">
        <v>73.9</v>
      </c>
      <c r="F6">
        <v>91.4</v>
      </c>
      <c r="G6">
        <v>-171.4</v>
      </c>
      <c r="H6">
        <v>-79</v>
      </c>
      <c r="I6">
        <v>-150.4</v>
      </c>
    </row>
    <row r="7" spans="1:9" ht="15">
      <c r="A7">
        <v>7</v>
      </c>
      <c r="B7" t="s">
        <v>0</v>
      </c>
      <c r="C7">
        <v>-80.4</v>
      </c>
      <c r="D7">
        <v>-179.4</v>
      </c>
      <c r="E7">
        <v>77.5</v>
      </c>
      <c r="F7">
        <v>140.5</v>
      </c>
      <c r="G7">
        <v>-176.8</v>
      </c>
      <c r="H7">
        <v>-99.3</v>
      </c>
      <c r="I7">
        <v>-130.3</v>
      </c>
    </row>
    <row r="8" spans="1:9" ht="15">
      <c r="A8">
        <v>8</v>
      </c>
      <c r="B8" t="s">
        <v>1</v>
      </c>
      <c r="C8">
        <v>-84.8</v>
      </c>
      <c r="D8">
        <v>-165.6</v>
      </c>
      <c r="E8">
        <v>64.1</v>
      </c>
      <c r="F8">
        <v>125.2</v>
      </c>
      <c r="G8">
        <v>-171.6</v>
      </c>
      <c r="H8">
        <v>-87.6</v>
      </c>
      <c r="I8">
        <v>-126.6</v>
      </c>
    </row>
    <row r="9" spans="1:9" ht="15">
      <c r="A9">
        <v>9</v>
      </c>
      <c r="B9" t="s">
        <v>1</v>
      </c>
      <c r="C9">
        <v>-79.3</v>
      </c>
      <c r="D9">
        <v>170.7</v>
      </c>
      <c r="E9">
        <v>55.1</v>
      </c>
      <c r="F9">
        <v>110.3</v>
      </c>
      <c r="G9">
        <v>-159</v>
      </c>
      <c r="H9">
        <v>-103.1</v>
      </c>
      <c r="I9">
        <v>-104.6</v>
      </c>
    </row>
    <row r="10" spans="1:9" ht="15">
      <c r="A10">
        <v>10</v>
      </c>
      <c r="B10" t="s">
        <v>2</v>
      </c>
      <c r="C10">
        <v>-69</v>
      </c>
      <c r="D10">
        <v>170.6</v>
      </c>
      <c r="E10">
        <v>48.2</v>
      </c>
      <c r="F10">
        <v>154.6</v>
      </c>
      <c r="G10">
        <v>-109.4</v>
      </c>
      <c r="H10">
        <v>-175.9</v>
      </c>
      <c r="I10">
        <v>-80.5</v>
      </c>
    </row>
    <row r="11" spans="1:9" ht="15">
      <c r="A11">
        <v>11</v>
      </c>
      <c r="B11" t="s">
        <v>2</v>
      </c>
      <c r="C11">
        <v>-93.3</v>
      </c>
      <c r="D11">
        <v>155</v>
      </c>
      <c r="E11">
        <v>55.7</v>
      </c>
      <c r="F11">
        <v>130.3</v>
      </c>
      <c r="G11">
        <v>177.3</v>
      </c>
      <c r="H11">
        <v>-103.4</v>
      </c>
      <c r="I11">
        <v>-106.3</v>
      </c>
    </row>
    <row r="12" spans="1:9" ht="15">
      <c r="A12">
        <v>12</v>
      </c>
      <c r="B12" t="s">
        <v>3</v>
      </c>
      <c r="C12">
        <v>-75.4</v>
      </c>
      <c r="D12">
        <v>158.3</v>
      </c>
      <c r="E12">
        <v>69</v>
      </c>
      <c r="F12">
        <v>75.8</v>
      </c>
      <c r="G12">
        <v>-163.1</v>
      </c>
      <c r="H12">
        <v>-82.3</v>
      </c>
      <c r="I12">
        <v>-154.1</v>
      </c>
    </row>
    <row r="13" spans="1:9" ht="15">
      <c r="A13">
        <v>13</v>
      </c>
      <c r="B13" t="s">
        <v>1</v>
      </c>
      <c r="C13">
        <v>-75.9</v>
      </c>
      <c r="D13">
        <v>-175.6</v>
      </c>
      <c r="E13">
        <v>69.1</v>
      </c>
      <c r="F13">
        <v>133.5</v>
      </c>
      <c r="G13">
        <v>-170.8</v>
      </c>
      <c r="H13">
        <v>-89.5</v>
      </c>
      <c r="I13">
        <v>-112.3</v>
      </c>
    </row>
    <row r="14" spans="1:9" ht="15">
      <c r="A14">
        <v>14</v>
      </c>
      <c r="B14" t="s">
        <v>2</v>
      </c>
      <c r="C14">
        <v>-57.4</v>
      </c>
      <c r="D14">
        <v>-172.6</v>
      </c>
      <c r="E14">
        <v>22.8</v>
      </c>
      <c r="F14">
        <v>124</v>
      </c>
      <c r="G14">
        <v>-168.7</v>
      </c>
      <c r="H14">
        <v>-90.1</v>
      </c>
      <c r="I14">
        <v>-106.5</v>
      </c>
    </row>
    <row r="15" spans="1:9" ht="15">
      <c r="A15">
        <v>15</v>
      </c>
      <c r="B15" t="s">
        <v>0</v>
      </c>
      <c r="C15">
        <v>-71.7</v>
      </c>
      <c r="D15">
        <v>168.4</v>
      </c>
      <c r="E15">
        <v>56.4</v>
      </c>
      <c r="F15">
        <v>110.3</v>
      </c>
      <c r="G15">
        <v>-178</v>
      </c>
      <c r="H15">
        <v>-97.3</v>
      </c>
      <c r="I15">
        <v>-138.8</v>
      </c>
    </row>
    <row r="16" spans="1:9" ht="15">
      <c r="A16">
        <v>16</v>
      </c>
      <c r="B16" t="s">
        <v>1</v>
      </c>
      <c r="C16">
        <v>-68.6</v>
      </c>
      <c r="D16">
        <v>-170.1</v>
      </c>
      <c r="E16">
        <v>60.8</v>
      </c>
      <c r="F16">
        <v>133.2</v>
      </c>
      <c r="G16">
        <v>172</v>
      </c>
      <c r="H16">
        <v>-90.8</v>
      </c>
      <c r="I16">
        <v>-127</v>
      </c>
    </row>
    <row r="17" spans="1:9" ht="15">
      <c r="A17">
        <v>17</v>
      </c>
      <c r="B17" t="s">
        <v>2</v>
      </c>
      <c r="C17">
        <v>-79.6</v>
      </c>
      <c r="D17">
        <v>-151.5</v>
      </c>
      <c r="E17">
        <v>52.9</v>
      </c>
      <c r="F17">
        <v>133.6</v>
      </c>
      <c r="G17">
        <v>-179.3</v>
      </c>
      <c r="H17">
        <v>-99</v>
      </c>
      <c r="I17">
        <v>-96.2</v>
      </c>
    </row>
    <row r="18" spans="1:9" ht="15">
      <c r="A18">
        <v>2</v>
      </c>
      <c r="B18" t="s">
        <v>1</v>
      </c>
      <c r="C18">
        <v>-83.2</v>
      </c>
      <c r="D18">
        <v>-160.7</v>
      </c>
      <c r="E18">
        <v>53.3</v>
      </c>
      <c r="F18">
        <v>162.1</v>
      </c>
      <c r="G18">
        <v>-110.8</v>
      </c>
      <c r="H18">
        <v>149.5</v>
      </c>
      <c r="I18">
        <v>-95.2</v>
      </c>
    </row>
    <row r="19" spans="1:9" ht="15">
      <c r="A19">
        <v>3</v>
      </c>
      <c r="B19" t="s">
        <v>3</v>
      </c>
      <c r="C19">
        <v>-69.6</v>
      </c>
      <c r="D19">
        <v>135.9</v>
      </c>
      <c r="E19">
        <v>59.6</v>
      </c>
      <c r="F19">
        <v>78.1</v>
      </c>
      <c r="G19">
        <v>-177.7</v>
      </c>
      <c r="H19">
        <v>-73.7</v>
      </c>
      <c r="I19">
        <v>-160.7</v>
      </c>
    </row>
    <row r="20" spans="1:9" ht="15">
      <c r="A20">
        <v>4</v>
      </c>
      <c r="B20" t="s">
        <v>1</v>
      </c>
      <c r="C20">
        <v>-63</v>
      </c>
      <c r="D20">
        <v>-172.7</v>
      </c>
      <c r="E20">
        <v>26.3</v>
      </c>
      <c r="F20">
        <v>176.9</v>
      </c>
      <c r="G20">
        <v>-95.8</v>
      </c>
      <c r="H20">
        <v>166.3</v>
      </c>
      <c r="I20">
        <v>-74.8</v>
      </c>
    </row>
    <row r="21" spans="1:9" ht="15">
      <c r="A21">
        <v>5</v>
      </c>
      <c r="B21" t="s">
        <v>1</v>
      </c>
      <c r="C21">
        <v>-31.2</v>
      </c>
      <c r="D21">
        <v>150.5</v>
      </c>
      <c r="E21">
        <v>35.9</v>
      </c>
      <c r="F21">
        <v>142.8</v>
      </c>
      <c r="G21">
        <v>-166.4</v>
      </c>
      <c r="H21">
        <v>-115.8</v>
      </c>
      <c r="I21">
        <v>-101.8</v>
      </c>
    </row>
    <row r="22" spans="1:9" ht="15">
      <c r="A22">
        <v>6</v>
      </c>
      <c r="B22" t="s">
        <v>0</v>
      </c>
      <c r="C22">
        <v>-75.4</v>
      </c>
      <c r="D22">
        <v>-163.8</v>
      </c>
      <c r="E22">
        <v>50.2</v>
      </c>
      <c r="F22">
        <v>138.9</v>
      </c>
      <c r="G22">
        <v>-155.7</v>
      </c>
      <c r="H22">
        <v>-144.7</v>
      </c>
      <c r="I22">
        <v>-98.6</v>
      </c>
    </row>
    <row r="23" spans="1:9" ht="15">
      <c r="A23">
        <v>7</v>
      </c>
      <c r="B23" t="s">
        <v>1</v>
      </c>
      <c r="C23">
        <v>-60.1</v>
      </c>
      <c r="D23">
        <v>167.7</v>
      </c>
      <c r="E23">
        <v>65.5</v>
      </c>
      <c r="F23">
        <v>106.2</v>
      </c>
      <c r="G23">
        <v>-165.5</v>
      </c>
      <c r="H23">
        <v>-91.7</v>
      </c>
      <c r="I23">
        <v>-145</v>
      </c>
    </row>
    <row r="24" spans="1:9" ht="15">
      <c r="A24">
        <v>8</v>
      </c>
      <c r="B24" t="s">
        <v>2</v>
      </c>
      <c r="C24">
        <v>-67.7</v>
      </c>
      <c r="D24">
        <v>174.9</v>
      </c>
      <c r="E24">
        <v>66.1</v>
      </c>
      <c r="F24">
        <v>132.1</v>
      </c>
      <c r="G24">
        <v>-178.4</v>
      </c>
      <c r="H24">
        <v>-97.4</v>
      </c>
      <c r="I24">
        <v>-135.7</v>
      </c>
    </row>
    <row r="25" spans="1:9" ht="15">
      <c r="A25">
        <v>9</v>
      </c>
      <c r="B25" t="s">
        <v>0</v>
      </c>
      <c r="C25">
        <v>-68.2</v>
      </c>
      <c r="D25">
        <v>-173.2</v>
      </c>
      <c r="E25">
        <v>64.5</v>
      </c>
      <c r="F25">
        <v>146.4</v>
      </c>
      <c r="G25">
        <v>-171.4</v>
      </c>
      <c r="H25">
        <v>-105.1</v>
      </c>
      <c r="I25">
        <v>-114.2</v>
      </c>
    </row>
    <row r="26" spans="1:9" ht="15">
      <c r="A26">
        <v>10</v>
      </c>
      <c r="B26" t="s">
        <v>3</v>
      </c>
      <c r="C26">
        <v>170.8</v>
      </c>
      <c r="D26">
        <v>-120.7</v>
      </c>
      <c r="E26">
        <v>163.7</v>
      </c>
      <c r="F26">
        <v>63.1</v>
      </c>
      <c r="G26">
        <v>-156.5</v>
      </c>
      <c r="H26">
        <v>-76.4</v>
      </c>
      <c r="I26">
        <v>-161.9</v>
      </c>
    </row>
    <row r="27" spans="1:9" ht="15">
      <c r="A27">
        <v>11</v>
      </c>
      <c r="B27" t="s">
        <v>1</v>
      </c>
      <c r="C27">
        <v>165.7</v>
      </c>
      <c r="D27">
        <v>-131.4</v>
      </c>
      <c r="E27">
        <v>131.3</v>
      </c>
      <c r="F27">
        <v>99.7</v>
      </c>
      <c r="G27">
        <v>165.6</v>
      </c>
      <c r="H27">
        <v>-116.4</v>
      </c>
      <c r="I27">
        <v>-114.1</v>
      </c>
    </row>
    <row r="28" spans="1:9" ht="15">
      <c r="A28">
        <v>12</v>
      </c>
      <c r="B28" t="s">
        <v>2</v>
      </c>
      <c r="C28">
        <v>-72.6</v>
      </c>
      <c r="D28">
        <v>149.3</v>
      </c>
      <c r="E28">
        <v>46.7</v>
      </c>
      <c r="F28">
        <v>73.8</v>
      </c>
      <c r="G28">
        <v>109</v>
      </c>
      <c r="H28">
        <v>-17.5</v>
      </c>
      <c r="I28">
        <v>-141.9</v>
      </c>
    </row>
    <row r="29" spans="1:9" ht="15">
      <c r="A29">
        <v>13</v>
      </c>
      <c r="B29" t="s">
        <v>3</v>
      </c>
      <c r="C29">
        <v>-26.7</v>
      </c>
      <c r="D29">
        <v>-174.5</v>
      </c>
      <c r="E29">
        <v>-7.7</v>
      </c>
      <c r="F29">
        <v>174.5</v>
      </c>
      <c r="G29">
        <v>-135.4</v>
      </c>
      <c r="H29">
        <v>-154.4</v>
      </c>
      <c r="I29">
        <v>-81.3</v>
      </c>
    </row>
    <row r="30" spans="1:9" ht="15">
      <c r="A30">
        <v>14</v>
      </c>
      <c r="B30" t="s">
        <v>2</v>
      </c>
      <c r="C30">
        <v>-64.3</v>
      </c>
      <c r="D30">
        <v>143.2</v>
      </c>
      <c r="E30">
        <v>70.9</v>
      </c>
      <c r="F30">
        <v>85.5</v>
      </c>
      <c r="G30">
        <v>-155.3</v>
      </c>
      <c r="H30">
        <v>-79.4</v>
      </c>
      <c r="I30">
        <v>-152</v>
      </c>
    </row>
    <row r="31" spans="1:9" ht="15">
      <c r="A31">
        <v>15</v>
      </c>
      <c r="B31" t="s">
        <v>2</v>
      </c>
      <c r="C31">
        <v>-69.9</v>
      </c>
      <c r="D31">
        <v>134.7</v>
      </c>
      <c r="E31">
        <v>67.8</v>
      </c>
      <c r="F31">
        <v>108.3</v>
      </c>
      <c r="G31">
        <v>-148.7</v>
      </c>
      <c r="H31">
        <v>-95.1</v>
      </c>
      <c r="I31">
        <v>-143.5</v>
      </c>
    </row>
    <row r="32" spans="1:9" ht="15">
      <c r="A32">
        <v>16</v>
      </c>
      <c r="B32" t="s">
        <v>0</v>
      </c>
      <c r="C32">
        <v>-76.9</v>
      </c>
      <c r="D32">
        <v>163.9</v>
      </c>
      <c r="E32">
        <v>54.7</v>
      </c>
      <c r="F32">
        <v>128.8</v>
      </c>
      <c r="G32">
        <v>-125.9</v>
      </c>
      <c r="H32">
        <v>-168.2</v>
      </c>
      <c r="I32">
        <v>-98.8</v>
      </c>
    </row>
    <row r="33" spans="1:9" ht="15">
      <c r="A33">
        <v>17</v>
      </c>
      <c r="B33" t="s">
        <v>2</v>
      </c>
      <c r="C33">
        <v>-71</v>
      </c>
      <c r="D33">
        <v>178.6</v>
      </c>
      <c r="E33">
        <v>58.9</v>
      </c>
      <c r="F33">
        <v>141.9</v>
      </c>
      <c r="G33">
        <v>-152.9</v>
      </c>
      <c r="H33">
        <v>-98.6</v>
      </c>
      <c r="I33">
        <v>-107.1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6">
      <selection activeCell="D2" sqref="D2"/>
    </sheetView>
  </sheetViews>
  <sheetFormatPr defaultColWidth="9.140625" defaultRowHeight="15"/>
  <sheetData>
    <row r="1" spans="1:9" ht="15">
      <c r="A1" t="s">
        <v>12</v>
      </c>
      <c r="B1" t="s">
        <v>11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 ht="15">
      <c r="A2">
        <v>2</v>
      </c>
      <c r="B2" t="s">
        <v>1</v>
      </c>
      <c r="C2">
        <f>IF('исходные данные'!C2&gt;0,'исходные данные'!C2-360,'исходные данные'!C2)</f>
        <v>-87.9</v>
      </c>
      <c r="D2">
        <f>IF('исходные данные'!D2&lt;0,'исходные данные'!D2+360,'исходные данные'!D2)</f>
        <v>177.8</v>
      </c>
      <c r="E2">
        <f>IF('исходные данные'!E2&lt;0,'исходные данные'!E2+360,'исходные данные'!E2)</f>
        <v>62.6</v>
      </c>
      <c r="F2">
        <f>IF('исходные данные'!F2&lt;0,'исходные данные'!F2+360,'исходные данные'!F2)</f>
        <v>122.8</v>
      </c>
      <c r="G2">
        <f>IF('исходные данные'!G2&lt;0,'исходные данные'!G2+360,'исходные данные'!G2)</f>
        <v>239.7</v>
      </c>
      <c r="H2">
        <f>IF('исходные данные'!H2&gt;0,'исходные данные'!H2-360,'исходные данные'!H2)</f>
        <v>-155.8</v>
      </c>
      <c r="I2">
        <f>IF('исходные данные'!I2&gt;0,'исходные данные'!I2-360,'исходные данные'!I2)</f>
        <v>-110.2</v>
      </c>
    </row>
    <row r="3" spans="1:9" ht="15">
      <c r="A3">
        <v>3</v>
      </c>
      <c r="B3" t="s">
        <v>2</v>
      </c>
      <c r="C3">
        <f>IF('исходные данные'!C3&gt;0,'исходные данные'!C3-360,'исходные данные'!C3)</f>
        <v>-83.8</v>
      </c>
      <c r="D3">
        <f>IF('исходные данные'!D3&lt;0,'исходные данные'!D3+360,'исходные данные'!D3)</f>
        <v>144.7</v>
      </c>
      <c r="E3">
        <f>IF('исходные данные'!E3&lt;0,'исходные данные'!E3+360,'исходные данные'!E3)</f>
        <v>57.7</v>
      </c>
      <c r="F3">
        <f>IF('исходные данные'!F3&lt;0,'исходные данные'!F3+360,'исходные данные'!F3)</f>
        <v>123.8</v>
      </c>
      <c r="G3">
        <f>IF('исходные данные'!G3&lt;0,'исходные данные'!G3+360,'исходные данные'!G3)</f>
        <v>199.6</v>
      </c>
      <c r="H3">
        <f>IF('исходные данные'!H3&gt;0,'исходные данные'!H3-360,'исходные данные'!H3)</f>
        <v>-133.8</v>
      </c>
      <c r="I3">
        <f>IF('исходные данные'!I3&gt;0,'исходные данные'!I3-360,'исходные данные'!I3)</f>
        <v>-133.5</v>
      </c>
    </row>
    <row r="4" spans="1:9" ht="15">
      <c r="A4">
        <v>4</v>
      </c>
      <c r="B4" t="s">
        <v>3</v>
      </c>
      <c r="C4">
        <f>IF('исходные данные'!C4&gt;0,'исходные данные'!C4-360,'исходные данные'!C4)</f>
        <v>-228.9</v>
      </c>
      <c r="D4">
        <f>IF('исходные данные'!D4&lt;0,'исходные данные'!D4+360,'исходные данные'!D4)</f>
        <v>205.5</v>
      </c>
      <c r="E4">
        <f>IF('исходные данные'!E4&lt;0,'исходные данные'!E4+360,'исходные данные'!E4)</f>
        <v>192.3</v>
      </c>
      <c r="F4">
        <f>IF('исходные данные'!F4&lt;0,'исходные данные'!F4+360,'исходные данные'!F4)</f>
        <v>90</v>
      </c>
      <c r="G4">
        <f>IF('исходные данные'!G4&lt;0,'исходные данные'!G4+360,'исходные данные'!G4)</f>
        <v>202</v>
      </c>
      <c r="H4">
        <f>IF('исходные данные'!H4&gt;0,'исходные данные'!H4-360,'исходные данные'!H4)</f>
        <v>-72</v>
      </c>
      <c r="I4">
        <f>IF('исходные данные'!I4&gt;0,'исходные данные'!I4-360,'исходные данные'!I4)</f>
        <v>-155.6</v>
      </c>
    </row>
    <row r="5" spans="1:9" ht="15">
      <c r="A5">
        <v>5</v>
      </c>
      <c r="B5" t="s">
        <v>1</v>
      </c>
      <c r="C5">
        <f>IF('исходные данные'!C5&gt;0,'исходные данные'!C5-360,'исходные данные'!C5)</f>
        <v>-92.2</v>
      </c>
      <c r="D5">
        <f>IF('исходные данные'!D5&lt;0,'исходные данные'!D5+360,'исходные данные'!D5)</f>
        <v>185.3</v>
      </c>
      <c r="E5">
        <f>IF('исходные данные'!E5&lt;0,'исходные данные'!E5+360,'исходные данные'!E5)</f>
        <v>69.1</v>
      </c>
      <c r="F5">
        <f>IF('исходные данные'!F5&lt;0,'исходные данные'!F5+360,'исходные данные'!F5)</f>
        <v>84.6</v>
      </c>
      <c r="G5">
        <f>IF('исходные данные'!G5&lt;0,'исходные данные'!G5+360,'исходные данные'!G5)</f>
        <v>188.7</v>
      </c>
      <c r="H5">
        <f>IF('исходные данные'!H5&gt;0,'исходные данные'!H5-360,'исходные данные'!H5)</f>
        <v>-51.7</v>
      </c>
      <c r="I5">
        <f>IF('исходные данные'!I5&gt;0,'исходные данные'!I5-360,'исходные данные'!I5)</f>
        <v>-162.3</v>
      </c>
    </row>
    <row r="6" spans="1:9" ht="15">
      <c r="A6">
        <v>6</v>
      </c>
      <c r="B6" t="s">
        <v>2</v>
      </c>
      <c r="C6">
        <f>IF('исходные данные'!C6&gt;0,'исходные данные'!C6-360,'исходные данные'!C6)</f>
        <v>-94.9</v>
      </c>
      <c r="D6">
        <f>IF('исходные данные'!D6&lt;0,'исходные данные'!D6+360,'исходные данные'!D6)</f>
        <v>178</v>
      </c>
      <c r="E6">
        <f>IF('исходные данные'!E6&lt;0,'исходные данные'!E6+360,'исходные данные'!E6)</f>
        <v>73.9</v>
      </c>
      <c r="F6">
        <f>IF('исходные данные'!F6&lt;0,'исходные данные'!F6+360,'исходные данные'!F6)</f>
        <v>91.4</v>
      </c>
      <c r="G6">
        <f>IF('исходные данные'!G6&lt;0,'исходные данные'!G6+360,'исходные данные'!G6)</f>
        <v>188.6</v>
      </c>
      <c r="H6">
        <f>IF('исходные данные'!H6&gt;0,'исходные данные'!H6-360,'исходные данные'!H6)</f>
        <v>-79</v>
      </c>
      <c r="I6">
        <f>IF('исходные данные'!I6&gt;0,'исходные данные'!I6-360,'исходные данные'!I6)</f>
        <v>-150.4</v>
      </c>
    </row>
    <row r="7" spans="1:9" ht="15">
      <c r="A7">
        <v>7</v>
      </c>
      <c r="B7" t="s">
        <v>0</v>
      </c>
      <c r="C7">
        <f>IF('исходные данные'!C7&gt;0,'исходные данные'!C7-360,'исходные данные'!C7)</f>
        <v>-80.4</v>
      </c>
      <c r="D7">
        <f>IF('исходные данные'!D7&lt;0,'исходные данные'!D7+360,'исходные данные'!D7)</f>
        <v>180.6</v>
      </c>
      <c r="E7">
        <f>IF('исходные данные'!E7&lt;0,'исходные данные'!E7+360,'исходные данные'!E7)</f>
        <v>77.5</v>
      </c>
      <c r="F7">
        <f>IF('исходные данные'!F7&lt;0,'исходные данные'!F7+360,'исходные данные'!F7)</f>
        <v>140.5</v>
      </c>
      <c r="G7">
        <f>IF('исходные данные'!G7&lt;0,'исходные данные'!G7+360,'исходные данные'!G7)</f>
        <v>183.2</v>
      </c>
      <c r="H7">
        <f>IF('исходные данные'!H7&gt;0,'исходные данные'!H7-360,'исходные данные'!H7)</f>
        <v>-99.3</v>
      </c>
      <c r="I7">
        <f>IF('исходные данные'!I7&gt;0,'исходные данные'!I7-360,'исходные данные'!I7)</f>
        <v>-130.3</v>
      </c>
    </row>
    <row r="8" spans="1:9" ht="15">
      <c r="A8">
        <v>8</v>
      </c>
      <c r="B8" t="s">
        <v>1</v>
      </c>
      <c r="C8">
        <f>IF('исходные данные'!C8&gt;0,'исходные данные'!C8-360,'исходные данные'!C8)</f>
        <v>-84.8</v>
      </c>
      <c r="D8">
        <f>IF('исходные данные'!D8&lt;0,'исходные данные'!D8+360,'исходные данные'!D8)</f>
        <v>194.4</v>
      </c>
      <c r="E8">
        <f>IF('исходные данные'!E8&lt;0,'исходные данные'!E8+360,'исходные данные'!E8)</f>
        <v>64.1</v>
      </c>
      <c r="F8">
        <f>IF('исходные данные'!F8&lt;0,'исходные данные'!F8+360,'исходные данные'!F8)</f>
        <v>125.2</v>
      </c>
      <c r="G8">
        <f>IF('исходные данные'!G8&lt;0,'исходные данные'!G8+360,'исходные данные'!G8)</f>
        <v>188.4</v>
      </c>
      <c r="H8">
        <f>IF('исходные данные'!H8&gt;0,'исходные данные'!H8-360,'исходные данные'!H8)</f>
        <v>-87.6</v>
      </c>
      <c r="I8">
        <f>IF('исходные данные'!I8&gt;0,'исходные данные'!I8-360,'исходные данные'!I8)</f>
        <v>-126.6</v>
      </c>
    </row>
    <row r="9" spans="1:9" ht="15">
      <c r="A9">
        <v>9</v>
      </c>
      <c r="B9" t="s">
        <v>1</v>
      </c>
      <c r="C9">
        <f>IF('исходные данные'!C9&gt;0,'исходные данные'!C9-360,'исходные данные'!C9)</f>
        <v>-79.3</v>
      </c>
      <c r="D9">
        <f>IF('исходные данные'!D9&lt;0,'исходные данные'!D9+360,'исходные данные'!D9)</f>
        <v>170.7</v>
      </c>
      <c r="E9">
        <f>IF('исходные данные'!E9&lt;0,'исходные данные'!E9+360,'исходные данные'!E9)</f>
        <v>55.1</v>
      </c>
      <c r="F9">
        <f>IF('исходные данные'!F9&lt;0,'исходные данные'!F9+360,'исходные данные'!F9)</f>
        <v>110.3</v>
      </c>
      <c r="G9">
        <f>IF('исходные данные'!G9&lt;0,'исходные данные'!G9+360,'исходные данные'!G9)</f>
        <v>201</v>
      </c>
      <c r="H9">
        <f>IF('исходные данные'!H9&gt;0,'исходные данные'!H9-360,'исходные данные'!H9)</f>
        <v>-103.1</v>
      </c>
      <c r="I9">
        <f>IF('исходные данные'!I9&gt;0,'исходные данные'!I9-360,'исходные данные'!I9)</f>
        <v>-104.6</v>
      </c>
    </row>
    <row r="10" spans="1:9" ht="15">
      <c r="A10">
        <v>10</v>
      </c>
      <c r="B10" t="s">
        <v>2</v>
      </c>
      <c r="C10">
        <f>IF('исходные данные'!C10&gt;0,'исходные данные'!C10-360,'исходные данные'!C10)</f>
        <v>-69</v>
      </c>
      <c r="D10">
        <f>IF('исходные данные'!D10&lt;0,'исходные данные'!D10+360,'исходные данные'!D10)</f>
        <v>170.6</v>
      </c>
      <c r="E10">
        <f>IF('исходные данные'!E10&lt;0,'исходные данные'!E10+360,'исходные данные'!E10)</f>
        <v>48.2</v>
      </c>
      <c r="F10">
        <f>IF('исходные данные'!F10&lt;0,'исходные данные'!F10+360,'исходные данные'!F10)</f>
        <v>154.6</v>
      </c>
      <c r="G10">
        <f>IF('исходные данные'!G10&lt;0,'исходные данные'!G10+360,'исходные данные'!G10)</f>
        <v>250.6</v>
      </c>
      <c r="H10">
        <f>IF('исходные данные'!H10&gt;0,'исходные данные'!H10-360,'исходные данные'!H10)</f>
        <v>-175.9</v>
      </c>
      <c r="I10">
        <f>IF('исходные данные'!I10&gt;0,'исходные данные'!I10-360,'исходные данные'!I10)</f>
        <v>-80.5</v>
      </c>
    </row>
    <row r="11" spans="1:9" ht="15">
      <c r="A11">
        <v>11</v>
      </c>
      <c r="B11" t="s">
        <v>2</v>
      </c>
      <c r="C11">
        <f>IF('исходные данные'!C11&gt;0,'исходные данные'!C11-360,'исходные данные'!C11)</f>
        <v>-93.3</v>
      </c>
      <c r="D11">
        <f>IF('исходные данные'!D11&lt;0,'исходные данные'!D11+360,'исходные данные'!D11)</f>
        <v>155</v>
      </c>
      <c r="E11">
        <f>IF('исходные данные'!E11&lt;0,'исходные данные'!E11+360,'исходные данные'!E11)</f>
        <v>55.7</v>
      </c>
      <c r="F11">
        <f>IF('исходные данные'!F11&lt;0,'исходные данные'!F11+360,'исходные данные'!F11)</f>
        <v>130.3</v>
      </c>
      <c r="G11">
        <f>IF('исходные данные'!G11&lt;0,'исходные данные'!G11+360,'исходные данные'!G11)</f>
        <v>177.3</v>
      </c>
      <c r="H11">
        <f>IF('исходные данные'!H11&gt;0,'исходные данные'!H11-360,'исходные данные'!H11)</f>
        <v>-103.4</v>
      </c>
      <c r="I11">
        <f>IF('исходные данные'!I11&gt;0,'исходные данные'!I11-360,'исходные данные'!I11)</f>
        <v>-106.3</v>
      </c>
    </row>
    <row r="12" spans="1:9" ht="15">
      <c r="A12">
        <v>12</v>
      </c>
      <c r="B12" t="s">
        <v>3</v>
      </c>
      <c r="C12">
        <f>IF('исходные данные'!C12&gt;0,'исходные данные'!C12-360,'исходные данные'!C12)</f>
        <v>-75.4</v>
      </c>
      <c r="D12">
        <f>IF('исходные данные'!D12&lt;0,'исходные данные'!D12+360,'исходные данные'!D12)</f>
        <v>158.3</v>
      </c>
      <c r="E12">
        <f>IF('исходные данные'!E12&lt;0,'исходные данные'!E12+360,'исходные данные'!E12)</f>
        <v>69</v>
      </c>
      <c r="F12">
        <f>IF('исходные данные'!F12&lt;0,'исходные данные'!F12+360,'исходные данные'!F12)</f>
        <v>75.8</v>
      </c>
      <c r="G12">
        <f>IF('исходные данные'!G12&lt;0,'исходные данные'!G12+360,'исходные данные'!G12)</f>
        <v>196.9</v>
      </c>
      <c r="H12">
        <f>IF('исходные данные'!H12&gt;0,'исходные данные'!H12-360,'исходные данные'!H12)</f>
        <v>-82.3</v>
      </c>
      <c r="I12">
        <f>IF('исходные данные'!I12&gt;0,'исходные данные'!I12-360,'исходные данные'!I12)</f>
        <v>-154.1</v>
      </c>
    </row>
    <row r="13" spans="1:9" ht="15">
      <c r="A13">
        <v>13</v>
      </c>
      <c r="B13" t="s">
        <v>1</v>
      </c>
      <c r="C13">
        <f>IF('исходные данные'!C13&gt;0,'исходные данные'!C13-360,'исходные данные'!C13)</f>
        <v>-75.9</v>
      </c>
      <c r="D13">
        <f>IF('исходные данные'!D13&lt;0,'исходные данные'!D13+360,'исходные данные'!D13)</f>
        <v>184.4</v>
      </c>
      <c r="E13">
        <f>IF('исходные данные'!E13&lt;0,'исходные данные'!E13+360,'исходные данные'!E13)</f>
        <v>69.1</v>
      </c>
      <c r="F13">
        <f>IF('исходные данные'!F13&lt;0,'исходные данные'!F13+360,'исходные данные'!F13)</f>
        <v>133.5</v>
      </c>
      <c r="G13">
        <f>IF('исходные данные'!G13&lt;0,'исходные данные'!G13+360,'исходные данные'!G13)</f>
        <v>189.2</v>
      </c>
      <c r="H13">
        <f>IF('исходные данные'!H13&gt;0,'исходные данные'!H13-360,'исходные данные'!H13)</f>
        <v>-89.5</v>
      </c>
      <c r="I13">
        <f>IF('исходные данные'!I13&gt;0,'исходные данные'!I13-360,'исходные данные'!I13)</f>
        <v>-112.3</v>
      </c>
    </row>
    <row r="14" spans="1:9" ht="15">
      <c r="A14">
        <v>14</v>
      </c>
      <c r="B14" t="s">
        <v>2</v>
      </c>
      <c r="C14">
        <f>IF('исходные данные'!C14&gt;0,'исходные данные'!C14-360,'исходные данные'!C14)</f>
        <v>-57.4</v>
      </c>
      <c r="D14">
        <f>IF('исходные данные'!D14&lt;0,'исходные данные'!D14+360,'исходные данные'!D14)</f>
        <v>187.4</v>
      </c>
      <c r="E14">
        <f>IF('исходные данные'!E14&lt;0,'исходные данные'!E14+360,'исходные данные'!E14)</f>
        <v>22.8</v>
      </c>
      <c r="F14">
        <f>IF('исходные данные'!F14&lt;0,'исходные данные'!F14+360,'исходные данные'!F14)</f>
        <v>124</v>
      </c>
      <c r="G14">
        <f>IF('исходные данные'!G14&lt;0,'исходные данные'!G14+360,'исходные данные'!G14)</f>
        <v>191.3</v>
      </c>
      <c r="H14">
        <f>IF('исходные данные'!H14&gt;0,'исходные данные'!H14-360,'исходные данные'!H14)</f>
        <v>-90.1</v>
      </c>
      <c r="I14">
        <f>IF('исходные данные'!I14&gt;0,'исходные данные'!I14-360,'исходные данные'!I14)</f>
        <v>-106.5</v>
      </c>
    </row>
    <row r="15" spans="1:9" ht="15">
      <c r="A15">
        <v>15</v>
      </c>
      <c r="B15" t="s">
        <v>0</v>
      </c>
      <c r="C15">
        <f>IF('исходные данные'!C15&gt;0,'исходные данные'!C15-360,'исходные данные'!C15)</f>
        <v>-71.7</v>
      </c>
      <c r="D15">
        <f>IF('исходные данные'!D15&lt;0,'исходные данные'!D15+360,'исходные данные'!D15)</f>
        <v>168.4</v>
      </c>
      <c r="E15">
        <f>IF('исходные данные'!E15&lt;0,'исходные данные'!E15+360,'исходные данные'!E15)</f>
        <v>56.4</v>
      </c>
      <c r="F15">
        <f>IF('исходные данные'!F15&lt;0,'исходные данные'!F15+360,'исходные данные'!F15)</f>
        <v>110.3</v>
      </c>
      <c r="G15">
        <f>IF('исходные данные'!G15&lt;0,'исходные данные'!G15+360,'исходные данные'!G15)</f>
        <v>182</v>
      </c>
      <c r="H15">
        <f>IF('исходные данные'!H15&gt;0,'исходные данные'!H15-360,'исходные данные'!H15)</f>
        <v>-97.3</v>
      </c>
      <c r="I15">
        <f>IF('исходные данные'!I15&gt;0,'исходные данные'!I15-360,'исходные данные'!I15)</f>
        <v>-138.8</v>
      </c>
    </row>
    <row r="16" spans="1:9" ht="15">
      <c r="A16">
        <v>16</v>
      </c>
      <c r="B16" t="s">
        <v>1</v>
      </c>
      <c r="C16">
        <f>IF('исходные данные'!C16&gt;0,'исходные данные'!C16-360,'исходные данные'!C16)</f>
        <v>-68.6</v>
      </c>
      <c r="D16">
        <f>IF('исходные данные'!D16&lt;0,'исходные данные'!D16+360,'исходные данные'!D16)</f>
        <v>189.9</v>
      </c>
      <c r="E16">
        <f>IF('исходные данные'!E16&lt;0,'исходные данные'!E16+360,'исходные данные'!E16)</f>
        <v>60.8</v>
      </c>
      <c r="F16">
        <f>IF('исходные данные'!F16&lt;0,'исходные данные'!F16+360,'исходные данные'!F16)</f>
        <v>133.2</v>
      </c>
      <c r="G16">
        <f>IF('исходные данные'!G16&lt;0,'исходные данные'!G16+360,'исходные данные'!G16)</f>
        <v>172</v>
      </c>
      <c r="H16">
        <f>IF('исходные данные'!H16&gt;0,'исходные данные'!H16-360,'исходные данные'!H16)</f>
        <v>-90.8</v>
      </c>
      <c r="I16">
        <f>IF('исходные данные'!I16&gt;0,'исходные данные'!I16-360,'исходные данные'!I16)</f>
        <v>-127</v>
      </c>
    </row>
    <row r="17" spans="1:9" ht="15">
      <c r="A17">
        <v>17</v>
      </c>
      <c r="B17" t="s">
        <v>2</v>
      </c>
      <c r="C17">
        <f>IF('исходные данные'!C17&gt;0,'исходные данные'!C17-360,'исходные данные'!C17)</f>
        <v>-79.6</v>
      </c>
      <c r="D17">
        <f>IF('исходные данные'!D17&lt;0,'исходные данные'!D17+360,'исходные данные'!D17)</f>
        <v>208.5</v>
      </c>
      <c r="E17">
        <f>IF('исходные данные'!E17&lt;0,'исходные данные'!E17+360,'исходные данные'!E17)</f>
        <v>52.9</v>
      </c>
      <c r="F17">
        <f>IF('исходные данные'!F17&lt;0,'исходные данные'!F17+360,'исходные данные'!F17)</f>
        <v>133.6</v>
      </c>
      <c r="G17">
        <f>IF('исходные данные'!G17&lt;0,'исходные данные'!G17+360,'исходные данные'!G17)</f>
        <v>180.7</v>
      </c>
      <c r="H17">
        <f>IF('исходные данные'!H17&gt;0,'исходные данные'!H17-360,'исходные данные'!H17)</f>
        <v>-99</v>
      </c>
      <c r="I17">
        <f>IF('исходные данные'!I17&gt;0,'исходные данные'!I17-360,'исходные данные'!I17)</f>
        <v>-96.2</v>
      </c>
    </row>
    <row r="18" spans="1:9" ht="15">
      <c r="A18">
        <v>2</v>
      </c>
      <c r="B18" t="s">
        <v>1</v>
      </c>
      <c r="C18">
        <f>IF('исходные данные'!C18&gt;0,'исходные данные'!C18-360,'исходные данные'!C18)</f>
        <v>-83.2</v>
      </c>
      <c r="D18">
        <f>IF('исходные данные'!D18&lt;0,'исходные данные'!D18+360,'исходные данные'!D18)</f>
        <v>199.3</v>
      </c>
      <c r="E18">
        <f>IF('исходные данные'!E18&lt;0,'исходные данные'!E18+360,'исходные данные'!E18)</f>
        <v>53.3</v>
      </c>
      <c r="F18">
        <f>IF('исходные данные'!F18&lt;0,'исходные данные'!F18+360,'исходные данные'!F18)</f>
        <v>162.1</v>
      </c>
      <c r="G18">
        <f>IF('исходные данные'!G18&lt;0,'исходные данные'!G18+360,'исходные данные'!G18)</f>
        <v>249.2</v>
      </c>
      <c r="H18">
        <f>IF('исходные данные'!H18&gt;0,'исходные данные'!H18-360,'исходные данные'!H18)</f>
        <v>-210.5</v>
      </c>
      <c r="I18">
        <f>IF('исходные данные'!I18&gt;0,'исходные данные'!I18-360,'исходные данные'!I18)</f>
        <v>-95.2</v>
      </c>
    </row>
    <row r="19" spans="1:9" ht="15">
      <c r="A19">
        <v>3</v>
      </c>
      <c r="B19" t="s">
        <v>3</v>
      </c>
      <c r="C19">
        <f>IF('исходные данные'!C19&gt;0,'исходные данные'!C19-360,'исходные данные'!C19)</f>
        <v>-69.6</v>
      </c>
      <c r="D19">
        <f>IF('исходные данные'!D19&lt;0,'исходные данные'!D19+360,'исходные данные'!D19)</f>
        <v>135.9</v>
      </c>
      <c r="E19">
        <f>IF('исходные данные'!E19&lt;0,'исходные данные'!E19+360,'исходные данные'!E19)</f>
        <v>59.6</v>
      </c>
      <c r="F19">
        <f>IF('исходные данные'!F19&lt;0,'исходные данные'!F19+360,'исходные данные'!F19)</f>
        <v>78.1</v>
      </c>
      <c r="G19">
        <f>IF('исходные данные'!G19&lt;0,'исходные данные'!G19+360,'исходные данные'!G19)</f>
        <v>182.3</v>
      </c>
      <c r="H19">
        <f>IF('исходные данные'!H19&gt;0,'исходные данные'!H19-360,'исходные данные'!H19)</f>
        <v>-73.7</v>
      </c>
      <c r="I19">
        <f>IF('исходные данные'!I19&gt;0,'исходные данные'!I19-360,'исходные данные'!I19)</f>
        <v>-160.7</v>
      </c>
    </row>
    <row r="20" spans="1:9" ht="15">
      <c r="A20">
        <v>4</v>
      </c>
      <c r="B20" t="s">
        <v>1</v>
      </c>
      <c r="C20">
        <f>IF('исходные данные'!C20&gt;0,'исходные данные'!C20-360,'исходные данные'!C20)</f>
        <v>-63</v>
      </c>
      <c r="D20">
        <f>IF('исходные данные'!D20&lt;0,'исходные данные'!D20+360,'исходные данные'!D20)</f>
        <v>187.3</v>
      </c>
      <c r="E20">
        <f>IF('исходные данные'!E20&lt;0,'исходные данные'!E20+360,'исходные данные'!E20)</f>
        <v>26.3</v>
      </c>
      <c r="F20">
        <f>IF('исходные данные'!F20&lt;0,'исходные данные'!F20+360,'исходные данные'!F20)</f>
        <v>176.9</v>
      </c>
      <c r="G20">
        <f>IF('исходные данные'!G20&lt;0,'исходные данные'!G20+360,'исходные данные'!G20)</f>
        <v>264.2</v>
      </c>
      <c r="H20">
        <f>IF('исходные данные'!H20&gt;0,'исходные данные'!H20-360,'исходные данные'!H20)</f>
        <v>-193.7</v>
      </c>
      <c r="I20">
        <f>IF('исходные данные'!I20&gt;0,'исходные данные'!I20-360,'исходные данные'!I20)</f>
        <v>-74.8</v>
      </c>
    </row>
    <row r="21" spans="1:9" ht="15">
      <c r="A21">
        <v>5</v>
      </c>
      <c r="B21" t="s">
        <v>1</v>
      </c>
      <c r="C21">
        <f>IF('исходные данные'!C21&gt;0,'исходные данные'!C21-360,'исходные данные'!C21)</f>
        <v>-31.2</v>
      </c>
      <c r="D21">
        <f>IF('исходные данные'!D21&lt;0,'исходные данные'!D21+360,'исходные данные'!D21)</f>
        <v>150.5</v>
      </c>
      <c r="E21">
        <f>IF('исходные данные'!E21&lt;0,'исходные данные'!E21+360,'исходные данные'!E21)</f>
        <v>35.9</v>
      </c>
      <c r="F21">
        <f>IF('исходные данные'!F21&lt;0,'исходные данные'!F21+360,'исходные данные'!F21)</f>
        <v>142.8</v>
      </c>
      <c r="G21">
        <f>IF('исходные данные'!G21&lt;0,'исходные данные'!G21+360,'исходные данные'!G21)</f>
        <v>193.6</v>
      </c>
      <c r="H21">
        <f>IF('исходные данные'!H21&gt;0,'исходные данные'!H21-360,'исходные данные'!H21)</f>
        <v>-115.8</v>
      </c>
      <c r="I21">
        <f>IF('исходные данные'!I21&gt;0,'исходные данные'!I21-360,'исходные данные'!I21)</f>
        <v>-101.8</v>
      </c>
    </row>
    <row r="22" spans="1:9" ht="15">
      <c r="A22">
        <v>6</v>
      </c>
      <c r="B22" t="s">
        <v>0</v>
      </c>
      <c r="C22">
        <f>IF('исходные данные'!C22&gt;0,'исходные данные'!C22-360,'исходные данные'!C22)</f>
        <v>-75.4</v>
      </c>
      <c r="D22">
        <f>IF('исходные данные'!D22&lt;0,'исходные данные'!D22+360,'исходные данные'!D22)</f>
        <v>196.2</v>
      </c>
      <c r="E22">
        <f>IF('исходные данные'!E22&lt;0,'исходные данные'!E22+360,'исходные данные'!E22)</f>
        <v>50.2</v>
      </c>
      <c r="F22">
        <f>IF('исходные данные'!F22&lt;0,'исходные данные'!F22+360,'исходные данные'!F22)</f>
        <v>138.9</v>
      </c>
      <c r="G22">
        <f>IF('исходные данные'!G22&lt;0,'исходные данные'!G22+360,'исходные данные'!G22)</f>
        <v>204.3</v>
      </c>
      <c r="H22">
        <f>IF('исходные данные'!H22&gt;0,'исходные данные'!H22-360,'исходные данные'!H22)</f>
        <v>-144.7</v>
      </c>
      <c r="I22">
        <f>IF('исходные данные'!I22&gt;0,'исходные данные'!I22-360,'исходные данные'!I22)</f>
        <v>-98.6</v>
      </c>
    </row>
    <row r="23" spans="1:9" ht="15">
      <c r="A23">
        <v>7</v>
      </c>
      <c r="B23" t="s">
        <v>1</v>
      </c>
      <c r="C23">
        <f>IF('исходные данные'!C23&gt;0,'исходные данные'!C23-360,'исходные данные'!C23)</f>
        <v>-60.1</v>
      </c>
      <c r="D23">
        <f>IF('исходные данные'!D23&lt;0,'исходные данные'!D23+360,'исходные данные'!D23)</f>
        <v>167.7</v>
      </c>
      <c r="E23">
        <f>IF('исходные данные'!E23&lt;0,'исходные данные'!E23+360,'исходные данные'!E23)</f>
        <v>65.5</v>
      </c>
      <c r="F23">
        <f>IF('исходные данные'!F23&lt;0,'исходные данные'!F23+360,'исходные данные'!F23)</f>
        <v>106.2</v>
      </c>
      <c r="G23">
        <f>IF('исходные данные'!G23&lt;0,'исходные данные'!G23+360,'исходные данные'!G23)</f>
        <v>194.5</v>
      </c>
      <c r="H23">
        <f>IF('исходные данные'!H23&gt;0,'исходные данные'!H23-360,'исходные данные'!H23)</f>
        <v>-91.7</v>
      </c>
      <c r="I23">
        <f>IF('исходные данные'!I23&gt;0,'исходные данные'!I23-360,'исходные данные'!I23)</f>
        <v>-145</v>
      </c>
    </row>
    <row r="24" spans="1:9" ht="15">
      <c r="A24">
        <v>8</v>
      </c>
      <c r="B24" t="s">
        <v>2</v>
      </c>
      <c r="C24">
        <f>IF('исходные данные'!C24&gt;0,'исходные данные'!C24-360,'исходные данные'!C24)</f>
        <v>-67.7</v>
      </c>
      <c r="D24">
        <f>IF('исходные данные'!D24&lt;0,'исходные данные'!D24+360,'исходные данные'!D24)</f>
        <v>174.9</v>
      </c>
      <c r="E24">
        <f>IF('исходные данные'!E24&lt;0,'исходные данные'!E24+360,'исходные данные'!E24)</f>
        <v>66.1</v>
      </c>
      <c r="F24">
        <f>IF('исходные данные'!F24&lt;0,'исходные данные'!F24+360,'исходные данные'!F24)</f>
        <v>132.1</v>
      </c>
      <c r="G24">
        <f>IF('исходные данные'!G24&lt;0,'исходные данные'!G24+360,'исходные данные'!G24)</f>
        <v>181.6</v>
      </c>
      <c r="H24">
        <f>IF('исходные данные'!H24&gt;0,'исходные данные'!H24-360,'исходные данные'!H24)</f>
        <v>-97.4</v>
      </c>
      <c r="I24">
        <f>IF('исходные данные'!I24&gt;0,'исходные данные'!I24-360,'исходные данные'!I24)</f>
        <v>-135.7</v>
      </c>
    </row>
    <row r="25" spans="1:9" ht="15">
      <c r="A25">
        <v>9</v>
      </c>
      <c r="B25" t="s">
        <v>0</v>
      </c>
      <c r="C25">
        <f>IF('исходные данные'!C25&gt;0,'исходные данные'!C25-360,'исходные данные'!C25)</f>
        <v>-68.2</v>
      </c>
      <c r="D25">
        <f>IF('исходные данные'!D25&lt;0,'исходные данные'!D25+360,'исходные данные'!D25)</f>
        <v>186.8</v>
      </c>
      <c r="E25">
        <f>IF('исходные данные'!E25&lt;0,'исходные данные'!E25+360,'исходные данные'!E25)</f>
        <v>64.5</v>
      </c>
      <c r="F25">
        <f>IF('исходные данные'!F25&lt;0,'исходные данные'!F25+360,'исходные данные'!F25)</f>
        <v>146.4</v>
      </c>
      <c r="G25">
        <f>IF('исходные данные'!G25&lt;0,'исходные данные'!G25+360,'исходные данные'!G25)</f>
        <v>188.6</v>
      </c>
      <c r="H25">
        <f>IF('исходные данные'!H25&gt;0,'исходные данные'!H25-360,'исходные данные'!H25)</f>
        <v>-105.1</v>
      </c>
      <c r="I25">
        <f>IF('исходные данные'!I25&gt;0,'исходные данные'!I25-360,'исходные данные'!I25)</f>
        <v>-114.2</v>
      </c>
    </row>
    <row r="26" spans="1:9" ht="15">
      <c r="A26">
        <v>10</v>
      </c>
      <c r="B26" t="s">
        <v>3</v>
      </c>
      <c r="C26">
        <f>IF('исходные данные'!C26&gt;0,'исходные данные'!C26-360,'исходные данные'!C26)</f>
        <v>-189.2</v>
      </c>
      <c r="D26">
        <f>IF('исходные данные'!D26&lt;0,'исходные данные'!D26+360,'исходные данные'!D26)</f>
        <v>239.3</v>
      </c>
      <c r="E26">
        <f>IF('исходные данные'!E26&lt;0,'исходные данные'!E26+360,'исходные данные'!E26)</f>
        <v>163.7</v>
      </c>
      <c r="F26">
        <f>IF('исходные данные'!F26&lt;0,'исходные данные'!F26+360,'исходные данные'!F26)</f>
        <v>63.1</v>
      </c>
      <c r="G26">
        <f>IF('исходные данные'!G26&lt;0,'исходные данные'!G26+360,'исходные данные'!G26)</f>
        <v>203.5</v>
      </c>
      <c r="H26">
        <f>IF('исходные данные'!H26&gt;0,'исходные данные'!H26-360,'исходные данные'!H26)</f>
        <v>-76.4</v>
      </c>
      <c r="I26">
        <f>IF('исходные данные'!I26&gt;0,'исходные данные'!I26-360,'исходные данные'!I26)</f>
        <v>-161.9</v>
      </c>
    </row>
    <row r="27" spans="1:9" ht="15">
      <c r="A27">
        <v>11</v>
      </c>
      <c r="B27" t="s">
        <v>1</v>
      </c>
      <c r="C27">
        <f>IF('исходные данные'!C27&gt;0,'исходные данные'!C27-360,'исходные данные'!C27)</f>
        <v>-194.3</v>
      </c>
      <c r="D27">
        <f>IF('исходные данные'!D27&lt;0,'исходные данные'!D27+360,'исходные данные'!D27)</f>
        <v>228.6</v>
      </c>
      <c r="E27">
        <f>IF('исходные данные'!E27&lt;0,'исходные данные'!E27+360,'исходные данные'!E27)</f>
        <v>131.3</v>
      </c>
      <c r="F27">
        <f>IF('исходные данные'!F27&lt;0,'исходные данные'!F27+360,'исходные данные'!F27)</f>
        <v>99.7</v>
      </c>
      <c r="G27">
        <f>IF('исходные данные'!G27&lt;0,'исходные данные'!G27+360,'исходные данные'!G27)</f>
        <v>165.6</v>
      </c>
      <c r="H27">
        <f>IF('исходные данные'!H27&gt;0,'исходные данные'!H27-360,'исходные данные'!H27)</f>
        <v>-116.4</v>
      </c>
      <c r="I27">
        <f>IF('исходные данные'!I27&gt;0,'исходные данные'!I27-360,'исходные данные'!I27)</f>
        <v>-114.1</v>
      </c>
    </row>
    <row r="28" spans="1:9" ht="15">
      <c r="A28">
        <v>12</v>
      </c>
      <c r="B28" t="s">
        <v>2</v>
      </c>
      <c r="C28">
        <f>IF('исходные данные'!C28&gt;0,'исходные данные'!C28-360,'исходные данные'!C28)</f>
        <v>-72.6</v>
      </c>
      <c r="D28">
        <f>IF('исходные данные'!D28&lt;0,'исходные данные'!D28+360,'исходные данные'!D28)</f>
        <v>149.3</v>
      </c>
      <c r="E28">
        <f>IF('исходные данные'!E28&lt;0,'исходные данные'!E28+360,'исходные данные'!E28)</f>
        <v>46.7</v>
      </c>
      <c r="F28">
        <f>IF('исходные данные'!F28&lt;0,'исходные данные'!F28+360,'исходные данные'!F28)</f>
        <v>73.8</v>
      </c>
      <c r="G28">
        <f>IF('исходные данные'!G28&lt;0,'исходные данные'!G28+360,'исходные данные'!G28)</f>
        <v>109</v>
      </c>
      <c r="H28">
        <f>IF('исходные данные'!H28&gt;0,'исходные данные'!H28-360,'исходные данные'!H28)</f>
        <v>-17.5</v>
      </c>
      <c r="I28">
        <f>IF('исходные данные'!I28&gt;0,'исходные данные'!I28-360,'исходные данные'!I28)</f>
        <v>-141.9</v>
      </c>
    </row>
    <row r="29" spans="1:9" ht="15">
      <c r="A29">
        <v>13</v>
      </c>
      <c r="B29" t="s">
        <v>3</v>
      </c>
      <c r="C29">
        <f>IF('исходные данные'!C29&gt;0,'исходные данные'!C29-360,'исходные данные'!C29)</f>
        <v>-26.7</v>
      </c>
      <c r="D29">
        <f>IF('исходные данные'!D29&lt;0,'исходные данные'!D29+360,'исходные данные'!D29)</f>
        <v>185.5</v>
      </c>
      <c r="E29">
        <f>IF('исходные данные'!E29&lt;0,'исходные данные'!E29+360,'исходные данные'!E29)</f>
        <v>352.3</v>
      </c>
      <c r="F29">
        <f>IF('исходные данные'!F29&lt;0,'исходные данные'!F29+360,'исходные данные'!F29)</f>
        <v>174.5</v>
      </c>
      <c r="G29">
        <f>IF('исходные данные'!G29&lt;0,'исходные данные'!G29+360,'исходные данные'!G29)</f>
        <v>224.6</v>
      </c>
      <c r="H29">
        <f>IF('исходные данные'!H29&gt;0,'исходные данные'!H29-360,'исходные данные'!H29)</f>
        <v>-154.4</v>
      </c>
      <c r="I29">
        <f>IF('исходные данные'!I29&gt;0,'исходные данные'!I29-360,'исходные данные'!I29)</f>
        <v>-81.3</v>
      </c>
    </row>
    <row r="30" spans="1:9" ht="15">
      <c r="A30">
        <v>14</v>
      </c>
      <c r="B30" t="s">
        <v>2</v>
      </c>
      <c r="C30">
        <f>IF('исходные данные'!C30&gt;0,'исходные данные'!C30-360,'исходные данные'!C30)</f>
        <v>-64.3</v>
      </c>
      <c r="D30">
        <f>IF('исходные данные'!D30&lt;0,'исходные данные'!D30+360,'исходные данные'!D30)</f>
        <v>143.2</v>
      </c>
      <c r="E30">
        <f>IF('исходные данные'!E30&lt;0,'исходные данные'!E30+360,'исходные данные'!E30)</f>
        <v>70.9</v>
      </c>
      <c r="F30">
        <f>IF('исходные данные'!F30&lt;0,'исходные данные'!F30+360,'исходные данные'!F30)</f>
        <v>85.5</v>
      </c>
      <c r="G30">
        <f>IF('исходные данные'!G30&lt;0,'исходные данные'!G30+360,'исходные данные'!G30)</f>
        <v>204.7</v>
      </c>
      <c r="H30">
        <f>IF('исходные данные'!H30&gt;0,'исходные данные'!H30-360,'исходные данные'!H30)</f>
        <v>-79.4</v>
      </c>
      <c r="I30">
        <f>IF('исходные данные'!I30&gt;0,'исходные данные'!I30-360,'исходные данные'!I30)</f>
        <v>-152</v>
      </c>
    </row>
    <row r="31" spans="1:9" ht="15">
      <c r="A31">
        <v>15</v>
      </c>
      <c r="B31" t="s">
        <v>2</v>
      </c>
      <c r="C31">
        <f>IF('исходные данные'!C31&gt;0,'исходные данные'!C31-360,'исходные данные'!C31)</f>
        <v>-69.9</v>
      </c>
      <c r="D31">
        <f>IF('исходные данные'!D31&lt;0,'исходные данные'!D31+360,'исходные данные'!D31)</f>
        <v>134.7</v>
      </c>
      <c r="E31">
        <f>IF('исходные данные'!E31&lt;0,'исходные данные'!E31+360,'исходные данные'!E31)</f>
        <v>67.8</v>
      </c>
      <c r="F31">
        <f>IF('исходные данные'!F31&lt;0,'исходные данные'!F31+360,'исходные данные'!F31)</f>
        <v>108.3</v>
      </c>
      <c r="G31">
        <f>IF('исходные данные'!G31&lt;0,'исходные данные'!G31+360,'исходные данные'!G31)</f>
        <v>211.3</v>
      </c>
      <c r="H31">
        <f>IF('исходные данные'!H31&gt;0,'исходные данные'!H31-360,'исходные данные'!H31)</f>
        <v>-95.1</v>
      </c>
      <c r="I31">
        <f>IF('исходные данные'!I31&gt;0,'исходные данные'!I31-360,'исходные данные'!I31)</f>
        <v>-143.5</v>
      </c>
    </row>
    <row r="32" spans="1:9" ht="15">
      <c r="A32">
        <v>16</v>
      </c>
      <c r="B32" t="s">
        <v>0</v>
      </c>
      <c r="C32">
        <f>IF('исходные данные'!C32&gt;0,'исходные данные'!C32-360,'исходные данные'!C32)</f>
        <v>-76.9</v>
      </c>
      <c r="D32">
        <f>IF('исходные данные'!D32&lt;0,'исходные данные'!D32+360,'исходные данные'!D32)</f>
        <v>163.9</v>
      </c>
      <c r="E32">
        <f>IF('исходные данные'!E32&lt;0,'исходные данные'!E32+360,'исходные данные'!E32)</f>
        <v>54.7</v>
      </c>
      <c r="F32">
        <f>IF('исходные данные'!F32&lt;0,'исходные данные'!F32+360,'исходные данные'!F32)</f>
        <v>128.8</v>
      </c>
      <c r="G32">
        <f>IF('исходные данные'!G32&lt;0,'исходные данные'!G32+360,'исходные данные'!G32)</f>
        <v>234.1</v>
      </c>
      <c r="H32">
        <f>IF('исходные данные'!H32&gt;0,'исходные данные'!H32-360,'исходные данные'!H32)</f>
        <v>-168.2</v>
      </c>
      <c r="I32">
        <f>IF('исходные данные'!I32&gt;0,'исходные данные'!I32-360,'исходные данные'!I32)</f>
        <v>-98.8</v>
      </c>
    </row>
    <row r="33" spans="1:9" ht="15">
      <c r="A33">
        <v>17</v>
      </c>
      <c r="B33" t="s">
        <v>2</v>
      </c>
      <c r="C33">
        <f>IF('исходные данные'!C33&gt;0,'исходные данные'!C33-360,'исходные данные'!C33)</f>
        <v>-71</v>
      </c>
      <c r="D33">
        <f>IF('исходные данные'!D33&lt;0,'исходные данные'!D33+360,'исходные данные'!D33)</f>
        <v>178.6</v>
      </c>
      <c r="E33">
        <f>IF('исходные данные'!E33&lt;0,'исходные данные'!E33+360,'исходные данные'!E33)</f>
        <v>58.9</v>
      </c>
      <c r="F33">
        <f>IF('исходные данные'!F33&lt;0,'исходные данные'!F33+360,'исходные данные'!F33)</f>
        <v>141.9</v>
      </c>
      <c r="G33">
        <f>IF('исходные данные'!G33&lt;0,'исходные данные'!G33+360,'исходные данные'!G33)</f>
        <v>207.1</v>
      </c>
      <c r="H33">
        <f>IF('исходные данные'!H33&gt;0,'исходные данные'!H33-360,'исходные данные'!H33)</f>
        <v>-98.6</v>
      </c>
      <c r="I33">
        <f>IF('исходные данные'!I33&gt;0,'исходные данные'!I33-360,'исходные данные'!I33)</f>
        <v>-107.1</v>
      </c>
    </row>
    <row r="34" spans="2:9" ht="15">
      <c r="B34" t="s">
        <v>13</v>
      </c>
      <c r="C34">
        <f>AVERAGE(C2:C33)</f>
        <v>-84.575</v>
      </c>
      <c r="D34">
        <f>AVERAGE(D2:D33)</f>
        <v>177.53750000000002</v>
      </c>
      <c r="E34">
        <f>AVERAGE(E2:E33)</f>
        <v>76.71562500000002</v>
      </c>
      <c r="F34">
        <f>AVERAGE(F2:F33)</f>
        <v>120.09375000000001</v>
      </c>
      <c r="G34">
        <f>AVERAGE(G2:G33)</f>
        <v>198.41875000000005</v>
      </c>
      <c r="H34">
        <f>AVERAGE(H2:H33)</f>
        <v>-107.7875</v>
      </c>
      <c r="I34">
        <f>AVERAGE(I2:I33)</f>
        <v>-122.55624999999999</v>
      </c>
    </row>
    <row r="35" spans="3:9" ht="15">
      <c r="C35" t="s">
        <v>14</v>
      </c>
      <c r="D35" t="s">
        <v>15</v>
      </c>
      <c r="E35" t="s">
        <v>16</v>
      </c>
      <c r="F35" t="s">
        <v>17</v>
      </c>
      <c r="G35" t="s">
        <v>18</v>
      </c>
      <c r="H35" t="s">
        <v>19</v>
      </c>
      <c r="I35" t="s">
        <v>20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6">
      <selection activeCell="L4" sqref="L4"/>
    </sheetView>
  </sheetViews>
  <sheetFormatPr defaultColWidth="9.140625" defaultRowHeight="15"/>
  <cols>
    <col min="10" max="10" width="5.28125" style="0" customWidth="1"/>
    <col min="11" max="11" width="10.140625" style="0" customWidth="1"/>
  </cols>
  <sheetData>
    <row r="1" spans="1:12" ht="69.75" thickBot="1">
      <c r="A1" t="s">
        <v>12</v>
      </c>
      <c r="B1" t="s">
        <v>11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s="3" t="s">
        <v>22</v>
      </c>
      <c r="K1" t="s">
        <v>21</v>
      </c>
      <c r="L1">
        <v>55</v>
      </c>
    </row>
    <row r="2" spans="1:10" ht="15">
      <c r="A2">
        <v>2</v>
      </c>
      <c r="B2" t="s">
        <v>1</v>
      </c>
      <c r="C2">
        <f>IF('средн. зн.'!C2&lt;'средн. зн.'!C$34+$L$1,IF('средн. зн.'!C2&gt;'средн. зн.'!C$34-$L$1,"",1),1)</f>
      </c>
      <c r="D2">
        <f>IF('средн. зн.'!D2&lt;'средн. зн.'!D$34+$L$1,IF('средн. зн.'!D2&gt;'средн. зн.'!D$34-$L$1,"",1),1)</f>
      </c>
      <c r="E2">
        <f>IF('средн. зн.'!E2&lt;'средн. зн.'!E$34+$L$1,IF('средн. зн.'!E2&gt;'средн. зн.'!E$34-$L$1,"",1),1)</f>
      </c>
      <c r="F2">
        <f>IF('средн. зн.'!F2&lt;'средн. зн.'!F$34+$L$1,IF('средн. зн.'!F2&gt;'средн. зн.'!F$34-$L$1,"",1),1)</f>
      </c>
      <c r="G2">
        <f>IF('средн. зн.'!G2&lt;'средн. зн.'!G$34+$L$1,IF('средн. зн.'!G2&gt;'средн. зн.'!G$34-$L$1,"",1),1)</f>
      </c>
      <c r="H2">
        <f>IF('средн. зн.'!H2&lt;'средн. зн.'!H$34+$L$1,IF('средн. зн.'!H2&gt;'средн. зн.'!H$34-$L$1,"",1),1)</f>
      </c>
      <c r="I2">
        <f>IF('средн. зн.'!I2&lt;'средн. зн.'!I$34+$L$1,IF('средн. зн.'!I2&gt;'средн. зн.'!I$34-$L$1,"",1),1)</f>
      </c>
      <c r="J2" s="1">
        <f>IF(SUM(C2:I2)&lt;4,"","+")</f>
      </c>
    </row>
    <row r="3" spans="1:10" ht="15">
      <c r="A3">
        <v>3</v>
      </c>
      <c r="B3" t="s">
        <v>2</v>
      </c>
      <c r="C3">
        <f>IF('средн. зн.'!C3&lt;'средн. зн.'!C$34+$L$1,IF('средн. зн.'!C3&gt;'средн. зн.'!C$34-$L$1,"",1),1)</f>
      </c>
      <c r="D3">
        <f>IF('средн. зн.'!D3&lt;'средн. зн.'!D$34+$L$1,IF('средн. зн.'!D3&gt;'средн. зн.'!D$34-$L$1,"",1),1)</f>
      </c>
      <c r="E3">
        <f>IF('средн. зн.'!E3&lt;'средн. зн.'!E$34+$L$1,IF('средн. зн.'!E3&gt;'средн. зн.'!E$34-$L$1,"",1),1)</f>
      </c>
      <c r="F3">
        <f>IF('средн. зн.'!F3&lt;'средн. зн.'!F$34+$L$1,IF('средн. зн.'!F3&gt;'средн. зн.'!F$34-$L$1,"",1),1)</f>
      </c>
      <c r="G3">
        <f>IF('средн. зн.'!G3&lt;'средн. зн.'!G$34+$L$1,IF('средн. зн.'!G3&gt;'средн. зн.'!G$34-$L$1,"",1),1)</f>
      </c>
      <c r="H3">
        <f>IF('средн. зн.'!H3&lt;'средн. зн.'!H$34+$L$1,IF('средн. зн.'!H3&gt;'средн. зн.'!H$34-$L$1,"",1),1)</f>
      </c>
      <c r="I3">
        <f>IF('средн. зн.'!I3&lt;'средн. зн.'!I$34+$L$1,IF('средн. зн.'!I3&gt;'средн. зн.'!I$34-$L$1,"",1),1)</f>
      </c>
      <c r="J3" s="1">
        <f aca="true" t="shared" si="0" ref="J3:J33">IF(SUM(C3:I3)&lt;4,"","+")</f>
      </c>
    </row>
    <row r="4" spans="1:10" ht="15">
      <c r="A4">
        <v>4</v>
      </c>
      <c r="B4" t="s">
        <v>3</v>
      </c>
      <c r="C4">
        <f>IF('средн. зн.'!C4&lt;'средн. зн.'!C$34+$L$1,IF('средн. зн.'!C4&gt;'средн. зн.'!C$34-$L$1,"",1),1)</f>
        <v>1</v>
      </c>
      <c r="D4">
        <f>IF('средн. зн.'!D4&lt;'средн. зн.'!D$34+$L$1,IF('средн. зн.'!D4&gt;'средн. зн.'!D$34-$L$1,"",1),1)</f>
      </c>
      <c r="E4">
        <f>IF('средн. зн.'!E4&lt;'средн. зн.'!E$34+$L$1,IF('средн. зн.'!E4&gt;'средн. зн.'!E$34-$L$1,"",1),1)</f>
        <v>1</v>
      </c>
      <c r="F4">
        <f>IF('средн. зн.'!F4&lt;'средн. зн.'!F$34+$L$1,IF('средн. зн.'!F4&gt;'средн. зн.'!F$34-$L$1,"",1),1)</f>
      </c>
      <c r="G4">
        <f>IF('средн. зн.'!G4&lt;'средн. зн.'!G$34+$L$1,IF('средн. зн.'!G4&gt;'средн. зн.'!G$34-$L$1,"",1),1)</f>
      </c>
      <c r="H4">
        <f>IF('средн. зн.'!H4&lt;'средн. зн.'!H$34+$L$1,IF('средн. зн.'!H4&gt;'средн. зн.'!H$34-$L$1,"",1),1)</f>
      </c>
      <c r="I4">
        <f>IF('средн. зн.'!I4&lt;'средн. зн.'!I$34+$L$1,IF('средн. зн.'!I4&gt;'средн. зн.'!I$34-$L$1,"",1),1)</f>
      </c>
      <c r="J4" s="1">
        <f t="shared" si="0"/>
      </c>
    </row>
    <row r="5" spans="1:10" ht="15">
      <c r="A5">
        <v>5</v>
      </c>
      <c r="B5" t="s">
        <v>1</v>
      </c>
      <c r="C5">
        <f>IF('средн. зн.'!C5&lt;'средн. зн.'!C$34+$L$1,IF('средн. зн.'!C5&gt;'средн. зн.'!C$34-$L$1,"",1),1)</f>
      </c>
      <c r="D5">
        <f>IF('средн. зн.'!D5&lt;'средн. зн.'!D$34+$L$1,IF('средн. зн.'!D5&gt;'средн. зн.'!D$34-$L$1,"",1),1)</f>
      </c>
      <c r="E5">
        <f>IF('средн. зн.'!E5&lt;'средн. зн.'!E$34+$L$1,IF('средн. зн.'!E5&gt;'средн. зн.'!E$34-$L$1,"",1),1)</f>
      </c>
      <c r="F5">
        <f>IF('средн. зн.'!F5&lt;'средн. зн.'!F$34+$L$1,IF('средн. зн.'!F5&gt;'средн. зн.'!F$34-$L$1,"",1),1)</f>
      </c>
      <c r="G5">
        <f>IF('средн. зн.'!G5&lt;'средн. зн.'!G$34+$L$1,IF('средн. зн.'!G5&gt;'средн. зн.'!G$34-$L$1,"",1),1)</f>
      </c>
      <c r="H5">
        <f>IF('средн. зн.'!H5&lt;'средн. зн.'!H$34+$L$1,IF('средн. зн.'!H5&gt;'средн. зн.'!H$34-$L$1,"",1),1)</f>
        <v>1</v>
      </c>
      <c r="I5">
        <f>IF('средн. зн.'!I5&lt;'средн. зн.'!I$34+$L$1,IF('средн. зн.'!I5&gt;'средн. зн.'!I$34-$L$1,"",1),1)</f>
      </c>
      <c r="J5" s="1">
        <f t="shared" si="0"/>
      </c>
    </row>
    <row r="6" spans="1:10" ht="15">
      <c r="A6">
        <v>6</v>
      </c>
      <c r="B6" t="s">
        <v>2</v>
      </c>
      <c r="C6">
        <f>IF('средн. зн.'!C6&lt;'средн. зн.'!C$34+$L$1,IF('средн. зн.'!C6&gt;'средн. зн.'!C$34-$L$1,"",1),1)</f>
      </c>
      <c r="D6">
        <f>IF('средн. зн.'!D6&lt;'средн. зн.'!D$34+$L$1,IF('средн. зн.'!D6&gt;'средн. зн.'!D$34-$L$1,"",1),1)</f>
      </c>
      <c r="E6">
        <f>IF('средн. зн.'!E6&lt;'средн. зн.'!E$34+$L$1,IF('средн. зн.'!E6&gt;'средн. зн.'!E$34-$L$1,"",1),1)</f>
      </c>
      <c r="F6">
        <f>IF('средн. зн.'!F6&lt;'средн. зн.'!F$34+$L$1,IF('средн. зн.'!F6&gt;'средн. зн.'!F$34-$L$1,"",1),1)</f>
      </c>
      <c r="G6">
        <f>IF('средн. зн.'!G6&lt;'средн. зн.'!G$34+$L$1,IF('средн. зн.'!G6&gt;'средн. зн.'!G$34-$L$1,"",1),1)</f>
      </c>
      <c r="H6">
        <f>IF('средн. зн.'!H6&lt;'средн. зн.'!H$34+$L$1,IF('средн. зн.'!H6&gt;'средн. зн.'!H$34-$L$1,"",1),1)</f>
      </c>
      <c r="I6">
        <f>IF('средн. зн.'!I6&lt;'средн. зн.'!I$34+$L$1,IF('средн. зн.'!I6&gt;'средн. зн.'!I$34-$L$1,"",1),1)</f>
      </c>
      <c r="J6" s="1">
        <f t="shared" si="0"/>
      </c>
    </row>
    <row r="7" spans="1:10" ht="15">
      <c r="A7">
        <v>7</v>
      </c>
      <c r="B7" t="s">
        <v>0</v>
      </c>
      <c r="C7">
        <f>IF('средн. зн.'!C7&lt;'средн. зн.'!C$34+$L$1,IF('средн. зн.'!C7&gt;'средн. зн.'!C$34-$L$1,"",1),1)</f>
      </c>
      <c r="D7">
        <f>IF('средн. зн.'!D7&lt;'средн. зн.'!D$34+$L$1,IF('средн. зн.'!D7&gt;'средн. зн.'!D$34-$L$1,"",1),1)</f>
      </c>
      <c r="E7">
        <f>IF('средн. зн.'!E7&lt;'средн. зн.'!E$34+$L$1,IF('средн. зн.'!E7&gt;'средн. зн.'!E$34-$L$1,"",1),1)</f>
      </c>
      <c r="F7">
        <f>IF('средн. зн.'!F7&lt;'средн. зн.'!F$34+$L$1,IF('средн. зн.'!F7&gt;'средн. зн.'!F$34-$L$1,"",1),1)</f>
      </c>
      <c r="G7">
        <f>IF('средн. зн.'!G7&lt;'средн. зн.'!G$34+$L$1,IF('средн. зн.'!G7&gt;'средн. зн.'!G$34-$L$1,"",1),1)</f>
      </c>
      <c r="H7">
        <f>IF('средн. зн.'!H7&lt;'средн. зн.'!H$34+$L$1,IF('средн. зн.'!H7&gt;'средн. зн.'!H$34-$L$1,"",1),1)</f>
      </c>
      <c r="I7">
        <f>IF('средн. зн.'!I7&lt;'средн. зн.'!I$34+$L$1,IF('средн. зн.'!I7&gt;'средн. зн.'!I$34-$L$1,"",1),1)</f>
      </c>
      <c r="J7" s="1">
        <f t="shared" si="0"/>
      </c>
    </row>
    <row r="8" spans="1:10" ht="15">
      <c r="A8">
        <v>8</v>
      </c>
      <c r="B8" t="s">
        <v>1</v>
      </c>
      <c r="C8">
        <f>IF('средн. зн.'!C8&lt;'средн. зн.'!C$34+$L$1,IF('средн. зн.'!C8&gt;'средн. зн.'!C$34-$L$1,"",1),1)</f>
      </c>
      <c r="D8">
        <f>IF('средн. зн.'!D8&lt;'средн. зн.'!D$34+$L$1,IF('средн. зн.'!D8&gt;'средн. зн.'!D$34-$L$1,"",1),1)</f>
      </c>
      <c r="E8">
        <f>IF('средн. зн.'!E8&lt;'средн. зн.'!E$34+$L$1,IF('средн. зн.'!E8&gt;'средн. зн.'!E$34-$L$1,"",1),1)</f>
      </c>
      <c r="F8">
        <f>IF('средн. зн.'!F8&lt;'средн. зн.'!F$34+$L$1,IF('средн. зн.'!F8&gt;'средн. зн.'!F$34-$L$1,"",1),1)</f>
      </c>
      <c r="G8">
        <f>IF('средн. зн.'!G8&lt;'средн. зн.'!G$34+$L$1,IF('средн. зн.'!G8&gt;'средн. зн.'!G$34-$L$1,"",1),1)</f>
      </c>
      <c r="H8">
        <f>IF('средн. зн.'!H8&lt;'средн. зн.'!H$34+$L$1,IF('средн. зн.'!H8&gt;'средн. зн.'!H$34-$L$1,"",1),1)</f>
      </c>
      <c r="I8">
        <f>IF('средн. зн.'!I8&lt;'средн. зн.'!I$34+$L$1,IF('средн. зн.'!I8&gt;'средн. зн.'!I$34-$L$1,"",1),1)</f>
      </c>
      <c r="J8" s="1">
        <f t="shared" si="0"/>
      </c>
    </row>
    <row r="9" spans="1:10" ht="15">
      <c r="A9">
        <v>9</v>
      </c>
      <c r="B9" t="s">
        <v>1</v>
      </c>
      <c r="C9">
        <f>IF('средн. зн.'!C9&lt;'средн. зн.'!C$34+$L$1,IF('средн. зн.'!C9&gt;'средн. зн.'!C$34-$L$1,"",1),1)</f>
      </c>
      <c r="D9">
        <f>IF('средн. зн.'!D9&lt;'средн. зн.'!D$34+$L$1,IF('средн. зн.'!D9&gt;'средн. зн.'!D$34-$L$1,"",1),1)</f>
      </c>
      <c r="E9">
        <f>IF('средн. зн.'!E9&lt;'средн. зн.'!E$34+$L$1,IF('средн. зн.'!E9&gt;'средн. зн.'!E$34-$L$1,"",1),1)</f>
      </c>
      <c r="F9">
        <f>IF('средн. зн.'!F9&lt;'средн. зн.'!F$34+$L$1,IF('средн. зн.'!F9&gt;'средн. зн.'!F$34-$L$1,"",1),1)</f>
      </c>
      <c r="G9">
        <f>IF('средн. зн.'!G9&lt;'средн. зн.'!G$34+$L$1,IF('средн. зн.'!G9&gt;'средн. зн.'!G$34-$L$1,"",1),1)</f>
      </c>
      <c r="H9">
        <f>IF('средн. зн.'!H9&lt;'средн. зн.'!H$34+$L$1,IF('средн. зн.'!H9&gt;'средн. зн.'!H$34-$L$1,"",1),1)</f>
      </c>
      <c r="I9">
        <f>IF('средн. зн.'!I9&lt;'средн. зн.'!I$34+$L$1,IF('средн. зн.'!I9&gt;'средн. зн.'!I$34-$L$1,"",1),1)</f>
      </c>
      <c r="J9" s="1">
        <f t="shared" si="0"/>
      </c>
    </row>
    <row r="10" spans="1:10" ht="15">
      <c r="A10">
        <v>10</v>
      </c>
      <c r="B10" t="s">
        <v>2</v>
      </c>
      <c r="C10">
        <f>IF('средн. зн.'!C10&lt;'средн. зн.'!C$34+$L$1,IF('средн. зн.'!C10&gt;'средн. зн.'!C$34-$L$1,"",1),1)</f>
      </c>
      <c r="D10">
        <f>IF('средн. зн.'!D10&lt;'средн. зн.'!D$34+$L$1,IF('средн. зн.'!D10&gt;'средн. зн.'!D$34-$L$1,"",1),1)</f>
      </c>
      <c r="E10">
        <f>IF('средн. зн.'!E10&lt;'средн. зн.'!E$34+$L$1,IF('средн. зн.'!E10&gt;'средн. зн.'!E$34-$L$1,"",1),1)</f>
      </c>
      <c r="F10">
        <f>IF('средн. зн.'!F10&lt;'средн. зн.'!F$34+$L$1,IF('средн. зн.'!F10&gt;'средн. зн.'!F$34-$L$1,"",1),1)</f>
      </c>
      <c r="G10">
        <f>IF('средн. зн.'!G10&lt;'средн. зн.'!G$34+$L$1,IF('средн. зн.'!G10&gt;'средн. зн.'!G$34-$L$1,"",1),1)</f>
      </c>
      <c r="H10">
        <f>IF('средн. зн.'!H10&lt;'средн. зн.'!H$34+$L$1,IF('средн. зн.'!H10&gt;'средн. зн.'!H$34-$L$1,"",1),1)</f>
        <v>1</v>
      </c>
      <c r="I10">
        <f>IF('средн. зн.'!I10&lt;'средн. зн.'!I$34+$L$1,IF('средн. зн.'!I10&gt;'средн. зн.'!I$34-$L$1,"",1),1)</f>
      </c>
      <c r="J10" s="1">
        <f t="shared" si="0"/>
      </c>
    </row>
    <row r="11" spans="1:10" ht="15">
      <c r="A11">
        <v>11</v>
      </c>
      <c r="B11" t="s">
        <v>2</v>
      </c>
      <c r="C11">
        <f>IF('средн. зн.'!C11&lt;'средн. зн.'!C$34+$L$1,IF('средн. зн.'!C11&gt;'средн. зн.'!C$34-$L$1,"",1),1)</f>
      </c>
      <c r="D11">
        <f>IF('средн. зн.'!D11&lt;'средн. зн.'!D$34+$L$1,IF('средн. зн.'!D11&gt;'средн. зн.'!D$34-$L$1,"",1),1)</f>
      </c>
      <c r="E11">
        <f>IF('средн. зн.'!E11&lt;'средн. зн.'!E$34+$L$1,IF('средн. зн.'!E11&gt;'средн. зн.'!E$34-$L$1,"",1),1)</f>
      </c>
      <c r="F11">
        <f>IF('средн. зн.'!F11&lt;'средн. зн.'!F$34+$L$1,IF('средн. зн.'!F11&gt;'средн. зн.'!F$34-$L$1,"",1),1)</f>
      </c>
      <c r="G11">
        <f>IF('средн. зн.'!G11&lt;'средн. зн.'!G$34+$L$1,IF('средн. зн.'!G11&gt;'средн. зн.'!G$34-$L$1,"",1),1)</f>
      </c>
      <c r="H11">
        <f>IF('средн. зн.'!H11&lt;'средн. зн.'!H$34+$L$1,IF('средн. зн.'!H11&gt;'средн. зн.'!H$34-$L$1,"",1),1)</f>
      </c>
      <c r="I11">
        <f>IF('средн. зн.'!I11&lt;'средн. зн.'!I$34+$L$1,IF('средн. зн.'!I11&gt;'средн. зн.'!I$34-$L$1,"",1),1)</f>
      </c>
      <c r="J11" s="1">
        <f t="shared" si="0"/>
      </c>
    </row>
    <row r="12" spans="1:10" ht="15">
      <c r="A12">
        <v>12</v>
      </c>
      <c r="B12" t="s">
        <v>3</v>
      </c>
      <c r="C12">
        <f>IF('средн. зн.'!C12&lt;'средн. зн.'!C$34+$L$1,IF('средн. зн.'!C12&gt;'средн. зн.'!C$34-$L$1,"",1),1)</f>
      </c>
      <c r="D12">
        <f>IF('средн. зн.'!D12&lt;'средн. зн.'!D$34+$L$1,IF('средн. зн.'!D12&gt;'средн. зн.'!D$34-$L$1,"",1),1)</f>
      </c>
      <c r="E12">
        <f>IF('средн. зн.'!E12&lt;'средн. зн.'!E$34+$L$1,IF('средн. зн.'!E12&gt;'средн. зн.'!E$34-$L$1,"",1),1)</f>
      </c>
      <c r="F12">
        <f>IF('средн. зн.'!F12&lt;'средн. зн.'!F$34+$L$1,IF('средн. зн.'!F12&gt;'средн. зн.'!F$34-$L$1,"",1),1)</f>
      </c>
      <c r="G12">
        <f>IF('средн. зн.'!G12&lt;'средн. зн.'!G$34+$L$1,IF('средн. зн.'!G12&gt;'средн. зн.'!G$34-$L$1,"",1),1)</f>
      </c>
      <c r="H12">
        <f>IF('средн. зн.'!H12&lt;'средн. зн.'!H$34+$L$1,IF('средн. зн.'!H12&gt;'средн. зн.'!H$34-$L$1,"",1),1)</f>
      </c>
      <c r="I12">
        <f>IF('средн. зн.'!I12&lt;'средн. зн.'!I$34+$L$1,IF('средн. зн.'!I12&gt;'средн. зн.'!I$34-$L$1,"",1),1)</f>
      </c>
      <c r="J12" s="1">
        <f t="shared" si="0"/>
      </c>
    </row>
    <row r="13" spans="1:10" ht="15">
      <c r="A13">
        <v>13</v>
      </c>
      <c r="B13" t="s">
        <v>1</v>
      </c>
      <c r="C13">
        <f>IF('средн. зн.'!C13&lt;'средн. зн.'!C$34+$L$1,IF('средн. зн.'!C13&gt;'средн. зн.'!C$34-$L$1,"",1),1)</f>
      </c>
      <c r="D13">
        <f>IF('средн. зн.'!D13&lt;'средн. зн.'!D$34+$L$1,IF('средн. зн.'!D13&gt;'средн. зн.'!D$34-$L$1,"",1),1)</f>
      </c>
      <c r="E13">
        <f>IF('средн. зн.'!E13&lt;'средн. зн.'!E$34+$L$1,IF('средн. зн.'!E13&gt;'средн. зн.'!E$34-$L$1,"",1),1)</f>
      </c>
      <c r="F13">
        <f>IF('средн. зн.'!F13&lt;'средн. зн.'!F$34+$L$1,IF('средн. зн.'!F13&gt;'средн. зн.'!F$34-$L$1,"",1),1)</f>
      </c>
      <c r="G13">
        <f>IF('средн. зн.'!G13&lt;'средн. зн.'!G$34+$L$1,IF('средн. зн.'!G13&gt;'средн. зн.'!G$34-$L$1,"",1),1)</f>
      </c>
      <c r="H13">
        <f>IF('средн. зн.'!H13&lt;'средн. зн.'!H$34+$L$1,IF('средн. зн.'!H13&gt;'средн. зн.'!H$34-$L$1,"",1),1)</f>
      </c>
      <c r="I13">
        <f>IF('средн. зн.'!I13&lt;'средн. зн.'!I$34+$L$1,IF('средн. зн.'!I13&gt;'средн. зн.'!I$34-$L$1,"",1),1)</f>
      </c>
      <c r="J13" s="1">
        <f t="shared" si="0"/>
      </c>
    </row>
    <row r="14" spans="1:10" ht="15">
      <c r="A14">
        <v>14</v>
      </c>
      <c r="B14" t="s">
        <v>2</v>
      </c>
      <c r="C14">
        <f>IF('средн. зн.'!C14&lt;'средн. зн.'!C$34+$L$1,IF('средн. зн.'!C14&gt;'средн. зн.'!C$34-$L$1,"",1),1)</f>
      </c>
      <c r="D14">
        <f>IF('средн. зн.'!D14&lt;'средн. зн.'!D$34+$L$1,IF('средн. зн.'!D14&gt;'средн. зн.'!D$34-$L$1,"",1),1)</f>
      </c>
      <c r="E14">
        <f>IF('средн. зн.'!E14&lt;'средн. зн.'!E$34+$L$1,IF('средн. зн.'!E14&gt;'средн. зн.'!E$34-$L$1,"",1),1)</f>
      </c>
      <c r="F14">
        <f>IF('средн. зн.'!F14&lt;'средн. зн.'!F$34+$L$1,IF('средн. зн.'!F14&gt;'средн. зн.'!F$34-$L$1,"",1),1)</f>
      </c>
      <c r="G14">
        <f>IF('средн. зн.'!G14&lt;'средн. зн.'!G$34+$L$1,IF('средн. зн.'!G14&gt;'средн. зн.'!G$34-$L$1,"",1),1)</f>
      </c>
      <c r="H14">
        <f>IF('средн. зн.'!H14&lt;'средн. зн.'!H$34+$L$1,IF('средн. зн.'!H14&gt;'средн. зн.'!H$34-$L$1,"",1),1)</f>
      </c>
      <c r="I14">
        <f>IF('средн. зн.'!I14&lt;'средн. зн.'!I$34+$L$1,IF('средн. зн.'!I14&gt;'средн. зн.'!I$34-$L$1,"",1),1)</f>
      </c>
      <c r="J14" s="1">
        <f t="shared" si="0"/>
      </c>
    </row>
    <row r="15" spans="1:10" ht="15">
      <c r="A15">
        <v>15</v>
      </c>
      <c r="B15" t="s">
        <v>0</v>
      </c>
      <c r="C15">
        <f>IF('средн. зн.'!C15&lt;'средн. зн.'!C$34+$L$1,IF('средн. зн.'!C15&gt;'средн. зн.'!C$34-$L$1,"",1),1)</f>
      </c>
      <c r="D15">
        <f>IF('средн. зн.'!D15&lt;'средн. зн.'!D$34+$L$1,IF('средн. зн.'!D15&gt;'средн. зн.'!D$34-$L$1,"",1),1)</f>
      </c>
      <c r="E15">
        <f>IF('средн. зн.'!E15&lt;'средн. зн.'!E$34+$L$1,IF('средн. зн.'!E15&gt;'средн. зн.'!E$34-$L$1,"",1),1)</f>
      </c>
      <c r="F15">
        <f>IF('средн. зн.'!F15&lt;'средн. зн.'!F$34+$L$1,IF('средн. зн.'!F15&gt;'средн. зн.'!F$34-$L$1,"",1),1)</f>
      </c>
      <c r="G15">
        <f>IF('средн. зн.'!G15&lt;'средн. зн.'!G$34+$L$1,IF('средн. зн.'!G15&gt;'средн. зн.'!G$34-$L$1,"",1),1)</f>
      </c>
      <c r="H15">
        <f>IF('средн. зн.'!H15&lt;'средн. зн.'!H$34+$L$1,IF('средн. зн.'!H15&gt;'средн. зн.'!H$34-$L$1,"",1),1)</f>
      </c>
      <c r="I15">
        <f>IF('средн. зн.'!I15&lt;'средн. зн.'!I$34+$L$1,IF('средн. зн.'!I15&gt;'средн. зн.'!I$34-$L$1,"",1),1)</f>
      </c>
      <c r="J15" s="1">
        <f t="shared" si="0"/>
      </c>
    </row>
    <row r="16" spans="1:10" ht="15">
      <c r="A16">
        <v>16</v>
      </c>
      <c r="B16" t="s">
        <v>1</v>
      </c>
      <c r="C16">
        <f>IF('средн. зн.'!C16&lt;'средн. зн.'!C$34+$L$1,IF('средн. зн.'!C16&gt;'средн. зн.'!C$34-$L$1,"",1),1)</f>
      </c>
      <c r="D16">
        <f>IF('средн. зн.'!D16&lt;'средн. зн.'!D$34+$L$1,IF('средн. зн.'!D16&gt;'средн. зн.'!D$34-$L$1,"",1),1)</f>
      </c>
      <c r="E16">
        <f>IF('средн. зн.'!E16&lt;'средн. зн.'!E$34+$L$1,IF('средн. зн.'!E16&gt;'средн. зн.'!E$34-$L$1,"",1),1)</f>
      </c>
      <c r="F16">
        <f>IF('средн. зн.'!F16&lt;'средн. зн.'!F$34+$L$1,IF('средн. зн.'!F16&gt;'средн. зн.'!F$34-$L$1,"",1),1)</f>
      </c>
      <c r="G16">
        <f>IF('средн. зн.'!G16&lt;'средн. зн.'!G$34+$L$1,IF('средн. зн.'!G16&gt;'средн. зн.'!G$34-$L$1,"",1),1)</f>
      </c>
      <c r="H16">
        <f>IF('средн. зн.'!H16&lt;'средн. зн.'!H$34+$L$1,IF('средн. зн.'!H16&gt;'средн. зн.'!H$34-$L$1,"",1),1)</f>
      </c>
      <c r="I16">
        <f>IF('средн. зн.'!I16&lt;'средн. зн.'!I$34+$L$1,IF('средн. зн.'!I16&gt;'средн. зн.'!I$34-$L$1,"",1),1)</f>
      </c>
      <c r="J16" s="1">
        <f t="shared" si="0"/>
      </c>
    </row>
    <row r="17" spans="1:10" ht="15">
      <c r="A17">
        <v>17</v>
      </c>
      <c r="B17" t="s">
        <v>2</v>
      </c>
      <c r="C17">
        <f>IF('средн. зн.'!C17&lt;'средн. зн.'!C$34+$L$1,IF('средн. зн.'!C17&gt;'средн. зн.'!C$34-$L$1,"",1),1)</f>
      </c>
      <c r="D17">
        <f>IF('средн. зн.'!D17&lt;'средн. зн.'!D$34+$L$1,IF('средн. зн.'!D17&gt;'средн. зн.'!D$34-$L$1,"",1),1)</f>
      </c>
      <c r="E17">
        <f>IF('средн. зн.'!E17&lt;'средн. зн.'!E$34+$L$1,IF('средн. зн.'!E17&gt;'средн. зн.'!E$34-$L$1,"",1),1)</f>
      </c>
      <c r="F17">
        <f>IF('средн. зн.'!F17&lt;'средн. зн.'!F$34+$L$1,IF('средн. зн.'!F17&gt;'средн. зн.'!F$34-$L$1,"",1),1)</f>
      </c>
      <c r="G17">
        <f>IF('средн. зн.'!G17&lt;'средн. зн.'!G$34+$L$1,IF('средн. зн.'!G17&gt;'средн. зн.'!G$34-$L$1,"",1),1)</f>
      </c>
      <c r="H17">
        <f>IF('средн. зн.'!H17&lt;'средн. зн.'!H$34+$L$1,IF('средн. зн.'!H17&gt;'средн. зн.'!H$34-$L$1,"",1),1)</f>
      </c>
      <c r="I17">
        <f>IF('средн. зн.'!I17&lt;'средн. зн.'!I$34+$L$1,IF('средн. зн.'!I17&gt;'средн. зн.'!I$34-$L$1,"",1),1)</f>
      </c>
      <c r="J17" s="1">
        <f t="shared" si="0"/>
      </c>
    </row>
    <row r="18" spans="1:10" ht="15">
      <c r="A18">
        <v>2</v>
      </c>
      <c r="B18" t="s">
        <v>1</v>
      </c>
      <c r="C18">
        <f>IF('средн. зн.'!C18&lt;'средн. зн.'!C$34+$L$1,IF('средн. зн.'!C18&gt;'средн. зн.'!C$34-$L$1,"",1),1)</f>
      </c>
      <c r="D18">
        <f>IF('средн. зн.'!D18&lt;'средн. зн.'!D$34+$L$1,IF('средн. зн.'!D18&gt;'средн. зн.'!D$34-$L$1,"",1),1)</f>
      </c>
      <c r="E18">
        <f>IF('средн. зн.'!E18&lt;'средн. зн.'!E$34+$L$1,IF('средн. зн.'!E18&gt;'средн. зн.'!E$34-$L$1,"",1),1)</f>
      </c>
      <c r="F18">
        <f>IF('средн. зн.'!F18&lt;'средн. зн.'!F$34+$L$1,IF('средн. зн.'!F18&gt;'средн. зн.'!F$34-$L$1,"",1),1)</f>
      </c>
      <c r="G18">
        <f>IF('средн. зн.'!G18&lt;'средн. зн.'!G$34+$L$1,IF('средн. зн.'!G18&gt;'средн. зн.'!G$34-$L$1,"",1),1)</f>
      </c>
      <c r="H18">
        <f>IF('средн. зн.'!H18&lt;'средн. зн.'!H$34+$L$1,IF('средн. зн.'!H18&gt;'средн. зн.'!H$34-$L$1,"",1),1)</f>
        <v>1</v>
      </c>
      <c r="I18">
        <f>IF('средн. зн.'!I18&lt;'средн. зн.'!I$34+$L$1,IF('средн. зн.'!I18&gt;'средн. зн.'!I$34-$L$1,"",1),1)</f>
      </c>
      <c r="J18" s="1">
        <f t="shared" si="0"/>
      </c>
    </row>
    <row r="19" spans="1:10" ht="15">
      <c r="A19">
        <v>3</v>
      </c>
      <c r="B19" t="s">
        <v>3</v>
      </c>
      <c r="C19">
        <f>IF('средн. зн.'!C19&lt;'средн. зн.'!C$34+$L$1,IF('средн. зн.'!C19&gt;'средн. зн.'!C$34-$L$1,"",1),1)</f>
      </c>
      <c r="D19">
        <f>IF('средн. зн.'!D19&lt;'средн. зн.'!D$34+$L$1,IF('средн. зн.'!D19&gt;'средн. зн.'!D$34-$L$1,"",1),1)</f>
      </c>
      <c r="E19">
        <f>IF('средн. зн.'!E19&lt;'средн. зн.'!E$34+$L$1,IF('средн. зн.'!E19&gt;'средн. зн.'!E$34-$L$1,"",1),1)</f>
      </c>
      <c r="F19">
        <f>IF('средн. зн.'!F19&lt;'средн. зн.'!F$34+$L$1,IF('средн. зн.'!F19&gt;'средн. зн.'!F$34-$L$1,"",1),1)</f>
      </c>
      <c r="G19">
        <f>IF('средн. зн.'!G19&lt;'средн. зн.'!G$34+$L$1,IF('средн. зн.'!G19&gt;'средн. зн.'!G$34-$L$1,"",1),1)</f>
      </c>
      <c r="H19">
        <f>IF('средн. зн.'!H19&lt;'средн. зн.'!H$34+$L$1,IF('средн. зн.'!H19&gt;'средн. зн.'!H$34-$L$1,"",1),1)</f>
      </c>
      <c r="I19">
        <f>IF('средн. зн.'!I19&lt;'средн. зн.'!I$34+$L$1,IF('средн. зн.'!I19&gt;'средн. зн.'!I$34-$L$1,"",1),1)</f>
      </c>
      <c r="J19" s="1">
        <f t="shared" si="0"/>
      </c>
    </row>
    <row r="20" spans="1:10" ht="15">
      <c r="A20">
        <v>4</v>
      </c>
      <c r="B20" t="s">
        <v>1</v>
      </c>
      <c r="C20">
        <f>IF('средн. зн.'!C20&lt;'средн. зн.'!C$34+$L$1,IF('средн. зн.'!C20&gt;'средн. зн.'!C$34-$L$1,"",1),1)</f>
      </c>
      <c r="D20">
        <f>IF('средн. зн.'!D20&lt;'средн. зн.'!D$34+$L$1,IF('средн. зн.'!D20&gt;'средн. зн.'!D$34-$L$1,"",1),1)</f>
      </c>
      <c r="E20">
        <f>IF('средн. зн.'!E20&lt;'средн. зн.'!E$34+$L$1,IF('средн. зн.'!E20&gt;'средн. зн.'!E$34-$L$1,"",1),1)</f>
      </c>
      <c r="F20">
        <f>IF('средн. зн.'!F20&lt;'средн. зн.'!F$34+$L$1,IF('средн. зн.'!F20&gt;'средн. зн.'!F$34-$L$1,"",1),1)</f>
        <v>1</v>
      </c>
      <c r="G20">
        <f>IF('средн. зн.'!G20&lt;'средн. зн.'!G$34+$L$1,IF('средн. зн.'!G20&gt;'средн. зн.'!G$34-$L$1,"",1),1)</f>
        <v>1</v>
      </c>
      <c r="H20">
        <f>IF('средн. зн.'!H20&lt;'средн. зн.'!H$34+$L$1,IF('средн. зн.'!H20&gt;'средн. зн.'!H$34-$L$1,"",1),1)</f>
        <v>1</v>
      </c>
      <c r="I20">
        <f>IF('средн. зн.'!I20&lt;'средн. зн.'!I$34+$L$1,IF('средн. зн.'!I20&gt;'средн. зн.'!I$34-$L$1,"",1),1)</f>
      </c>
      <c r="J20" s="1">
        <f t="shared" si="0"/>
      </c>
    </row>
    <row r="21" spans="1:10" ht="15">
      <c r="A21">
        <v>5</v>
      </c>
      <c r="B21" t="s">
        <v>1</v>
      </c>
      <c r="C21">
        <f>IF('средн. зн.'!C21&lt;'средн. зн.'!C$34+$L$1,IF('средн. зн.'!C21&gt;'средн. зн.'!C$34-$L$1,"",1),1)</f>
      </c>
      <c r="D21">
        <f>IF('средн. зн.'!D21&lt;'средн. зн.'!D$34+$L$1,IF('средн. зн.'!D21&gt;'средн. зн.'!D$34-$L$1,"",1),1)</f>
      </c>
      <c r="E21">
        <f>IF('средн. зн.'!E21&lt;'средн. зн.'!E$34+$L$1,IF('средн. зн.'!E21&gt;'средн. зн.'!E$34-$L$1,"",1),1)</f>
      </c>
      <c r="F21">
        <f>IF('средн. зн.'!F21&lt;'средн. зн.'!F$34+$L$1,IF('средн. зн.'!F21&gt;'средн. зн.'!F$34-$L$1,"",1),1)</f>
      </c>
      <c r="G21">
        <f>IF('средн. зн.'!G21&lt;'средн. зн.'!G$34+$L$1,IF('средн. зн.'!G21&gt;'средн. зн.'!G$34-$L$1,"",1),1)</f>
      </c>
      <c r="H21">
        <f>IF('средн. зн.'!H21&lt;'средн. зн.'!H$34+$L$1,IF('средн. зн.'!H21&gt;'средн. зн.'!H$34-$L$1,"",1),1)</f>
      </c>
      <c r="I21">
        <f>IF('средн. зн.'!I21&lt;'средн. зн.'!I$34+$L$1,IF('средн. зн.'!I21&gt;'средн. зн.'!I$34-$L$1,"",1),1)</f>
      </c>
      <c r="J21" s="1">
        <f t="shared" si="0"/>
      </c>
    </row>
    <row r="22" spans="1:10" ht="15">
      <c r="A22">
        <v>6</v>
      </c>
      <c r="B22" t="s">
        <v>0</v>
      </c>
      <c r="C22">
        <f>IF('средн. зн.'!C22&lt;'средн. зн.'!C$34+$L$1,IF('средн. зн.'!C22&gt;'средн. зн.'!C$34-$L$1,"",1),1)</f>
      </c>
      <c r="D22">
        <f>IF('средн. зн.'!D22&lt;'средн. зн.'!D$34+$L$1,IF('средн. зн.'!D22&gt;'средн. зн.'!D$34-$L$1,"",1),1)</f>
      </c>
      <c r="E22">
        <f>IF('средн. зн.'!E22&lt;'средн. зн.'!E$34+$L$1,IF('средн. зн.'!E22&gt;'средн. зн.'!E$34-$L$1,"",1),1)</f>
      </c>
      <c r="F22">
        <f>IF('средн. зн.'!F22&lt;'средн. зн.'!F$34+$L$1,IF('средн. зн.'!F22&gt;'средн. зн.'!F$34-$L$1,"",1),1)</f>
      </c>
      <c r="G22">
        <f>IF('средн. зн.'!G22&lt;'средн. зн.'!G$34+$L$1,IF('средн. зн.'!G22&gt;'средн. зн.'!G$34-$L$1,"",1),1)</f>
      </c>
      <c r="H22">
        <f>IF('средн. зн.'!H22&lt;'средн. зн.'!H$34+$L$1,IF('средн. зн.'!H22&gt;'средн. зн.'!H$34-$L$1,"",1),1)</f>
      </c>
      <c r="I22">
        <f>IF('средн. зн.'!I22&lt;'средн. зн.'!I$34+$L$1,IF('средн. зн.'!I22&gt;'средн. зн.'!I$34-$L$1,"",1),1)</f>
      </c>
      <c r="J22" s="1">
        <f t="shared" si="0"/>
      </c>
    </row>
    <row r="23" spans="1:10" ht="15">
      <c r="A23">
        <v>7</v>
      </c>
      <c r="B23" t="s">
        <v>1</v>
      </c>
      <c r="C23">
        <f>IF('средн. зн.'!C23&lt;'средн. зн.'!C$34+$L$1,IF('средн. зн.'!C23&gt;'средн. зн.'!C$34-$L$1,"",1),1)</f>
      </c>
      <c r="D23">
        <f>IF('средн. зн.'!D23&lt;'средн. зн.'!D$34+$L$1,IF('средн. зн.'!D23&gt;'средн. зн.'!D$34-$L$1,"",1),1)</f>
      </c>
      <c r="E23">
        <f>IF('средн. зн.'!E23&lt;'средн. зн.'!E$34+$L$1,IF('средн. зн.'!E23&gt;'средн. зн.'!E$34-$L$1,"",1),1)</f>
      </c>
      <c r="F23">
        <f>IF('средн. зн.'!F23&lt;'средн. зн.'!F$34+$L$1,IF('средн. зн.'!F23&gt;'средн. зн.'!F$34-$L$1,"",1),1)</f>
      </c>
      <c r="G23">
        <f>IF('средн. зн.'!G23&lt;'средн. зн.'!G$34+$L$1,IF('средн. зн.'!G23&gt;'средн. зн.'!G$34-$L$1,"",1),1)</f>
      </c>
      <c r="H23">
        <f>IF('средн. зн.'!H23&lt;'средн. зн.'!H$34+$L$1,IF('средн. зн.'!H23&gt;'средн. зн.'!H$34-$L$1,"",1),1)</f>
      </c>
      <c r="I23">
        <f>IF('средн. зн.'!I23&lt;'средн. зн.'!I$34+$L$1,IF('средн. зн.'!I23&gt;'средн. зн.'!I$34-$L$1,"",1),1)</f>
      </c>
      <c r="J23" s="1">
        <f t="shared" si="0"/>
      </c>
    </row>
    <row r="24" spans="1:10" ht="15">
      <c r="A24">
        <v>8</v>
      </c>
      <c r="B24" t="s">
        <v>2</v>
      </c>
      <c r="C24">
        <f>IF('средн. зн.'!C24&lt;'средн. зн.'!C$34+$L$1,IF('средн. зн.'!C24&gt;'средн. зн.'!C$34-$L$1,"",1),1)</f>
      </c>
      <c r="D24">
        <f>IF('средн. зн.'!D24&lt;'средн. зн.'!D$34+$L$1,IF('средн. зн.'!D24&gt;'средн. зн.'!D$34-$L$1,"",1),1)</f>
      </c>
      <c r="E24">
        <f>IF('средн. зн.'!E24&lt;'средн. зн.'!E$34+$L$1,IF('средн. зн.'!E24&gt;'средн. зн.'!E$34-$L$1,"",1),1)</f>
      </c>
      <c r="F24">
        <f>IF('средн. зн.'!F24&lt;'средн. зн.'!F$34+$L$1,IF('средн. зн.'!F24&gt;'средн. зн.'!F$34-$L$1,"",1),1)</f>
      </c>
      <c r="G24">
        <f>IF('средн. зн.'!G24&lt;'средн. зн.'!G$34+$L$1,IF('средн. зн.'!G24&gt;'средн. зн.'!G$34-$L$1,"",1),1)</f>
      </c>
      <c r="H24">
        <f>IF('средн. зн.'!H24&lt;'средн. зн.'!H$34+$L$1,IF('средн. зн.'!H24&gt;'средн. зн.'!H$34-$L$1,"",1),1)</f>
      </c>
      <c r="I24">
        <f>IF('средн. зн.'!I24&lt;'средн. зн.'!I$34+$L$1,IF('средн. зн.'!I24&gt;'средн. зн.'!I$34-$L$1,"",1),1)</f>
      </c>
      <c r="J24" s="1">
        <f t="shared" si="0"/>
      </c>
    </row>
    <row r="25" spans="1:10" ht="15">
      <c r="A25">
        <v>9</v>
      </c>
      <c r="B25" t="s">
        <v>0</v>
      </c>
      <c r="C25">
        <f>IF('средн. зн.'!C25&lt;'средн. зн.'!C$34+$L$1,IF('средн. зн.'!C25&gt;'средн. зн.'!C$34-$L$1,"",1),1)</f>
      </c>
      <c r="D25">
        <f>IF('средн. зн.'!D25&lt;'средн. зн.'!D$34+$L$1,IF('средн. зн.'!D25&gt;'средн. зн.'!D$34-$L$1,"",1),1)</f>
      </c>
      <c r="E25">
        <f>IF('средн. зн.'!E25&lt;'средн. зн.'!E$34+$L$1,IF('средн. зн.'!E25&gt;'средн. зн.'!E$34-$L$1,"",1),1)</f>
      </c>
      <c r="F25">
        <f>IF('средн. зн.'!F25&lt;'средн. зн.'!F$34+$L$1,IF('средн. зн.'!F25&gt;'средн. зн.'!F$34-$L$1,"",1),1)</f>
      </c>
      <c r="G25">
        <f>IF('средн. зн.'!G25&lt;'средн. зн.'!G$34+$L$1,IF('средн. зн.'!G25&gt;'средн. зн.'!G$34-$L$1,"",1),1)</f>
      </c>
      <c r="H25">
        <f>IF('средн. зн.'!H25&lt;'средн. зн.'!H$34+$L$1,IF('средн. зн.'!H25&gt;'средн. зн.'!H$34-$L$1,"",1),1)</f>
      </c>
      <c r="I25">
        <f>IF('средн. зн.'!I25&lt;'средн. зн.'!I$34+$L$1,IF('средн. зн.'!I25&gt;'средн. зн.'!I$34-$L$1,"",1),1)</f>
      </c>
      <c r="J25" s="1">
        <f t="shared" si="0"/>
      </c>
    </row>
    <row r="26" spans="1:10" ht="15">
      <c r="A26">
        <v>10</v>
      </c>
      <c r="B26" t="s">
        <v>3</v>
      </c>
      <c r="C26">
        <f>IF('средн. зн.'!C26&lt;'средн. зн.'!C$34+$L$1,IF('средн. зн.'!C26&gt;'средн. зн.'!C$34-$L$1,"",1),1)</f>
        <v>1</v>
      </c>
      <c r="D26">
        <f>IF('средн. зн.'!D26&lt;'средн. зн.'!D$34+$L$1,IF('средн. зн.'!D26&gt;'средн. зн.'!D$34-$L$1,"",1),1)</f>
        <v>1</v>
      </c>
      <c r="E26">
        <f>IF('средн. зн.'!E26&lt;'средн. зн.'!E$34+$L$1,IF('средн. зн.'!E26&gt;'средн. зн.'!E$34-$L$1,"",1),1)</f>
        <v>1</v>
      </c>
      <c r="F26">
        <f>IF('средн. зн.'!F26&lt;'средн. зн.'!F$34+$L$1,IF('средн. зн.'!F26&gt;'средн. зн.'!F$34-$L$1,"",1),1)</f>
        <v>1</v>
      </c>
      <c r="G26">
        <f>IF('средн. зн.'!G26&lt;'средн. зн.'!G$34+$L$1,IF('средн. зн.'!G26&gt;'средн. зн.'!G$34-$L$1,"",1),1)</f>
      </c>
      <c r="H26">
        <f>IF('средн. зн.'!H26&lt;'средн. зн.'!H$34+$L$1,IF('средн. зн.'!H26&gt;'средн. зн.'!H$34-$L$1,"",1),1)</f>
      </c>
      <c r="I26">
        <f>IF('средн. зн.'!I26&lt;'средн. зн.'!I$34+$L$1,IF('средн. зн.'!I26&gt;'средн. зн.'!I$34-$L$1,"",1),1)</f>
      </c>
      <c r="J26" s="1" t="str">
        <f t="shared" si="0"/>
        <v>+</v>
      </c>
    </row>
    <row r="27" spans="1:10" ht="15">
      <c r="A27">
        <v>11</v>
      </c>
      <c r="B27" t="s">
        <v>1</v>
      </c>
      <c r="C27">
        <f>IF('средн. зн.'!C27&lt;'средн. зн.'!C$34+$L$1,IF('средн. зн.'!C27&gt;'средн. зн.'!C$34-$L$1,"",1),1)</f>
        <v>1</v>
      </c>
      <c r="D27">
        <f>IF('средн. зн.'!D27&lt;'средн. зн.'!D$34+$L$1,IF('средн. зн.'!D27&gt;'средн. зн.'!D$34-$L$1,"",1),1)</f>
      </c>
      <c r="E27">
        <f>IF('средн. зн.'!E27&lt;'средн. зн.'!E$34+$L$1,IF('средн. зн.'!E27&gt;'средн. зн.'!E$34-$L$1,"",1),1)</f>
      </c>
      <c r="F27">
        <f>IF('средн. зн.'!F27&lt;'средн. зн.'!F$34+$L$1,IF('средн. зн.'!F27&gt;'средн. зн.'!F$34-$L$1,"",1),1)</f>
      </c>
      <c r="G27">
        <f>IF('средн. зн.'!G27&lt;'средн. зн.'!G$34+$L$1,IF('средн. зн.'!G27&gt;'средн. зн.'!G$34-$L$1,"",1),1)</f>
      </c>
      <c r="H27">
        <f>IF('средн. зн.'!H27&lt;'средн. зн.'!H$34+$L$1,IF('средн. зн.'!H27&gt;'средн. зн.'!H$34-$L$1,"",1),1)</f>
      </c>
      <c r="I27">
        <f>IF('средн. зн.'!I27&lt;'средн. зн.'!I$34+$L$1,IF('средн. зн.'!I27&gt;'средн. зн.'!I$34-$L$1,"",1),1)</f>
      </c>
      <c r="J27" s="1">
        <f t="shared" si="0"/>
      </c>
    </row>
    <row r="28" spans="1:10" ht="15">
      <c r="A28">
        <v>12</v>
      </c>
      <c r="B28" t="s">
        <v>2</v>
      </c>
      <c r="C28">
        <f>IF('средн. зн.'!C28&lt;'средн. зн.'!C$34+$L$1,IF('средн. зн.'!C28&gt;'средн. зн.'!C$34-$L$1,"",1),1)</f>
      </c>
      <c r="D28">
        <f>IF('средн. зн.'!D28&lt;'средн. зн.'!D$34+$L$1,IF('средн. зн.'!D28&gt;'средн. зн.'!D$34-$L$1,"",1),1)</f>
      </c>
      <c r="E28">
        <f>IF('средн. зн.'!E28&lt;'средн. зн.'!E$34+$L$1,IF('средн. зн.'!E28&gt;'средн. зн.'!E$34-$L$1,"",1),1)</f>
      </c>
      <c r="F28">
        <f>IF('средн. зн.'!F28&lt;'средн. зн.'!F$34+$L$1,IF('средн. зн.'!F28&gt;'средн. зн.'!F$34-$L$1,"",1),1)</f>
      </c>
      <c r="G28">
        <f>IF('средн. зн.'!G28&lt;'средн. зн.'!G$34+$L$1,IF('средн. зн.'!G28&gt;'средн. зн.'!G$34-$L$1,"",1),1)</f>
        <v>1</v>
      </c>
      <c r="H28">
        <f>IF('средн. зн.'!H28&lt;'средн. зн.'!H$34+$L$1,IF('средн. зн.'!H28&gt;'средн. зн.'!H$34-$L$1,"",1),1)</f>
        <v>1</v>
      </c>
      <c r="I28">
        <f>IF('средн. зн.'!I28&lt;'средн. зн.'!I$34+$L$1,IF('средн. зн.'!I28&gt;'средн. зн.'!I$34-$L$1,"",1),1)</f>
      </c>
      <c r="J28" s="1">
        <f t="shared" si="0"/>
      </c>
    </row>
    <row r="29" spans="1:10" ht="15">
      <c r="A29">
        <v>13</v>
      </c>
      <c r="B29" t="s">
        <v>3</v>
      </c>
      <c r="C29">
        <f>IF('средн. зн.'!C29&lt;'средн. зн.'!C$34+$L$1,IF('средн. зн.'!C29&gt;'средн. зн.'!C$34-$L$1,"",1),1)</f>
        <v>1</v>
      </c>
      <c r="D29">
        <f>IF('средн. зн.'!D29&lt;'средн. зн.'!D$34+$L$1,IF('средн. зн.'!D29&gt;'средн. зн.'!D$34-$L$1,"",1),1)</f>
      </c>
      <c r="E29">
        <f>IF('средн. зн.'!E29&lt;'средн. зн.'!E$34+$L$1,IF('средн. зн.'!E29&gt;'средн. зн.'!E$34-$L$1,"",1),1)</f>
        <v>1</v>
      </c>
      <c r="F29">
        <f>IF('средн. зн.'!F29&lt;'средн. зн.'!F$34+$L$1,IF('средн. зн.'!F29&gt;'средн. зн.'!F$34-$L$1,"",1),1)</f>
      </c>
      <c r="G29">
        <f>IF('средн. зн.'!G29&lt;'средн. зн.'!G$34+$L$1,IF('средн. зн.'!G29&gt;'средн. зн.'!G$34-$L$1,"",1),1)</f>
      </c>
      <c r="H29">
        <f>IF('средн. зн.'!H29&lt;'средн. зн.'!H$34+$L$1,IF('средн. зн.'!H29&gt;'средн. зн.'!H$34-$L$1,"",1),1)</f>
      </c>
      <c r="I29">
        <f>IF('средн. зн.'!I29&lt;'средн. зн.'!I$34+$L$1,IF('средн. зн.'!I29&gt;'средн. зн.'!I$34-$L$1,"",1),1)</f>
      </c>
      <c r="J29" s="1">
        <f t="shared" si="0"/>
      </c>
    </row>
    <row r="30" spans="1:10" ht="15">
      <c r="A30">
        <v>14</v>
      </c>
      <c r="B30" t="s">
        <v>2</v>
      </c>
      <c r="C30">
        <f>IF('средн. зн.'!C30&lt;'средн. зн.'!C$34+$L$1,IF('средн. зн.'!C30&gt;'средн. зн.'!C$34-$L$1,"",1),1)</f>
      </c>
      <c r="D30">
        <f>IF('средн. зн.'!D30&lt;'средн. зн.'!D$34+$L$1,IF('средн. зн.'!D30&gt;'средн. зн.'!D$34-$L$1,"",1),1)</f>
      </c>
      <c r="E30">
        <f>IF('средн. зн.'!E30&lt;'средн. зн.'!E$34+$L$1,IF('средн. зн.'!E30&gt;'средн. зн.'!E$34-$L$1,"",1),1)</f>
      </c>
      <c r="F30">
        <f>IF('средн. зн.'!F30&lt;'средн. зн.'!F$34+$L$1,IF('средн. зн.'!F30&gt;'средн. зн.'!F$34-$L$1,"",1),1)</f>
      </c>
      <c r="G30">
        <f>IF('средн. зн.'!G30&lt;'средн. зн.'!G$34+$L$1,IF('средн. зн.'!G30&gt;'средн. зн.'!G$34-$L$1,"",1),1)</f>
      </c>
      <c r="H30">
        <f>IF('средн. зн.'!H30&lt;'средн. зн.'!H$34+$L$1,IF('средн. зн.'!H30&gt;'средн. зн.'!H$34-$L$1,"",1),1)</f>
      </c>
      <c r="I30">
        <f>IF('средн. зн.'!I30&lt;'средн. зн.'!I$34+$L$1,IF('средн. зн.'!I30&gt;'средн. зн.'!I$34-$L$1,"",1),1)</f>
      </c>
      <c r="J30" s="1">
        <f t="shared" si="0"/>
      </c>
    </row>
    <row r="31" spans="1:10" ht="15">
      <c r="A31">
        <v>15</v>
      </c>
      <c r="B31" t="s">
        <v>2</v>
      </c>
      <c r="C31">
        <f>IF('средн. зн.'!C31&lt;'средн. зн.'!C$34+$L$1,IF('средн. зн.'!C31&gt;'средн. зн.'!C$34-$L$1,"",1),1)</f>
      </c>
      <c r="D31">
        <f>IF('средн. зн.'!D31&lt;'средн. зн.'!D$34+$L$1,IF('средн. зн.'!D31&gt;'средн. зн.'!D$34-$L$1,"",1),1)</f>
      </c>
      <c r="E31">
        <f>IF('средн. зн.'!E31&lt;'средн. зн.'!E$34+$L$1,IF('средн. зн.'!E31&gt;'средн. зн.'!E$34-$L$1,"",1),1)</f>
      </c>
      <c r="F31">
        <f>IF('средн. зн.'!F31&lt;'средн. зн.'!F$34+$L$1,IF('средн. зн.'!F31&gt;'средн. зн.'!F$34-$L$1,"",1),1)</f>
      </c>
      <c r="G31">
        <f>IF('средн. зн.'!G31&lt;'средн. зн.'!G$34+$L$1,IF('средн. зн.'!G31&gt;'средн. зн.'!G$34-$L$1,"",1),1)</f>
      </c>
      <c r="H31">
        <f>IF('средн. зн.'!H31&lt;'средн. зн.'!H$34+$L$1,IF('средн. зн.'!H31&gt;'средн. зн.'!H$34-$L$1,"",1),1)</f>
      </c>
      <c r="I31">
        <f>IF('средн. зн.'!I31&lt;'средн. зн.'!I$34+$L$1,IF('средн. зн.'!I31&gt;'средн. зн.'!I$34-$L$1,"",1),1)</f>
      </c>
      <c r="J31" s="1">
        <f t="shared" si="0"/>
      </c>
    </row>
    <row r="32" spans="1:10" ht="15">
      <c r="A32">
        <v>16</v>
      </c>
      <c r="B32" t="s">
        <v>0</v>
      </c>
      <c r="C32">
        <f>IF('средн. зн.'!C32&lt;'средн. зн.'!C$34+$L$1,IF('средн. зн.'!C32&gt;'средн. зн.'!C$34-$L$1,"",1),1)</f>
      </c>
      <c r="D32">
        <f>IF('средн. зн.'!D32&lt;'средн. зн.'!D$34+$L$1,IF('средн. зн.'!D32&gt;'средн. зн.'!D$34-$L$1,"",1),1)</f>
      </c>
      <c r="E32">
        <f>IF('средн. зн.'!E32&lt;'средн. зн.'!E$34+$L$1,IF('средн. зн.'!E32&gt;'средн. зн.'!E$34-$L$1,"",1),1)</f>
      </c>
      <c r="F32">
        <f>IF('средн. зн.'!F32&lt;'средн. зн.'!F$34+$L$1,IF('средн. зн.'!F32&gt;'средн. зн.'!F$34-$L$1,"",1),1)</f>
      </c>
      <c r="G32">
        <f>IF('средн. зн.'!G32&lt;'средн. зн.'!G$34+$L$1,IF('средн. зн.'!G32&gt;'средн. зн.'!G$34-$L$1,"",1),1)</f>
      </c>
      <c r="H32">
        <f>IF('средн. зн.'!H32&lt;'средн. зн.'!H$34+$L$1,IF('средн. зн.'!H32&gt;'средн. зн.'!H$34-$L$1,"",1),1)</f>
        <v>1</v>
      </c>
      <c r="I32">
        <f>IF('средн. зн.'!I32&lt;'средн. зн.'!I$34+$L$1,IF('средн. зн.'!I32&gt;'средн. зн.'!I$34-$L$1,"",1),1)</f>
      </c>
      <c r="J32" s="1">
        <f t="shared" si="0"/>
      </c>
    </row>
    <row r="33" spans="1:10" ht="15.75" thickBot="1">
      <c r="A33">
        <v>17</v>
      </c>
      <c r="B33" t="s">
        <v>2</v>
      </c>
      <c r="C33">
        <f>IF('средн. зн.'!C33&lt;'средн. зн.'!C$34+$L$1,IF('средн. зн.'!C33&gt;'средн. зн.'!C$34-$L$1,"",1),1)</f>
      </c>
      <c r="D33">
        <f>IF('средн. зн.'!D33&lt;'средн. зн.'!D$34+$L$1,IF('средн. зн.'!D33&gt;'средн. зн.'!D$34-$L$1,"",1),1)</f>
      </c>
      <c r="E33">
        <f>IF('средн. зн.'!E33&lt;'средн. зн.'!E$34+$L$1,IF('средн. зн.'!E33&gt;'средн. зн.'!E$34-$L$1,"",1),1)</f>
      </c>
      <c r="F33">
        <f>IF('средн. зн.'!F33&lt;'средн. зн.'!F$34+$L$1,IF('средн. зн.'!F33&gt;'средн. зн.'!F$34-$L$1,"",1),1)</f>
      </c>
      <c r="G33">
        <f>IF('средн. зн.'!G33&lt;'средн. зн.'!G$34+$L$1,IF('средн. зн.'!G33&gt;'средн. зн.'!G$34-$L$1,"",1),1)</f>
      </c>
      <c r="H33">
        <f>IF('средн. зн.'!H33&lt;'средн. зн.'!H$34+$L$1,IF('средн. зн.'!H33&gt;'средн. зн.'!H$34-$L$1,"",1),1)</f>
      </c>
      <c r="I33">
        <f>IF('средн. зн.'!I33&lt;'средн. зн.'!I$34+$L$1,IF('средн. зн.'!I33&gt;'средн. зн.'!I$34-$L$1,"",1),1)</f>
      </c>
      <c r="J33" s="2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I1">
      <selection activeCell="N31" sqref="N31"/>
    </sheetView>
  </sheetViews>
  <sheetFormatPr defaultColWidth="9.140625" defaultRowHeight="15"/>
  <sheetData>
    <row r="1" spans="1:13" ht="69.75" thickBot="1">
      <c r="A1" t="s">
        <v>12</v>
      </c>
      <c r="B1" t="s">
        <v>11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s="3" t="s">
        <v>22</v>
      </c>
      <c r="M1" t="s">
        <v>23</v>
      </c>
    </row>
    <row r="2" spans="1:13" ht="15">
      <c r="A2">
        <v>2</v>
      </c>
      <c r="B2" t="s">
        <v>1</v>
      </c>
      <c r="C2">
        <f>ABS('средн. зн.'!C2-'средн. зн.'!C$34)</f>
        <v>3.325000000000003</v>
      </c>
      <c r="D2">
        <f>ABS('средн. зн.'!D2-'средн. зн.'!D$34)</f>
        <v>0.26249999999998863</v>
      </c>
      <c r="E2">
        <f>ABS('средн. зн.'!E2-'средн. зн.'!E$34)</f>
        <v>14.115625000000016</v>
      </c>
      <c r="F2">
        <f>ABS('средн. зн.'!F2-'средн. зн.'!F$34)</f>
        <v>2.706249999999983</v>
      </c>
      <c r="G2">
        <f>ABS('средн. зн.'!G2-'средн. зн.'!G$34)</f>
        <v>41.28124999999994</v>
      </c>
      <c r="H2">
        <f>ABS('средн. зн.'!H2-'средн. зн.'!H$34)</f>
        <v>48.01250000000002</v>
      </c>
      <c r="I2">
        <f>ABS('средн. зн.'!I2-'средн. зн.'!I$34)</f>
        <v>12.356249999999989</v>
      </c>
      <c r="J2" s="1">
        <f>IF(M2&lt;$K$34,"","+")</f>
      </c>
      <c r="L2" t="str">
        <f>CONCATENATE(A2,B2,":I")</f>
        <v>2T:I</v>
      </c>
      <c r="M2">
        <f>SUM(C2:I2)</f>
        <v>122.05937499999993</v>
      </c>
    </row>
    <row r="3" spans="1:13" ht="15">
      <c r="A3">
        <v>3</v>
      </c>
      <c r="B3" t="s">
        <v>2</v>
      </c>
      <c r="C3">
        <f>ABS('средн. зн.'!C3-'средн. зн.'!C$34)</f>
        <v>0.7750000000000057</v>
      </c>
      <c r="D3">
        <f>ABS('средн. зн.'!D3-'средн. зн.'!D$34)</f>
        <v>32.837500000000034</v>
      </c>
      <c r="E3">
        <f>ABS('средн. зн.'!E3-'средн. зн.'!E$34)</f>
        <v>19.015625000000014</v>
      </c>
      <c r="F3">
        <f>ABS('средн. зн.'!F3-'средн. зн.'!F$34)</f>
        <v>3.706249999999983</v>
      </c>
      <c r="G3">
        <f>ABS('средн. зн.'!G3-'средн. зн.'!G$34)</f>
        <v>1.1812499999999488</v>
      </c>
      <c r="H3">
        <f>ABS('средн. зн.'!H3-'средн. зн.'!H$34)</f>
        <v>26.012500000000017</v>
      </c>
      <c r="I3">
        <f>ABS('средн. зн.'!I3-'средн. зн.'!I$34)</f>
        <v>10.943750000000009</v>
      </c>
      <c r="J3" s="1">
        <f>IF(M3&lt;$K$34,"","+")</f>
      </c>
      <c r="L3" t="str">
        <f aca="true" t="shared" si="0" ref="L3:L17">CONCATENATE(A3,B3,":I")</f>
        <v>3A:I</v>
      </c>
      <c r="M3">
        <f>SUM(C3:I3)</f>
        <v>94.47187500000001</v>
      </c>
    </row>
    <row r="4" spans="1:13" ht="15">
      <c r="A4">
        <v>4</v>
      </c>
      <c r="B4" t="s">
        <v>3</v>
      </c>
      <c r="C4">
        <f>ABS('средн. зн.'!C4-'средн. зн.'!C$34)</f>
        <v>144.325</v>
      </c>
      <c r="D4">
        <f>ABS('средн. зн.'!D4-'средн. зн.'!D$34)</f>
        <v>27.962499999999977</v>
      </c>
      <c r="E4">
        <f>ABS('средн. зн.'!E4-'средн. зн.'!E$34)</f>
        <v>115.584375</v>
      </c>
      <c r="F4">
        <f>ABS('средн. зн.'!F4-'средн. зн.'!F$34)</f>
        <v>30.093750000000014</v>
      </c>
      <c r="G4">
        <f>ABS('средн. зн.'!G4-'средн. зн.'!G$34)</f>
        <v>3.5812499999999545</v>
      </c>
      <c r="H4">
        <f>ABS('средн. зн.'!H4-'средн. зн.'!H$34)</f>
        <v>35.787499999999994</v>
      </c>
      <c r="I4">
        <f>ABS('средн. зн.'!I4-'средн. зн.'!I$34)</f>
        <v>33.04375</v>
      </c>
      <c r="J4" s="1" t="str">
        <f>IF(M4&lt;$K$34,"","+")</f>
        <v>+</v>
      </c>
      <c r="L4" t="str">
        <f t="shared" si="0"/>
        <v>4C:I</v>
      </c>
      <c r="M4">
        <f>SUM(C4:I4)</f>
        <v>390.3781249999999</v>
      </c>
    </row>
    <row r="5" spans="1:13" ht="15">
      <c r="A5">
        <v>5</v>
      </c>
      <c r="B5" t="s">
        <v>1</v>
      </c>
      <c r="C5">
        <f>ABS('средн. зн.'!C5-'средн. зн.'!C$34)</f>
        <v>7.625</v>
      </c>
      <c r="D5">
        <f>ABS('средн. зн.'!D5-'средн. зн.'!D$34)</f>
        <v>7.762499999999989</v>
      </c>
      <c r="E5">
        <f>ABS('средн. зн.'!E5-'средн. зн.'!E$34)</f>
        <v>7.615625000000023</v>
      </c>
      <c r="F5">
        <f>ABS('средн. зн.'!F5-'средн. зн.'!F$34)</f>
        <v>35.49375000000002</v>
      </c>
      <c r="G5">
        <f>ABS('средн. зн.'!G5-'средн. зн.'!G$34)</f>
        <v>9.718750000000057</v>
      </c>
      <c r="H5">
        <f>ABS('средн. зн.'!H5-'средн. зн.'!H$34)</f>
        <v>56.08749999999999</v>
      </c>
      <c r="I5">
        <f>ABS('средн. зн.'!I5-'средн. зн.'!I$34)</f>
        <v>39.74375000000002</v>
      </c>
      <c r="J5" s="1">
        <f>IF(M5&lt;$K$34,"","+")</f>
      </c>
      <c r="L5" t="str">
        <f t="shared" si="0"/>
        <v>5T:I</v>
      </c>
      <c r="M5">
        <f>SUM(C5:I5)</f>
        <v>164.0468750000001</v>
      </c>
    </row>
    <row r="6" spans="1:13" ht="15">
      <c r="A6">
        <v>6</v>
      </c>
      <c r="B6" t="s">
        <v>2</v>
      </c>
      <c r="C6">
        <f>ABS('средн. зн.'!C6-'средн. зн.'!C$34)</f>
        <v>10.325000000000003</v>
      </c>
      <c r="D6">
        <f>ABS('средн. зн.'!D6-'средн. зн.'!D$34)</f>
        <v>0.46249999999997726</v>
      </c>
      <c r="E6">
        <f>ABS('средн. зн.'!E6-'средн. зн.'!E$34)</f>
        <v>2.8156250000000114</v>
      </c>
      <c r="F6">
        <f>ABS('средн. зн.'!F6-'средн. зн.'!F$34)</f>
        <v>28.69375000000001</v>
      </c>
      <c r="G6">
        <f>ABS('средн. зн.'!G6-'средн. зн.'!G$34)</f>
        <v>9.818750000000051</v>
      </c>
      <c r="H6">
        <f>ABS('средн. зн.'!H6-'средн. зн.'!H$34)</f>
        <v>28.787499999999994</v>
      </c>
      <c r="I6">
        <f>ABS('средн. зн.'!I6-'средн. зн.'!I$34)</f>
        <v>27.843750000000014</v>
      </c>
      <c r="J6" s="1">
        <f>IF(M6&lt;$K$34,"","+")</f>
      </c>
      <c r="L6" t="str">
        <f t="shared" si="0"/>
        <v>6A:I</v>
      </c>
      <c r="M6">
        <f>SUM(C6:I6)</f>
        <v>108.74687500000006</v>
      </c>
    </row>
    <row r="7" spans="1:13" ht="15">
      <c r="A7">
        <v>7</v>
      </c>
      <c r="B7" t="s">
        <v>0</v>
      </c>
      <c r="C7">
        <f>ABS('средн. зн.'!C7-'средн. зн.'!C$34)</f>
        <v>4.174999999999997</v>
      </c>
      <c r="D7">
        <f>ABS('средн. зн.'!D7-'средн. зн.'!D$34)</f>
        <v>3.0624999999999716</v>
      </c>
      <c r="E7">
        <f>ABS('средн. зн.'!E7-'средн. зн.'!E$34)</f>
        <v>0.784374999999983</v>
      </c>
      <c r="F7">
        <f>ABS('средн. зн.'!F7-'средн. зн.'!F$34)</f>
        <v>20.406249999999986</v>
      </c>
      <c r="G7">
        <f>ABS('средн. зн.'!G7-'средн. зн.'!G$34)</f>
        <v>15.218750000000057</v>
      </c>
      <c r="H7">
        <f>ABS('средн. зн.'!H7-'средн. зн.'!H$34)</f>
        <v>8.487499999999997</v>
      </c>
      <c r="I7">
        <f>ABS('средн. зн.'!I7-'средн. зн.'!I$34)</f>
        <v>7.74375000000002</v>
      </c>
      <c r="J7" s="1">
        <f>IF(M7&lt;$K$34,"","+")</f>
      </c>
      <c r="L7" t="str">
        <f t="shared" si="0"/>
        <v>7G:I</v>
      </c>
      <c r="M7">
        <f>SUM(C7:I7)</f>
        <v>59.87812500000001</v>
      </c>
    </row>
    <row r="8" spans="1:13" ht="15">
      <c r="A8">
        <v>8</v>
      </c>
      <c r="B8" t="s">
        <v>1</v>
      </c>
      <c r="C8">
        <f>ABS('средн. зн.'!C8-'средн. зн.'!C$34)</f>
        <v>0.22499999999999432</v>
      </c>
      <c r="D8">
        <f>ABS('средн. зн.'!D8-'средн. зн.'!D$34)</f>
        <v>16.862499999999983</v>
      </c>
      <c r="E8">
        <f>ABS('средн. зн.'!E8-'средн. зн.'!E$34)</f>
        <v>12.615625000000023</v>
      </c>
      <c r="F8">
        <f>ABS('средн. зн.'!F8-'средн. зн.'!F$34)</f>
        <v>5.106249999999989</v>
      </c>
      <c r="G8">
        <f>ABS('средн. зн.'!G8-'средн. зн.'!G$34)</f>
        <v>10.01875000000004</v>
      </c>
      <c r="H8">
        <f>ABS('средн. зн.'!H8-'средн. зн.'!H$34)</f>
        <v>20.1875</v>
      </c>
      <c r="I8">
        <f>ABS('средн. зн.'!I8-'средн. зн.'!I$34)</f>
        <v>4.043750000000003</v>
      </c>
      <c r="J8" s="1">
        <f>IF(M8&lt;$K$34,"","+")</f>
      </c>
      <c r="L8" t="str">
        <f t="shared" si="0"/>
        <v>8T:I</v>
      </c>
      <c r="M8">
        <f>SUM(C8:I8)</f>
        <v>69.05937500000003</v>
      </c>
    </row>
    <row r="9" spans="1:13" ht="15">
      <c r="A9">
        <v>9</v>
      </c>
      <c r="B9" t="s">
        <v>1</v>
      </c>
      <c r="C9">
        <f>ABS('средн. зн.'!C9-'средн. зн.'!C$34)</f>
        <v>5.275000000000006</v>
      </c>
      <c r="D9">
        <f>ABS('средн. зн.'!D9-'средн. зн.'!D$34)</f>
        <v>6.837500000000034</v>
      </c>
      <c r="E9">
        <f>ABS('средн. зн.'!E9-'средн. зн.'!E$34)</f>
        <v>21.615625000000016</v>
      </c>
      <c r="F9">
        <f>ABS('средн. зн.'!F9-'средн. зн.'!F$34)</f>
        <v>9.793750000000017</v>
      </c>
      <c r="G9">
        <f>ABS('средн. зн.'!G9-'средн. зн.'!G$34)</f>
        <v>2.5812499999999545</v>
      </c>
      <c r="H9">
        <f>ABS('средн. зн.'!H9-'средн. зн.'!H$34)</f>
        <v>4.6875</v>
      </c>
      <c r="I9">
        <f>ABS('средн. зн.'!I9-'средн. зн.'!I$34)</f>
        <v>17.956249999999997</v>
      </c>
      <c r="J9" s="1">
        <f>IF(M9&lt;$K$34,"","+")</f>
      </c>
      <c r="L9" t="str">
        <f t="shared" si="0"/>
        <v>9T:I</v>
      </c>
      <c r="M9">
        <f>SUM(C9:I9)</f>
        <v>68.74687500000002</v>
      </c>
    </row>
    <row r="10" spans="1:13" ht="15">
      <c r="A10">
        <v>10</v>
      </c>
      <c r="B10" t="s">
        <v>2</v>
      </c>
      <c r="C10">
        <f>ABS('средн. зн.'!C10-'средн. зн.'!C$34)</f>
        <v>15.575000000000003</v>
      </c>
      <c r="D10">
        <f>ABS('средн. зн.'!D10-'средн. зн.'!D$34)</f>
        <v>6.937500000000028</v>
      </c>
      <c r="E10">
        <f>ABS('средн. зн.'!E10-'средн. зн.'!E$34)</f>
        <v>28.515625000000014</v>
      </c>
      <c r="F10">
        <f>ABS('средн. зн.'!F10-'средн. зн.'!F$34)</f>
        <v>34.50624999999998</v>
      </c>
      <c r="G10">
        <f>ABS('средн. зн.'!G10-'средн. зн.'!G$34)</f>
        <v>52.18124999999995</v>
      </c>
      <c r="H10">
        <f>ABS('средн. зн.'!H10-'средн. зн.'!H$34)</f>
        <v>68.11250000000001</v>
      </c>
      <c r="I10">
        <f>ABS('средн. зн.'!I10-'средн. зн.'!I$34)</f>
        <v>42.05624999999999</v>
      </c>
      <c r="J10" s="1" t="str">
        <f>IF(M10&lt;$K$34,"","+")</f>
        <v>+</v>
      </c>
      <c r="L10" t="str">
        <f t="shared" si="0"/>
        <v>10A:I</v>
      </c>
      <c r="M10">
        <f>SUM(C10:I10)</f>
        <v>247.88437499999998</v>
      </c>
    </row>
    <row r="11" spans="1:13" ht="15">
      <c r="A11">
        <v>11</v>
      </c>
      <c r="B11" t="s">
        <v>2</v>
      </c>
      <c r="C11">
        <f>ABS('средн. зн.'!C11-'средн. зн.'!C$34)</f>
        <v>8.724999999999994</v>
      </c>
      <c r="D11">
        <f>ABS('средн. зн.'!D11-'средн. зн.'!D$34)</f>
        <v>22.537500000000023</v>
      </c>
      <c r="E11">
        <f>ABS('средн. зн.'!E11-'средн. зн.'!E$34)</f>
        <v>21.015625000000014</v>
      </c>
      <c r="F11">
        <f>ABS('средн. зн.'!F11-'средн. зн.'!F$34)</f>
        <v>10.206249999999997</v>
      </c>
      <c r="G11">
        <f>ABS('средн. зн.'!G11-'средн. зн.'!G$34)</f>
        <v>21.118750000000034</v>
      </c>
      <c r="H11">
        <f>ABS('средн. зн.'!H11-'средн. зн.'!H$34)</f>
        <v>4.387499999999989</v>
      </c>
      <c r="I11">
        <f>ABS('средн. зн.'!I11-'средн. зн.'!I$34)</f>
        <v>16.256249999999994</v>
      </c>
      <c r="J11" s="1">
        <f>IF(M11&lt;$K$34,"","+")</f>
      </c>
      <c r="L11" t="str">
        <f t="shared" si="0"/>
        <v>11A:I</v>
      </c>
      <c r="M11">
        <f>SUM(C11:I11)</f>
        <v>104.24687500000005</v>
      </c>
    </row>
    <row r="12" spans="1:13" ht="15">
      <c r="A12">
        <v>12</v>
      </c>
      <c r="B12" t="s">
        <v>3</v>
      </c>
      <c r="C12">
        <f>ABS('средн. зн.'!C12-'средн. зн.'!C$34)</f>
        <v>9.174999999999997</v>
      </c>
      <c r="D12">
        <f>ABS('средн. зн.'!D12-'средн. зн.'!D$34)</f>
        <v>19.23750000000001</v>
      </c>
      <c r="E12">
        <f>ABS('средн. зн.'!E12-'средн. зн.'!E$34)</f>
        <v>7.715625000000017</v>
      </c>
      <c r="F12">
        <f>ABS('средн. зн.'!F12-'средн. зн.'!F$34)</f>
        <v>44.29375000000002</v>
      </c>
      <c r="G12">
        <f>ABS('средн. зн.'!G12-'средн. зн.'!G$34)</f>
        <v>1.5187500000000398</v>
      </c>
      <c r="H12">
        <f>ABS('средн. зн.'!H12-'средн. зн.'!H$34)</f>
        <v>25.487499999999997</v>
      </c>
      <c r="I12">
        <f>ABS('средн. зн.'!I12-'средн. зн.'!I$34)</f>
        <v>31.543750000000003</v>
      </c>
      <c r="J12" s="1">
        <f>IF(M12&lt;$K$34,"","+")</f>
      </c>
      <c r="L12" t="str">
        <f t="shared" si="0"/>
        <v>12C:I</v>
      </c>
      <c r="M12">
        <f>SUM(C12:I12)</f>
        <v>138.97187500000007</v>
      </c>
    </row>
    <row r="13" spans="1:13" ht="15">
      <c r="A13">
        <v>13</v>
      </c>
      <c r="B13" t="s">
        <v>1</v>
      </c>
      <c r="C13">
        <f>ABS('средн. зн.'!C13-'средн. зн.'!C$34)</f>
        <v>8.674999999999997</v>
      </c>
      <c r="D13">
        <f>ABS('средн. зн.'!D13-'средн. зн.'!D$34)</f>
        <v>6.862499999999983</v>
      </c>
      <c r="E13">
        <f>ABS('средн. зн.'!E13-'средн. зн.'!E$34)</f>
        <v>7.615625000000023</v>
      </c>
      <c r="F13">
        <f>ABS('средн. зн.'!F13-'средн. зн.'!F$34)</f>
        <v>13.406249999999986</v>
      </c>
      <c r="G13">
        <f>ABS('средн. зн.'!G13-'средн. зн.'!G$34)</f>
        <v>9.218750000000057</v>
      </c>
      <c r="H13">
        <f>ABS('средн. зн.'!H13-'средн. зн.'!H$34)</f>
        <v>18.287499999999994</v>
      </c>
      <c r="I13">
        <f>ABS('средн. зн.'!I13-'средн. зн.'!I$34)</f>
        <v>10.256249999999994</v>
      </c>
      <c r="J13" s="1">
        <f>IF(M13&lt;$K$34,"","+")</f>
      </c>
      <c r="L13" t="str">
        <f t="shared" si="0"/>
        <v>13T:I</v>
      </c>
      <c r="M13">
        <f>SUM(C13:I13)</f>
        <v>74.32187500000003</v>
      </c>
    </row>
    <row r="14" spans="1:13" ht="15">
      <c r="A14">
        <v>14</v>
      </c>
      <c r="B14" t="s">
        <v>2</v>
      </c>
      <c r="C14">
        <f>ABS('средн. зн.'!C14-'средн. зн.'!C$34)</f>
        <v>27.175000000000004</v>
      </c>
      <c r="D14">
        <f>ABS('средн. зн.'!D14-'средн. зн.'!D$34)</f>
        <v>9.862499999999983</v>
      </c>
      <c r="E14">
        <f>ABS('средн. зн.'!E14-'средн. зн.'!E$34)</f>
        <v>53.91562500000002</v>
      </c>
      <c r="F14">
        <f>ABS('средн. зн.'!F14-'средн. зн.'!F$34)</f>
        <v>3.906249999999986</v>
      </c>
      <c r="G14">
        <f>ABS('средн. зн.'!G14-'средн. зн.'!G$34)</f>
        <v>7.118750000000034</v>
      </c>
      <c r="H14">
        <f>ABS('средн. зн.'!H14-'средн. зн.'!H$34)</f>
        <v>17.6875</v>
      </c>
      <c r="I14">
        <f>ABS('средн. зн.'!I14-'средн. зн.'!I$34)</f>
        <v>16.05624999999999</v>
      </c>
      <c r="J14" s="1">
        <f>IF(M14&lt;$K$34,"","+")</f>
      </c>
      <c r="L14" t="str">
        <f t="shared" si="0"/>
        <v>14A:I</v>
      </c>
      <c r="M14">
        <f>SUM(C14:I14)</f>
        <v>135.721875</v>
      </c>
    </row>
    <row r="15" spans="1:13" ht="15">
      <c r="A15">
        <v>15</v>
      </c>
      <c r="B15" t="s">
        <v>0</v>
      </c>
      <c r="C15">
        <f>ABS('средн. зн.'!C15-'средн. зн.'!C$34)</f>
        <v>12.875</v>
      </c>
      <c r="D15">
        <f>ABS('средн. зн.'!D15-'средн. зн.'!D$34)</f>
        <v>9.137500000000017</v>
      </c>
      <c r="E15">
        <f>ABS('средн. зн.'!E15-'средн. зн.'!E$34)</f>
        <v>20.31562500000002</v>
      </c>
      <c r="F15">
        <f>ABS('средн. зн.'!F15-'средн. зн.'!F$34)</f>
        <v>9.793750000000017</v>
      </c>
      <c r="G15">
        <f>ABS('средн. зн.'!G15-'средн. зн.'!G$34)</f>
        <v>16.418750000000045</v>
      </c>
      <c r="H15">
        <f>ABS('средн. зн.'!H15-'средн. зн.'!H$34)</f>
        <v>10.487499999999997</v>
      </c>
      <c r="I15">
        <f>ABS('средн. зн.'!I15-'средн. зн.'!I$34)</f>
        <v>16.24375000000002</v>
      </c>
      <c r="J15" s="1">
        <f>IF(M15&lt;$K$34,"","+")</f>
      </c>
      <c r="L15" t="str">
        <f t="shared" si="0"/>
        <v>15G:I</v>
      </c>
      <c r="M15">
        <f>SUM(C15:I15)</f>
        <v>95.27187500000011</v>
      </c>
    </row>
    <row r="16" spans="1:13" ht="15">
      <c r="A16">
        <v>16</v>
      </c>
      <c r="B16" t="s">
        <v>1</v>
      </c>
      <c r="C16">
        <f>ABS('средн. зн.'!C16-'средн. зн.'!C$34)</f>
        <v>15.975000000000009</v>
      </c>
      <c r="D16">
        <f>ABS('средн. зн.'!D16-'средн. зн.'!D$34)</f>
        <v>12.362499999999983</v>
      </c>
      <c r="E16">
        <f>ABS('средн. зн.'!E16-'средн. зн.'!E$34)</f>
        <v>15.91562500000002</v>
      </c>
      <c r="F16">
        <f>ABS('средн. зн.'!F16-'средн. зн.'!F$34)</f>
        <v>13.106249999999974</v>
      </c>
      <c r="G16">
        <f>ABS('средн. зн.'!G16-'средн. зн.'!G$34)</f>
        <v>26.418750000000045</v>
      </c>
      <c r="H16">
        <f>ABS('средн. зн.'!H16-'средн. зн.'!H$34)</f>
        <v>16.987499999999997</v>
      </c>
      <c r="I16">
        <f>ABS('средн. зн.'!I16-'средн. зн.'!I$34)</f>
        <v>4.4437500000000085</v>
      </c>
      <c r="J16" s="1">
        <f>IF(M16&lt;$K$34,"","+")</f>
      </c>
      <c r="L16" t="str">
        <f t="shared" si="0"/>
        <v>16T:I</v>
      </c>
      <c r="M16">
        <f>SUM(C16:I16)</f>
        <v>105.20937500000004</v>
      </c>
    </row>
    <row r="17" spans="1:13" ht="15">
      <c r="A17">
        <v>17</v>
      </c>
      <c r="B17" t="s">
        <v>2</v>
      </c>
      <c r="C17">
        <f>ABS('средн. зн.'!C17-'средн. зн.'!C$34)</f>
        <v>4.9750000000000085</v>
      </c>
      <c r="D17">
        <f>ABS('средн. зн.'!D17-'средн. зн.'!D$34)</f>
        <v>30.962499999999977</v>
      </c>
      <c r="E17">
        <f>ABS('средн. зн.'!E17-'средн. зн.'!E$34)</f>
        <v>23.81562500000002</v>
      </c>
      <c r="F17">
        <f>ABS('средн. зн.'!F17-'средн. зн.'!F$34)</f>
        <v>13.50624999999998</v>
      </c>
      <c r="G17">
        <f>ABS('средн. зн.'!G17-'средн. зн.'!G$34)</f>
        <v>17.718750000000057</v>
      </c>
      <c r="H17">
        <f>ABS('средн. зн.'!H17-'средн. зн.'!H$34)</f>
        <v>8.787499999999994</v>
      </c>
      <c r="I17">
        <f>ABS('средн. зн.'!I17-'средн. зн.'!I$34)</f>
        <v>26.35624999999999</v>
      </c>
      <c r="J17" s="1">
        <f>IF(M17&lt;$K$34,"","+")</f>
      </c>
      <c r="L17" t="str">
        <f t="shared" si="0"/>
        <v>17A:I</v>
      </c>
      <c r="M17">
        <f>SUM(C17:I17)</f>
        <v>126.12187500000002</v>
      </c>
    </row>
    <row r="18" spans="1:13" ht="15">
      <c r="A18">
        <v>2</v>
      </c>
      <c r="B18" t="s">
        <v>1</v>
      </c>
      <c r="C18">
        <f>ABS('средн. зн.'!C18-'средн. зн.'!C$34)</f>
        <v>1.375</v>
      </c>
      <c r="D18">
        <f>ABS('средн. зн.'!D18-'средн. зн.'!D$34)</f>
        <v>21.76249999999999</v>
      </c>
      <c r="E18">
        <f>ABS('средн. зн.'!E18-'средн. зн.'!E$34)</f>
        <v>23.41562500000002</v>
      </c>
      <c r="F18">
        <f>ABS('средн. зн.'!F18-'средн. зн.'!F$34)</f>
        <v>42.00624999999998</v>
      </c>
      <c r="G18">
        <f>ABS('средн. зн.'!G18-'средн. зн.'!G$34)</f>
        <v>50.78124999999994</v>
      </c>
      <c r="H18">
        <f>ABS('средн. зн.'!H18-'средн. зн.'!H$34)</f>
        <v>102.7125</v>
      </c>
      <c r="I18">
        <f>ABS('средн. зн.'!I18-'средн. зн.'!I$34)</f>
        <v>27.35624999999999</v>
      </c>
      <c r="J18" s="1" t="str">
        <f>IF(M18&lt;$K$34,"","+")</f>
        <v>+</v>
      </c>
      <c r="L18" t="str">
        <f>CONCATENATE(A18,B18,":J")</f>
        <v>2T:J</v>
      </c>
      <c r="M18">
        <f>SUM(C18:I18)</f>
        <v>269.40937499999995</v>
      </c>
    </row>
    <row r="19" spans="1:13" ht="15">
      <c r="A19">
        <v>3</v>
      </c>
      <c r="B19" t="s">
        <v>3</v>
      </c>
      <c r="C19">
        <f>ABS('средн. зн.'!C19-'средн. зн.'!C$34)</f>
        <v>14.975000000000009</v>
      </c>
      <c r="D19">
        <f>ABS('средн. зн.'!D19-'средн. зн.'!D$34)</f>
        <v>41.63750000000002</v>
      </c>
      <c r="E19">
        <f>ABS('средн. зн.'!E19-'средн. зн.'!E$34)</f>
        <v>17.115625000000016</v>
      </c>
      <c r="F19">
        <f>ABS('средн. зн.'!F19-'средн. зн.'!F$34)</f>
        <v>41.99375000000002</v>
      </c>
      <c r="G19">
        <f>ABS('средн. зн.'!G19-'средн. зн.'!G$34)</f>
        <v>16.118750000000034</v>
      </c>
      <c r="H19">
        <f>ABS('средн. зн.'!H19-'средн. зн.'!H$34)</f>
        <v>34.08749999999999</v>
      </c>
      <c r="I19">
        <f>ABS('средн. зн.'!I19-'средн. зн.'!I$34)</f>
        <v>38.14375</v>
      </c>
      <c r="J19" s="1" t="str">
        <f>IF(M19&lt;$K$34,"","+")</f>
        <v>+</v>
      </c>
      <c r="L19" t="str">
        <f aca="true" t="shared" si="1" ref="L19:L33">CONCATENATE(A19,B19,":J")</f>
        <v>3C:J</v>
      </c>
      <c r="M19">
        <f>SUM(C19:I19)</f>
        <v>204.0718750000001</v>
      </c>
    </row>
    <row r="20" spans="1:13" ht="15">
      <c r="A20">
        <v>4</v>
      </c>
      <c r="B20" t="s">
        <v>1</v>
      </c>
      <c r="C20">
        <f>ABS('средн. зн.'!C20-'средн. зн.'!C$34)</f>
        <v>21.575000000000003</v>
      </c>
      <c r="D20">
        <f>ABS('средн. зн.'!D20-'средн. зн.'!D$34)</f>
        <v>9.762499999999989</v>
      </c>
      <c r="E20">
        <f>ABS('средн. зн.'!E20-'средн. зн.'!E$34)</f>
        <v>50.41562500000002</v>
      </c>
      <c r="F20">
        <f>ABS('средн. зн.'!F20-'средн. зн.'!F$34)</f>
        <v>56.80624999999999</v>
      </c>
      <c r="G20">
        <f>ABS('средн. зн.'!G20-'средн. зн.'!G$34)</f>
        <v>65.78124999999994</v>
      </c>
      <c r="H20">
        <f>ABS('средн. зн.'!H20-'средн. зн.'!H$34)</f>
        <v>85.9125</v>
      </c>
      <c r="I20">
        <f>ABS('средн. зн.'!I20-'средн. зн.'!I$34)</f>
        <v>47.756249999999994</v>
      </c>
      <c r="J20" s="1" t="str">
        <f>IF(M20&lt;$K$34,"","+")</f>
        <v>+</v>
      </c>
      <c r="L20" t="str">
        <f t="shared" si="1"/>
        <v>4T:J</v>
      </c>
      <c r="M20">
        <f>SUM(C20:I20)</f>
        <v>338.009375</v>
      </c>
    </row>
    <row r="21" spans="1:13" ht="15">
      <c r="A21">
        <v>5</v>
      </c>
      <c r="B21" t="s">
        <v>1</v>
      </c>
      <c r="C21">
        <f>ABS('средн. зн.'!C21-'средн. зн.'!C$34)</f>
        <v>53.375</v>
      </c>
      <c r="D21">
        <f>ABS('средн. зн.'!D21-'средн. зн.'!D$34)</f>
        <v>27.037500000000023</v>
      </c>
      <c r="E21">
        <f>ABS('средн. зн.'!E21-'средн. зн.'!E$34)</f>
        <v>40.81562500000002</v>
      </c>
      <c r="F21">
        <f>ABS('средн. зн.'!F21-'средн. зн.'!F$34)</f>
        <v>22.706249999999997</v>
      </c>
      <c r="G21">
        <f>ABS('средн. зн.'!G21-'средн. зн.'!G$34)</f>
        <v>4.818750000000051</v>
      </c>
      <c r="H21">
        <f>ABS('средн. зн.'!H21-'средн. зн.'!H$34)</f>
        <v>8.012500000000003</v>
      </c>
      <c r="I21">
        <f>ABS('средн. зн.'!I21-'средн. зн.'!I$34)</f>
        <v>20.756249999999994</v>
      </c>
      <c r="J21" s="1" t="str">
        <f>IF(M21&lt;$K$34,"","+")</f>
        <v>+</v>
      </c>
      <c r="L21" t="str">
        <f t="shared" si="1"/>
        <v>5T:J</v>
      </c>
      <c r="M21">
        <f>SUM(C21:I21)</f>
        <v>177.5218750000001</v>
      </c>
    </row>
    <row r="22" spans="1:13" ht="15">
      <c r="A22">
        <v>6</v>
      </c>
      <c r="B22" t="s">
        <v>0</v>
      </c>
      <c r="C22">
        <f>ABS('средн. зн.'!C22-'средн. зн.'!C$34)</f>
        <v>9.174999999999997</v>
      </c>
      <c r="D22">
        <f>ABS('средн. зн.'!D22-'средн. зн.'!D$34)</f>
        <v>18.662499999999966</v>
      </c>
      <c r="E22">
        <f>ABS('средн. зн.'!E22-'средн. зн.'!E$34)</f>
        <v>26.515625000000014</v>
      </c>
      <c r="F22">
        <f>ABS('средн. зн.'!F22-'средн. зн.'!F$34)</f>
        <v>18.80624999999999</v>
      </c>
      <c r="G22">
        <f>ABS('средн. зн.'!G22-'средн. зн.'!G$34)</f>
        <v>5.881249999999966</v>
      </c>
      <c r="H22">
        <f>ABS('средн. зн.'!H22-'средн. зн.'!H$34)</f>
        <v>36.912499999999994</v>
      </c>
      <c r="I22">
        <f>ABS('средн. зн.'!I22-'средн. зн.'!I$34)</f>
        <v>23.956249999999997</v>
      </c>
      <c r="J22" s="1">
        <f>IF(M22&lt;$K$34,"","+")</f>
      </c>
      <c r="L22" t="str">
        <f t="shared" si="1"/>
        <v>6G:J</v>
      </c>
      <c r="M22">
        <f>SUM(C22:I22)</f>
        <v>139.90937499999993</v>
      </c>
    </row>
    <row r="23" spans="1:13" ht="15">
      <c r="A23">
        <v>7</v>
      </c>
      <c r="B23" t="s">
        <v>1</v>
      </c>
      <c r="C23">
        <f>ABS('средн. зн.'!C23-'средн. зн.'!C$34)</f>
        <v>24.475</v>
      </c>
      <c r="D23">
        <f>ABS('средн. зн.'!D23-'средн. зн.'!D$34)</f>
        <v>9.837500000000034</v>
      </c>
      <c r="E23">
        <f>ABS('средн. зн.'!E23-'средн. зн.'!E$34)</f>
        <v>11.215625000000017</v>
      </c>
      <c r="F23">
        <f>ABS('средн. зн.'!F23-'средн. зн.'!F$34)</f>
        <v>13.893750000000011</v>
      </c>
      <c r="G23">
        <f>ABS('средн. зн.'!G23-'средн. зн.'!G$34)</f>
        <v>3.9187500000000455</v>
      </c>
      <c r="H23">
        <f>ABS('средн. зн.'!H23-'средн. зн.'!H$34)</f>
        <v>16.08749999999999</v>
      </c>
      <c r="I23">
        <f>ABS('средн. зн.'!I23-'средн. зн.'!I$34)</f>
        <v>22.44375000000001</v>
      </c>
      <c r="J23" s="1">
        <f>IF(M23&lt;$K$34,"","+")</f>
      </c>
      <c r="L23" t="str">
        <f t="shared" si="1"/>
        <v>7T:J</v>
      </c>
      <c r="M23">
        <f>SUM(C23:I23)</f>
        <v>101.87187500000012</v>
      </c>
    </row>
    <row r="24" spans="1:13" ht="15">
      <c r="A24">
        <v>8</v>
      </c>
      <c r="B24" t="s">
        <v>2</v>
      </c>
      <c r="C24">
        <f>ABS('средн. зн.'!C24-'средн. зн.'!C$34)</f>
        <v>16.875</v>
      </c>
      <c r="D24">
        <f>ABS('средн. зн.'!D24-'средн. зн.'!D$34)</f>
        <v>2.637500000000017</v>
      </c>
      <c r="E24">
        <f>ABS('средн. зн.'!E24-'средн. зн.'!E$34)</f>
        <v>10.615625000000023</v>
      </c>
      <c r="F24">
        <f>ABS('средн. зн.'!F24-'средн. зн.'!F$34)</f>
        <v>12.00624999999998</v>
      </c>
      <c r="G24">
        <f>ABS('средн. зн.'!G24-'средн. зн.'!G$34)</f>
        <v>16.81875000000005</v>
      </c>
      <c r="H24">
        <f>ABS('средн. зн.'!H24-'средн. зн.'!H$34)</f>
        <v>10.387499999999989</v>
      </c>
      <c r="I24">
        <f>ABS('средн. зн.'!I24-'средн. зн.'!I$34)</f>
        <v>13.143749999999997</v>
      </c>
      <c r="J24" s="1">
        <f>IF(M24&lt;$K$34,"","+")</f>
      </c>
      <c r="L24" t="str">
        <f t="shared" si="1"/>
        <v>8A:J</v>
      </c>
      <c r="M24">
        <f>SUM(C24:I24)</f>
        <v>82.48437500000006</v>
      </c>
    </row>
    <row r="25" spans="1:13" ht="15">
      <c r="A25">
        <v>9</v>
      </c>
      <c r="B25" t="s">
        <v>0</v>
      </c>
      <c r="C25">
        <f>ABS('средн. зн.'!C25-'средн. зн.'!C$34)</f>
        <v>16.375</v>
      </c>
      <c r="D25">
        <f>ABS('средн. зн.'!D25-'средн. зн.'!D$34)</f>
        <v>9.262499999999989</v>
      </c>
      <c r="E25">
        <f>ABS('средн. зн.'!E25-'средн. зн.'!E$34)</f>
        <v>12.215625000000017</v>
      </c>
      <c r="F25">
        <f>ABS('средн. зн.'!F25-'средн. зн.'!F$34)</f>
        <v>26.30624999999999</v>
      </c>
      <c r="G25">
        <f>ABS('средн. зн.'!G25-'средн. зн.'!G$34)</f>
        <v>9.818750000000051</v>
      </c>
      <c r="H25">
        <f>ABS('средн. зн.'!H25-'средн. зн.'!H$34)</f>
        <v>2.6875</v>
      </c>
      <c r="I25">
        <f>ABS('средн. зн.'!I25-'средн. зн.'!I$34)</f>
        <v>8.356249999999989</v>
      </c>
      <c r="J25" s="1">
        <f>IF(M25&lt;$K$34,"","+")</f>
      </c>
      <c r="L25" t="str">
        <f t="shared" si="1"/>
        <v>9G:J</v>
      </c>
      <c r="M25">
        <f>SUM(C25:I25)</f>
        <v>85.02187500000004</v>
      </c>
    </row>
    <row r="26" spans="1:13" ht="15">
      <c r="A26">
        <v>10</v>
      </c>
      <c r="B26" t="s">
        <v>3</v>
      </c>
      <c r="C26">
        <f>ABS('средн. зн.'!C26-'средн. зн.'!C$34)</f>
        <v>104.62499999999999</v>
      </c>
      <c r="D26">
        <f>ABS('средн. зн.'!D26-'средн. зн.'!D$34)</f>
        <v>61.76249999999999</v>
      </c>
      <c r="E26">
        <f>ABS('средн. зн.'!E26-'средн. зн.'!E$34)</f>
        <v>86.98437499999997</v>
      </c>
      <c r="F26">
        <f>ABS('средн. зн.'!F26-'средн. зн.'!F$34)</f>
        <v>56.99375000000001</v>
      </c>
      <c r="G26">
        <f>ABS('средн. зн.'!G26-'средн. зн.'!G$34)</f>
        <v>5.0812499999999545</v>
      </c>
      <c r="H26">
        <f>ABS('средн. зн.'!H26-'средн. зн.'!H$34)</f>
        <v>31.38749999999999</v>
      </c>
      <c r="I26">
        <f>ABS('средн. зн.'!I26-'средн. зн.'!I$34)</f>
        <v>39.343750000000014</v>
      </c>
      <c r="J26" s="1" t="str">
        <f>IF(M26&lt;$K$34,"","+")</f>
        <v>+</v>
      </c>
      <c r="L26" t="str">
        <f t="shared" si="1"/>
        <v>10C:J</v>
      </c>
      <c r="M26">
        <f>SUM(C26:I26)</f>
        <v>386.1781249999999</v>
      </c>
    </row>
    <row r="27" spans="1:13" ht="15">
      <c r="A27">
        <v>11</v>
      </c>
      <c r="B27" t="s">
        <v>1</v>
      </c>
      <c r="C27">
        <f>ABS('средн. зн.'!C27-'средн. зн.'!C$34)</f>
        <v>109.72500000000001</v>
      </c>
      <c r="D27">
        <f>ABS('средн. зн.'!D27-'средн. зн.'!D$34)</f>
        <v>51.06249999999997</v>
      </c>
      <c r="E27">
        <f>ABS('средн. зн.'!E27-'средн. зн.'!E$34)</f>
        <v>54.584374999999994</v>
      </c>
      <c r="F27">
        <f>ABS('средн. зн.'!F27-'средн. зн.'!F$34)</f>
        <v>20.39375000000001</v>
      </c>
      <c r="G27">
        <f>ABS('средн. зн.'!G27-'средн. зн.'!G$34)</f>
        <v>32.81875000000005</v>
      </c>
      <c r="H27">
        <f>ABS('средн. зн.'!H27-'средн. зн.'!H$34)</f>
        <v>8.612500000000011</v>
      </c>
      <c r="I27">
        <f>ABS('средн. зн.'!I27-'средн. зн.'!I$34)</f>
        <v>8.456249999999997</v>
      </c>
      <c r="J27" s="1" t="str">
        <f>IF(M27&lt;$K$34,"","+")</f>
        <v>+</v>
      </c>
      <c r="L27" t="str">
        <f t="shared" si="1"/>
        <v>11T:J</v>
      </c>
      <c r="M27">
        <f>SUM(C27:I27)</f>
        <v>285.65312500000005</v>
      </c>
    </row>
    <row r="28" spans="1:13" ht="15">
      <c r="A28">
        <v>12</v>
      </c>
      <c r="B28" t="s">
        <v>2</v>
      </c>
      <c r="C28">
        <f>ABS('средн. зн.'!C28-'средн. зн.'!C$34)</f>
        <v>11.975000000000009</v>
      </c>
      <c r="D28">
        <f>ABS('средн. зн.'!D28-'средн. зн.'!D$34)</f>
        <v>28.23750000000001</v>
      </c>
      <c r="E28">
        <f>ABS('средн. зн.'!E28-'средн. зн.'!E$34)</f>
        <v>30.015625000000014</v>
      </c>
      <c r="F28">
        <f>ABS('средн. зн.'!F28-'средн. зн.'!F$34)</f>
        <v>46.29375000000002</v>
      </c>
      <c r="G28">
        <f>ABS('средн. зн.'!G28-'средн. зн.'!G$34)</f>
        <v>89.41875000000005</v>
      </c>
      <c r="H28">
        <f>ABS('средн. зн.'!H28-'средн. зн.'!H$34)</f>
        <v>90.2875</v>
      </c>
      <c r="I28">
        <f>ABS('средн. зн.'!I28-'средн. зн.'!I$34)</f>
        <v>19.343750000000014</v>
      </c>
      <c r="J28" s="1" t="str">
        <f>IF(M28&lt;$K$34,"","+")</f>
        <v>+</v>
      </c>
      <c r="L28" t="str">
        <f t="shared" si="1"/>
        <v>12A:J</v>
      </c>
      <c r="M28">
        <f>SUM(C28:I28)</f>
        <v>315.5718750000001</v>
      </c>
    </row>
    <row r="29" spans="1:13" ht="15">
      <c r="A29">
        <v>13</v>
      </c>
      <c r="B29" t="s">
        <v>3</v>
      </c>
      <c r="C29">
        <f>ABS('средн. зн.'!C29-'средн. зн.'!C$34)</f>
        <v>57.875</v>
      </c>
      <c r="D29">
        <f>ABS('средн. зн.'!D29-'средн. зн.'!D$34)</f>
        <v>7.962499999999977</v>
      </c>
      <c r="E29">
        <f>ABS('средн. зн.'!E29-'средн. зн.'!E$34)</f>
        <v>275.584375</v>
      </c>
      <c r="F29">
        <f>ABS('средн. зн.'!F29-'средн. зн.'!F$34)</f>
        <v>54.406249999999986</v>
      </c>
      <c r="G29">
        <f>ABS('средн. зн.'!G29-'средн. зн.'!G$34)</f>
        <v>26.18124999999995</v>
      </c>
      <c r="H29">
        <f>ABS('средн. зн.'!H29-'средн. зн.'!H$34)</f>
        <v>46.61250000000001</v>
      </c>
      <c r="I29">
        <f>ABS('средн. зн.'!I29-'средн. зн.'!I$34)</f>
        <v>41.256249999999994</v>
      </c>
      <c r="J29" s="1" t="str">
        <f>IF(M29&lt;$K$34,"","+")</f>
        <v>+</v>
      </c>
      <c r="L29" t="str">
        <f t="shared" si="1"/>
        <v>13C:J</v>
      </c>
      <c r="M29">
        <f>SUM(C29:I29)</f>
        <v>509.87812499999995</v>
      </c>
    </row>
    <row r="30" spans="1:13" ht="15">
      <c r="A30">
        <v>14</v>
      </c>
      <c r="B30" t="s">
        <v>2</v>
      </c>
      <c r="C30">
        <f>ABS('средн. зн.'!C30-'средн. зн.'!C$34)</f>
        <v>20.275000000000006</v>
      </c>
      <c r="D30">
        <f>ABS('средн. зн.'!D30-'средн. зн.'!D$34)</f>
        <v>34.337500000000034</v>
      </c>
      <c r="E30">
        <f>ABS('средн. зн.'!E30-'средн. зн.'!E$34)</f>
        <v>5.815625000000011</v>
      </c>
      <c r="F30">
        <f>ABS('средн. зн.'!F30-'средн. зн.'!F$34)</f>
        <v>34.593750000000014</v>
      </c>
      <c r="G30">
        <f>ABS('средн. зн.'!G30-'средн. зн.'!G$34)</f>
        <v>6.281249999999943</v>
      </c>
      <c r="H30">
        <f>ABS('средн. зн.'!H30-'средн. зн.'!H$34)</f>
        <v>28.38749999999999</v>
      </c>
      <c r="I30">
        <f>ABS('средн. зн.'!I30-'средн. зн.'!I$34)</f>
        <v>29.44375000000001</v>
      </c>
      <c r="J30" s="1">
        <f>IF(M30&lt;$K$34,"","+")</f>
      </c>
      <c r="L30" t="str">
        <f t="shared" si="1"/>
        <v>14A:J</v>
      </c>
      <c r="M30">
        <f>SUM(C30:I30)</f>
        <v>159.13437500000003</v>
      </c>
    </row>
    <row r="31" spans="1:13" ht="15">
      <c r="A31">
        <v>15</v>
      </c>
      <c r="B31" t="s">
        <v>2</v>
      </c>
      <c r="C31">
        <f>ABS('средн. зн.'!C31-'средн. зн.'!C$34)</f>
        <v>14.674999999999997</v>
      </c>
      <c r="D31">
        <f>ABS('средн. зн.'!D31-'средн. зн.'!D$34)</f>
        <v>42.837500000000034</v>
      </c>
      <c r="E31">
        <f>ABS('средн. зн.'!E31-'средн. зн.'!E$34)</f>
        <v>8.91562500000002</v>
      </c>
      <c r="F31">
        <f>ABS('средн. зн.'!F31-'средн. зн.'!F$34)</f>
        <v>11.793750000000017</v>
      </c>
      <c r="G31">
        <f>ABS('средн. зн.'!G31-'средн. зн.'!G$34)</f>
        <v>12.881249999999966</v>
      </c>
      <c r="H31">
        <f>ABS('средн. зн.'!H31-'средн. зн.'!H$34)</f>
        <v>12.6875</v>
      </c>
      <c r="I31">
        <f>ABS('средн. зн.'!I31-'средн. зн.'!I$34)</f>
        <v>20.94375000000001</v>
      </c>
      <c r="J31" s="1">
        <f>IF(M31&lt;$K$34,"","+")</f>
      </c>
      <c r="L31" t="str">
        <f t="shared" si="1"/>
        <v>15A:J</v>
      </c>
      <c r="M31">
        <f>SUM(C31:I31)</f>
        <v>124.73437500000004</v>
      </c>
    </row>
    <row r="32" spans="1:13" ht="15">
      <c r="A32">
        <v>16</v>
      </c>
      <c r="B32" t="s">
        <v>0</v>
      </c>
      <c r="C32">
        <f>ABS('средн. зн.'!C32-'средн. зн.'!C$34)</f>
        <v>7.674999999999997</v>
      </c>
      <c r="D32">
        <f>ABS('средн. зн.'!D32-'средн. зн.'!D$34)</f>
        <v>13.637500000000017</v>
      </c>
      <c r="E32">
        <f>ABS('средн. зн.'!E32-'средн. зн.'!E$34)</f>
        <v>22.015625000000014</v>
      </c>
      <c r="F32">
        <f>ABS('средн. зн.'!F32-'средн. зн.'!F$34)</f>
        <v>8.706249999999997</v>
      </c>
      <c r="G32">
        <f>ABS('средн. зн.'!G32-'средн. зн.'!G$34)</f>
        <v>35.68124999999995</v>
      </c>
      <c r="H32">
        <f>ABS('средн. зн.'!H32-'средн. зн.'!H$34)</f>
        <v>60.412499999999994</v>
      </c>
      <c r="I32">
        <f>ABS('средн. зн.'!I32-'средн. зн.'!I$34)</f>
        <v>23.756249999999994</v>
      </c>
      <c r="J32" s="1">
        <f>IF(M32&lt;$K$34,"","+")</f>
      </c>
      <c r="L32" t="str">
        <f t="shared" si="1"/>
        <v>16G:J</v>
      </c>
      <c r="M32">
        <f>SUM(C32:I32)</f>
        <v>171.88437499999995</v>
      </c>
    </row>
    <row r="33" spans="1:13" ht="15">
      <c r="A33">
        <v>17</v>
      </c>
      <c r="B33" t="s">
        <v>2</v>
      </c>
      <c r="C33">
        <f>ABS('средн. зн.'!C33-'средн. зн.'!C$34)</f>
        <v>13.575000000000003</v>
      </c>
      <c r="D33">
        <f>ABS('средн. зн.'!D33-'средн. зн.'!D$34)</f>
        <v>1.0624999999999716</v>
      </c>
      <c r="E33">
        <f>ABS('средн. зн.'!E33-'средн. зн.'!E$34)</f>
        <v>17.81562500000002</v>
      </c>
      <c r="F33">
        <f>ABS('средн. зн.'!F33-'средн. зн.'!F$34)</f>
        <v>21.80624999999999</v>
      </c>
      <c r="G33">
        <f>ABS('средн. зн.'!G33-'средн. зн.'!G$34)</f>
        <v>8.681249999999949</v>
      </c>
      <c r="H33">
        <f>ABS('средн. зн.'!H33-'средн. зн.'!H$34)</f>
        <v>9.1875</v>
      </c>
      <c r="I33">
        <f>ABS('средн. зн.'!I33-'средн. зн.'!I$34)</f>
        <v>15.456249999999997</v>
      </c>
      <c r="J33" s="1">
        <f>IF(M33&lt;$K$34,"","+")</f>
      </c>
      <c r="L33" t="str">
        <f t="shared" si="1"/>
        <v>17A:J</v>
      </c>
      <c r="M33">
        <f>SUM(C33:I33)</f>
        <v>87.58437499999992</v>
      </c>
    </row>
    <row r="34" ht="15">
      <c r="K34">
        <f>AVERAGE(M2:M33)</f>
        <v>173.25175781250002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Ramil'</dc:creator>
  <cp:keywords/>
  <dc:description/>
  <cp:lastModifiedBy>Ramil'</cp:lastModifiedBy>
  <dcterms:created xsi:type="dcterms:W3CDTF">2009-12-21T22:31:27Z</dcterms:created>
  <dcterms:modified xsi:type="dcterms:W3CDTF">2009-12-22T00:29:24Z</dcterms:modified>
  <cp:category/>
  <cp:version/>
  <cp:contentType/>
  <cp:contentStatus/>
</cp:coreProperties>
</file>