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 activeTab="7"/>
  </bookViews>
  <sheets>
    <sheet name="all" sheetId="1" r:id="rId1"/>
    <sheet name="dbsnp" sheetId="2" r:id="rId2"/>
    <sheet name="refgene" sheetId="3" r:id="rId3"/>
    <sheet name="refgene exonic" sheetId="4" r:id="rId4"/>
    <sheet name="1000genomes" sheetId="5" r:id="rId5"/>
    <sheet name="gwas" sheetId="6" r:id="rId6"/>
    <sheet name="Clinvar" sheetId="7" r:id="rId7"/>
    <sheet name="summ" sheetId="10" r:id="rId8"/>
  </sheets>
  <calcPr calcId="125725"/>
</workbook>
</file>

<file path=xl/calcChain.xml><?xml version="1.0" encoding="utf-8"?>
<calcChain xmlns="http://schemas.openxmlformats.org/spreadsheetml/2006/main">
  <c r="A2" i="10"/>
  <c r="B2"/>
  <c r="L2" s="1"/>
  <c r="C2"/>
  <c r="D2"/>
  <c r="E2"/>
  <c r="F2"/>
  <c r="G2"/>
  <c r="H2"/>
  <c r="A3"/>
  <c r="B3"/>
  <c r="M3" s="1"/>
  <c r="C3"/>
  <c r="D3"/>
  <c r="E3"/>
  <c r="F3"/>
  <c r="G3"/>
  <c r="H3"/>
  <c r="A4"/>
  <c r="B4"/>
  <c r="L4" s="1"/>
  <c r="C4"/>
  <c r="D4"/>
  <c r="E4"/>
  <c r="F4"/>
  <c r="G4"/>
  <c r="H4"/>
  <c r="A5"/>
  <c r="B5"/>
  <c r="M5" s="1"/>
  <c r="C5"/>
  <c r="D5"/>
  <c r="E5"/>
  <c r="F5"/>
  <c r="G5"/>
  <c r="H5"/>
  <c r="A6"/>
  <c r="B6"/>
  <c r="L6" s="1"/>
  <c r="C6"/>
  <c r="D6"/>
  <c r="E6"/>
  <c r="F6"/>
  <c r="G6"/>
  <c r="H6"/>
  <c r="A7"/>
  <c r="B7"/>
  <c r="M7" s="1"/>
  <c r="C7"/>
  <c r="D7"/>
  <c r="E7"/>
  <c r="F7"/>
  <c r="G7"/>
  <c r="H7"/>
  <c r="A8"/>
  <c r="B8"/>
  <c r="L8" s="1"/>
  <c r="C8"/>
  <c r="D8"/>
  <c r="E8"/>
  <c r="F8"/>
  <c r="G8"/>
  <c r="H8"/>
  <c r="A9"/>
  <c r="B9"/>
  <c r="M9" s="1"/>
  <c r="C9"/>
  <c r="D9"/>
  <c r="E9"/>
  <c r="F9"/>
  <c r="G9"/>
  <c r="H9"/>
  <c r="A10"/>
  <c r="B10"/>
  <c r="L10" s="1"/>
  <c r="C10"/>
  <c r="D10"/>
  <c r="E10"/>
  <c r="F10"/>
  <c r="G10"/>
  <c r="H10"/>
  <c r="A11"/>
  <c r="B11"/>
  <c r="M11" s="1"/>
  <c r="C11"/>
  <c r="D11"/>
  <c r="E11"/>
  <c r="F11"/>
  <c r="G11"/>
  <c r="H11"/>
  <c r="A12"/>
  <c r="B12"/>
  <c r="L12" s="1"/>
  <c r="C12"/>
  <c r="D12"/>
  <c r="E12"/>
  <c r="F12"/>
  <c r="G12"/>
  <c r="H12"/>
  <c r="A13"/>
  <c r="B13"/>
  <c r="M13" s="1"/>
  <c r="C13"/>
  <c r="D13"/>
  <c r="E13"/>
  <c r="F13"/>
  <c r="G13"/>
  <c r="H13"/>
  <c r="A14"/>
  <c r="B14"/>
  <c r="L14" s="1"/>
  <c r="C14"/>
  <c r="D14"/>
  <c r="E14"/>
  <c r="F14"/>
  <c r="G14"/>
  <c r="H14"/>
  <c r="A15"/>
  <c r="B15"/>
  <c r="M15" s="1"/>
  <c r="C15"/>
  <c r="D15"/>
  <c r="E15"/>
  <c r="F15"/>
  <c r="G15"/>
  <c r="H15"/>
  <c r="A16"/>
  <c r="B16"/>
  <c r="L16" s="1"/>
  <c r="C16"/>
  <c r="D16"/>
  <c r="E16"/>
  <c r="F16"/>
  <c r="G16"/>
  <c r="H16"/>
  <c r="A17"/>
  <c r="B17"/>
  <c r="M17" s="1"/>
  <c r="C17"/>
  <c r="D17"/>
  <c r="E17"/>
  <c r="F17"/>
  <c r="G17"/>
  <c r="H17"/>
  <c r="A18"/>
  <c r="B18"/>
  <c r="L18" s="1"/>
  <c r="C18"/>
  <c r="D18"/>
  <c r="E18"/>
  <c r="F18"/>
  <c r="G18"/>
  <c r="H18"/>
  <c r="A19"/>
  <c r="B19"/>
  <c r="M19" s="1"/>
  <c r="C19"/>
  <c r="D19"/>
  <c r="E19"/>
  <c r="F19"/>
  <c r="G19"/>
  <c r="H19"/>
  <c r="A20"/>
  <c r="B20"/>
  <c r="L20" s="1"/>
  <c r="C20"/>
  <c r="D20"/>
  <c r="E20"/>
  <c r="F20"/>
  <c r="G20"/>
  <c r="H20"/>
  <c r="A21"/>
  <c r="B21"/>
  <c r="M21" s="1"/>
  <c r="C21"/>
  <c r="D21"/>
  <c r="E21"/>
  <c r="F21"/>
  <c r="G21"/>
  <c r="H21"/>
  <c r="A22"/>
  <c r="B22"/>
  <c r="L22" s="1"/>
  <c r="C22"/>
  <c r="D22"/>
  <c r="E22"/>
  <c r="F22"/>
  <c r="G22"/>
  <c r="H22"/>
  <c r="A23"/>
  <c r="B23"/>
  <c r="M23" s="1"/>
  <c r="C23"/>
  <c r="D23"/>
  <c r="E23"/>
  <c r="F23"/>
  <c r="G23"/>
  <c r="H23"/>
  <c r="A24"/>
  <c r="B24"/>
  <c r="L24" s="1"/>
  <c r="C24"/>
  <c r="D24"/>
  <c r="E24"/>
  <c r="F24"/>
  <c r="G24"/>
  <c r="H24"/>
  <c r="A25"/>
  <c r="B25"/>
  <c r="M25" s="1"/>
  <c r="C25"/>
  <c r="D25"/>
  <c r="E25"/>
  <c r="F25"/>
  <c r="G25"/>
  <c r="H25"/>
  <c r="A26"/>
  <c r="B26"/>
  <c r="L26" s="1"/>
  <c r="C26"/>
  <c r="D26"/>
  <c r="E26"/>
  <c r="F26"/>
  <c r="G26"/>
  <c r="H26"/>
  <c r="A27"/>
  <c r="B27"/>
  <c r="M27" s="1"/>
  <c r="C27"/>
  <c r="D27"/>
  <c r="E27"/>
  <c r="F27"/>
  <c r="G27"/>
  <c r="H27"/>
  <c r="A28"/>
  <c r="B28"/>
  <c r="L28" s="1"/>
  <c r="C28"/>
  <c r="D28"/>
  <c r="E28"/>
  <c r="F28"/>
  <c r="G28"/>
  <c r="H28"/>
  <c r="A29"/>
  <c r="B29"/>
  <c r="M29" s="1"/>
  <c r="C29"/>
  <c r="D29"/>
  <c r="E29"/>
  <c r="F29"/>
  <c r="G29"/>
  <c r="H29"/>
  <c r="A30"/>
  <c r="B30"/>
  <c r="L30" s="1"/>
  <c r="C30"/>
  <c r="D30"/>
  <c r="E30"/>
  <c r="F30"/>
  <c r="G30"/>
  <c r="H30"/>
  <c r="A31"/>
  <c r="B31"/>
  <c r="M31" s="1"/>
  <c r="C31"/>
  <c r="D31"/>
  <c r="E31"/>
  <c r="F31"/>
  <c r="G31"/>
  <c r="H31"/>
  <c r="A32"/>
  <c r="B32"/>
  <c r="L32" s="1"/>
  <c r="C32"/>
  <c r="D32"/>
  <c r="E32"/>
  <c r="F32"/>
  <c r="G32"/>
  <c r="H32"/>
  <c r="B1"/>
  <c r="C1"/>
  <c r="D1"/>
  <c r="E1"/>
  <c r="F1"/>
  <c r="G1"/>
  <c r="H1"/>
  <c r="A1"/>
  <c r="I2" l="1"/>
  <c r="I31"/>
  <c r="I29"/>
  <c r="I27"/>
  <c r="I25"/>
  <c r="I23"/>
  <c r="I21"/>
  <c r="I19"/>
  <c r="I17"/>
  <c r="I15"/>
  <c r="I13"/>
  <c r="I11"/>
  <c r="I9"/>
  <c r="I7"/>
  <c r="I5"/>
  <c r="I3"/>
  <c r="J32"/>
  <c r="J30"/>
  <c r="J28"/>
  <c r="J26"/>
  <c r="J24"/>
  <c r="J22"/>
  <c r="J20"/>
  <c r="J18"/>
  <c r="J16"/>
  <c r="J14"/>
  <c r="J12"/>
  <c r="J10"/>
  <c r="J8"/>
  <c r="J6"/>
  <c r="J4"/>
  <c r="K2"/>
  <c r="K31"/>
  <c r="K29"/>
  <c r="K27"/>
  <c r="K25"/>
  <c r="K23"/>
  <c r="K21"/>
  <c r="K19"/>
  <c r="K17"/>
  <c r="K15"/>
  <c r="K13"/>
  <c r="K11"/>
  <c r="K9"/>
  <c r="K7"/>
  <c r="K5"/>
  <c r="K3"/>
  <c r="L31"/>
  <c r="L29"/>
  <c r="L27"/>
  <c r="L25"/>
  <c r="L23"/>
  <c r="L21"/>
  <c r="L19"/>
  <c r="L17"/>
  <c r="L15"/>
  <c r="L13"/>
  <c r="L11"/>
  <c r="L9"/>
  <c r="L7"/>
  <c r="L5"/>
  <c r="L3"/>
  <c r="M2"/>
  <c r="M4"/>
  <c r="M32"/>
  <c r="M30"/>
  <c r="M28"/>
  <c r="M26"/>
  <c r="M24"/>
  <c r="M22"/>
  <c r="M20"/>
  <c r="M18"/>
  <c r="M16"/>
  <c r="M14"/>
  <c r="M12"/>
  <c r="M10"/>
  <c r="M8"/>
  <c r="M6"/>
  <c r="I32"/>
  <c r="I30"/>
  <c r="I28"/>
  <c r="I26"/>
  <c r="I24"/>
  <c r="I22"/>
  <c r="I20"/>
  <c r="I18"/>
  <c r="I16"/>
  <c r="I14"/>
  <c r="I12"/>
  <c r="I10"/>
  <c r="I8"/>
  <c r="I6"/>
  <c r="I4"/>
  <c r="J2"/>
  <c r="J31"/>
  <c r="J29"/>
  <c r="J27"/>
  <c r="J25"/>
  <c r="J23"/>
  <c r="J21"/>
  <c r="J19"/>
  <c r="J17"/>
  <c r="J15"/>
  <c r="J13"/>
  <c r="J11"/>
  <c r="J9"/>
  <c r="J7"/>
  <c r="J5"/>
  <c r="J3"/>
  <c r="K32"/>
  <c r="K30"/>
  <c r="K28"/>
  <c r="K26"/>
  <c r="K24"/>
  <c r="K22"/>
  <c r="K20"/>
  <c r="K18"/>
  <c r="K16"/>
  <c r="K14"/>
  <c r="K12"/>
  <c r="K10"/>
  <c r="K8"/>
  <c r="K6"/>
  <c r="K4"/>
</calcChain>
</file>

<file path=xl/sharedStrings.xml><?xml version="1.0" encoding="utf-8"?>
<sst xmlns="http://schemas.openxmlformats.org/spreadsheetml/2006/main" count="850" uniqueCount="131">
  <si>
    <t>chr7</t>
  </si>
  <si>
    <t>G</t>
  </si>
  <si>
    <t>T</t>
  </si>
  <si>
    <t>hom</t>
  </si>
  <si>
    <t>27.9788</t>
  </si>
  <si>
    <t>A</t>
  </si>
  <si>
    <t>221.999</t>
  </si>
  <si>
    <t>C</t>
  </si>
  <si>
    <t>het</t>
  </si>
  <si>
    <t>51.0072</t>
  </si>
  <si>
    <t>-</t>
  </si>
  <si>
    <t>AA</t>
  </si>
  <si>
    <t>16.5627</t>
  </si>
  <si>
    <t>209.014</t>
  </si>
  <si>
    <t>107.467</t>
  </si>
  <si>
    <t>225.2</t>
  </si>
  <si>
    <t>CTCT</t>
  </si>
  <si>
    <t>143.973</t>
  </si>
  <si>
    <t>6.20226</t>
  </si>
  <si>
    <t>28.0151</t>
  </si>
  <si>
    <t>3.54557</t>
  </si>
  <si>
    <t>225.009</t>
  </si>
  <si>
    <t>26.0177</t>
  </si>
  <si>
    <t>78.0075</t>
  </si>
  <si>
    <t>122.015</t>
  </si>
  <si>
    <t>213.009</t>
  </si>
  <si>
    <t>185.999</t>
  </si>
  <si>
    <t>7.79993</t>
  </si>
  <si>
    <t>76.0347</t>
  </si>
  <si>
    <t>90.0077</t>
  </si>
  <si>
    <t>119.008</t>
  </si>
  <si>
    <t>135.008</t>
  </si>
  <si>
    <t>71.0074</t>
  </si>
  <si>
    <t>188.009</t>
  </si>
  <si>
    <t>3.0136</t>
  </si>
  <si>
    <t>chromosome</t>
  </si>
  <si>
    <t>coordinate in reference</t>
  </si>
  <si>
    <t>coordinate in assembly</t>
  </si>
  <si>
    <t>Nucleotide in reference</t>
  </si>
  <si>
    <t>Nucleotide in assembly</t>
  </si>
  <si>
    <t>Type of polymorphism</t>
  </si>
  <si>
    <t>Quality</t>
  </si>
  <si>
    <t>Covering</t>
  </si>
  <si>
    <t>snp138</t>
  </si>
  <si>
    <t>rs17228616</t>
  </si>
  <si>
    <t>rs7636</t>
  </si>
  <si>
    <t>rs7782648</t>
  </si>
  <si>
    <t>rs2908004</t>
  </si>
  <si>
    <t>rs2707466</t>
  </si>
  <si>
    <t>rs10632884</t>
  </si>
  <si>
    <t>rs73724974</t>
  </si>
  <si>
    <t>rs73164857</t>
  </si>
  <si>
    <t>rs2113451</t>
  </si>
  <si>
    <t>rs10261532</t>
  </si>
  <si>
    <t>rs4732038</t>
  </si>
  <si>
    <t>rs59136474</t>
  </si>
  <si>
    <t>rs17775934</t>
  </si>
  <si>
    <t>rs56097712</t>
  </si>
  <si>
    <t>rs3792574</t>
  </si>
  <si>
    <t>rs782538</t>
  </si>
  <si>
    <t>rs7788801</t>
  </si>
  <si>
    <t>rs1465473</t>
  </si>
  <si>
    <t>rs782539</t>
  </si>
  <si>
    <t>rs73724979</t>
  </si>
  <si>
    <t>rs2161803</t>
  </si>
  <si>
    <t>rs59326083</t>
  </si>
  <si>
    <t>rs6979933</t>
  </si>
  <si>
    <t>rs10241998</t>
  </si>
  <si>
    <t>rs10229876</t>
  </si>
  <si>
    <t>rs6467538</t>
  </si>
  <si>
    <t>Name</t>
  </si>
  <si>
    <t>Annotation</t>
  </si>
  <si>
    <t>UTR3</t>
  </si>
  <si>
    <t>ACHE(NM_001302622:c.*114C&gt;A,NM_015831:c.*858C&gt;A,NM_000665:c.*114C&gt;A,NM_001282449:c.*114C&gt;A)</t>
  </si>
  <si>
    <t>exonic</t>
  </si>
  <si>
    <t>ACHE</t>
  </si>
  <si>
    <t>intronic</t>
  </si>
  <si>
    <t>WNT16</t>
  </si>
  <si>
    <t>WNT16(NM_016087:c.*128_*129insCTCT,NM_057168:c.*128_*129insCTCT)</t>
  </si>
  <si>
    <t>AKR1B15</t>
  </si>
  <si>
    <t>AKR1B15(NM_001080538:c.*245C&gt;G)</t>
  </si>
  <si>
    <t>Type</t>
  </si>
  <si>
    <t>Name of gene</t>
  </si>
  <si>
    <t>line2</t>
  </si>
  <si>
    <t>synonymous SNV</t>
  </si>
  <si>
    <t>ACHE:NM_001302621:exon3:c.C1431T:p.P477P,ACHE:NM_001282449:exon3:c.C1167T:p.P389P,ACHE:NM_000665:exon3:c.C1431T:p.P477P,ACHE:NM_001302622:exon3:c.C1431T:p.P477P,ACHE:NM_015831:exon3:c.C1431T:p.P477P,</t>
  </si>
  <si>
    <t>line5</t>
  </si>
  <si>
    <t>nonsynonymous SNV</t>
  </si>
  <si>
    <t>WNT16:NM_016087:exon2:c.G214A:p.G72R,WNT16:NM_057168:exon2:c.G244A:p.G82R,</t>
  </si>
  <si>
    <t>line7</t>
  </si>
  <si>
    <t>WNT16:NM_016087:exon4:c.C758T:p.T253I,WNT16:NM_057168:exon4:c.C788T:p.T263I,</t>
  </si>
  <si>
    <t>line30</t>
  </si>
  <si>
    <t>AKR1B15:NM_001080538:exon12:c.C1020T:p.F340F,</t>
  </si>
  <si>
    <t>line</t>
  </si>
  <si>
    <t>Gene and exchange</t>
  </si>
  <si>
    <t>1000g2014oct_all</t>
  </si>
  <si>
    <t>0.0936502</t>
  </si>
  <si>
    <t>0.105232</t>
  </si>
  <si>
    <t>0.510383</t>
  </si>
  <si>
    <t>0.502995</t>
  </si>
  <si>
    <t>0.0241613</t>
  </si>
  <si>
    <t>0.341653</t>
  </si>
  <si>
    <t>0.336462</t>
  </si>
  <si>
    <t>0.504992</t>
  </si>
  <si>
    <t>0.503594</t>
  </si>
  <si>
    <t>0.273762</t>
  </si>
  <si>
    <t>0.368011</t>
  </si>
  <si>
    <t>0.337859</t>
  </si>
  <si>
    <t>0.513578</t>
  </si>
  <si>
    <t>0.650759</t>
  </si>
  <si>
    <t>0.241813</t>
  </si>
  <si>
    <t>0.473243</t>
  </si>
  <si>
    <t>0.0273562</t>
  </si>
  <si>
    <t>0.0239617</t>
  </si>
  <si>
    <t>0.482628</t>
  </si>
  <si>
    <t>0.024361</t>
  </si>
  <si>
    <t>0.306709</t>
  </si>
  <si>
    <t>0.336262</t>
  </si>
  <si>
    <t>0.335663</t>
  </si>
  <si>
    <t>frequency</t>
  </si>
  <si>
    <t>gwasCatalog</t>
  </si>
  <si>
    <t>Name=Type 2 diabetes</t>
  </si>
  <si>
    <t>Name=Bone mineral density</t>
  </si>
  <si>
    <t>Name=Cortical thickness</t>
  </si>
  <si>
    <t>Name=Longevity</t>
  </si>
  <si>
    <t>:-(</t>
  </si>
  <si>
    <t>RS in dbsnp</t>
  </si>
  <si>
    <t>Type in refgene</t>
  </si>
  <si>
    <t>Gene in refgene</t>
  </si>
  <si>
    <t>frequency in 1000 genomes</t>
  </si>
  <si>
    <t>Clinical role in gwas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</si>
</sst>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sqref="A1:H1"/>
    </sheetView>
  </sheetViews>
  <sheetFormatPr defaultRowHeight="15"/>
  <cols>
    <col min="1" max="1" width="13.28515625" customWidth="1"/>
    <col min="2" max="2" width="24.42578125" customWidth="1"/>
    <col min="3" max="3" width="22.42578125" customWidth="1"/>
    <col min="4" max="4" width="24.28515625" customWidth="1"/>
    <col min="5" max="5" width="22.140625" customWidth="1"/>
    <col min="6" max="6" width="20.7109375" customWidth="1"/>
    <col min="7" max="7" width="9.5703125" style="1" bestFit="1" customWidth="1"/>
  </cols>
  <sheetData>
    <row r="1" spans="1:8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s="1" t="s">
        <v>41</v>
      </c>
      <c r="H1" t="s">
        <v>42</v>
      </c>
    </row>
    <row r="2" spans="1:8">
      <c r="A2" t="s">
        <v>0</v>
      </c>
      <c r="B2">
        <v>100487721</v>
      </c>
      <c r="C2">
        <v>100487721</v>
      </c>
      <c r="D2" t="s">
        <v>1</v>
      </c>
      <c r="E2" t="s">
        <v>2</v>
      </c>
      <c r="F2" t="s">
        <v>3</v>
      </c>
      <c r="G2" s="1" t="s">
        <v>4</v>
      </c>
      <c r="H2">
        <v>3</v>
      </c>
    </row>
    <row r="3" spans="1:8">
      <c r="A3" t="s">
        <v>0</v>
      </c>
      <c r="B3">
        <v>100490077</v>
      </c>
      <c r="C3">
        <v>100490077</v>
      </c>
      <c r="D3" t="s">
        <v>1</v>
      </c>
      <c r="E3" t="s">
        <v>5</v>
      </c>
      <c r="F3" t="s">
        <v>3</v>
      </c>
      <c r="G3" s="1" t="s">
        <v>6</v>
      </c>
      <c r="H3">
        <v>28</v>
      </c>
    </row>
    <row r="4" spans="1:8">
      <c r="A4" t="s">
        <v>0</v>
      </c>
      <c r="B4">
        <v>120965652</v>
      </c>
      <c r="C4">
        <v>120965652</v>
      </c>
      <c r="D4" t="s">
        <v>7</v>
      </c>
      <c r="E4" t="s">
        <v>2</v>
      </c>
      <c r="F4" t="s">
        <v>8</v>
      </c>
      <c r="G4" s="1" t="s">
        <v>9</v>
      </c>
      <c r="H4">
        <v>7</v>
      </c>
    </row>
    <row r="5" spans="1:8">
      <c r="A5" t="s">
        <v>0</v>
      </c>
      <c r="B5">
        <v>120965720</v>
      </c>
      <c r="C5">
        <v>120965720</v>
      </c>
      <c r="D5" t="s">
        <v>10</v>
      </c>
      <c r="E5" t="s">
        <v>11</v>
      </c>
      <c r="F5" t="s">
        <v>8</v>
      </c>
      <c r="G5" s="1" t="s">
        <v>12</v>
      </c>
      <c r="H5">
        <v>2</v>
      </c>
    </row>
    <row r="6" spans="1:8">
      <c r="A6" t="s">
        <v>0</v>
      </c>
      <c r="B6">
        <v>120969769</v>
      </c>
      <c r="C6">
        <v>120969769</v>
      </c>
      <c r="D6" t="s">
        <v>1</v>
      </c>
      <c r="E6" t="s">
        <v>5</v>
      </c>
      <c r="F6" t="s">
        <v>3</v>
      </c>
      <c r="G6" s="1" t="s">
        <v>13</v>
      </c>
      <c r="H6">
        <v>12</v>
      </c>
    </row>
    <row r="7" spans="1:8">
      <c r="A7" t="s">
        <v>0</v>
      </c>
      <c r="B7">
        <v>120978920</v>
      </c>
      <c r="C7">
        <v>120978920</v>
      </c>
      <c r="D7" t="s">
        <v>10</v>
      </c>
      <c r="E7" t="s">
        <v>2</v>
      </c>
      <c r="F7" t="s">
        <v>8</v>
      </c>
      <c r="G7" s="1" t="s">
        <v>14</v>
      </c>
      <c r="H7">
        <v>7</v>
      </c>
    </row>
    <row r="8" spans="1:8">
      <c r="A8" t="s">
        <v>0</v>
      </c>
      <c r="B8">
        <v>120979089</v>
      </c>
      <c r="C8">
        <v>120979089</v>
      </c>
      <c r="D8" t="s">
        <v>7</v>
      </c>
      <c r="E8" t="s">
        <v>2</v>
      </c>
      <c r="F8" t="s">
        <v>8</v>
      </c>
      <c r="G8" s="1" t="s">
        <v>15</v>
      </c>
      <c r="H8">
        <v>13</v>
      </c>
    </row>
    <row r="9" spans="1:8">
      <c r="A9" t="s">
        <v>0</v>
      </c>
      <c r="B9">
        <v>120979527</v>
      </c>
      <c r="C9">
        <v>120979527</v>
      </c>
      <c r="D9" t="s">
        <v>10</v>
      </c>
      <c r="E9" t="s">
        <v>16</v>
      </c>
      <c r="F9" t="s">
        <v>3</v>
      </c>
      <c r="G9" s="1" t="s">
        <v>17</v>
      </c>
      <c r="H9">
        <v>4</v>
      </c>
    </row>
    <row r="10" spans="1:8">
      <c r="A10" t="s">
        <v>0</v>
      </c>
      <c r="B10">
        <v>134237239</v>
      </c>
      <c r="C10">
        <v>134237239</v>
      </c>
      <c r="D10" t="s">
        <v>2</v>
      </c>
      <c r="E10" t="s">
        <v>7</v>
      </c>
      <c r="F10" t="s">
        <v>3</v>
      </c>
      <c r="G10" s="1" t="s">
        <v>18</v>
      </c>
      <c r="H10">
        <v>1</v>
      </c>
    </row>
    <row r="11" spans="1:8">
      <c r="A11" t="s">
        <v>0</v>
      </c>
      <c r="B11">
        <v>134237294</v>
      </c>
      <c r="C11">
        <v>134237294</v>
      </c>
      <c r="D11" t="s">
        <v>5</v>
      </c>
      <c r="E11" t="s">
        <v>1</v>
      </c>
      <c r="F11" t="s">
        <v>3</v>
      </c>
      <c r="G11" s="1" t="s">
        <v>18</v>
      </c>
      <c r="H11">
        <v>1</v>
      </c>
    </row>
    <row r="12" spans="1:8">
      <c r="A12" t="s">
        <v>0</v>
      </c>
      <c r="B12">
        <v>134239978</v>
      </c>
      <c r="C12">
        <v>134239978</v>
      </c>
      <c r="D12" t="s">
        <v>7</v>
      </c>
      <c r="E12" t="s">
        <v>5</v>
      </c>
      <c r="F12" t="s">
        <v>8</v>
      </c>
      <c r="G12" s="1" t="s">
        <v>19</v>
      </c>
      <c r="H12">
        <v>4</v>
      </c>
    </row>
    <row r="13" spans="1:8">
      <c r="A13" t="s">
        <v>0</v>
      </c>
      <c r="B13">
        <v>134246036</v>
      </c>
      <c r="C13">
        <v>134246036</v>
      </c>
      <c r="D13" t="s">
        <v>1</v>
      </c>
      <c r="E13" t="s">
        <v>5</v>
      </c>
      <c r="F13" t="s">
        <v>8</v>
      </c>
      <c r="G13" s="1" t="s">
        <v>20</v>
      </c>
      <c r="H13">
        <v>1</v>
      </c>
    </row>
    <row r="14" spans="1:8">
      <c r="A14" t="s">
        <v>0</v>
      </c>
      <c r="B14">
        <v>134248045</v>
      </c>
      <c r="C14">
        <v>134248045</v>
      </c>
      <c r="D14" t="s">
        <v>5</v>
      </c>
      <c r="E14" t="s">
        <v>1</v>
      </c>
      <c r="F14" t="s">
        <v>3</v>
      </c>
      <c r="G14" s="1">
        <v>558762</v>
      </c>
      <c r="H14">
        <v>1</v>
      </c>
    </row>
    <row r="15" spans="1:8">
      <c r="A15" t="s">
        <v>0</v>
      </c>
      <c r="B15">
        <v>134250322</v>
      </c>
      <c r="C15">
        <v>134250322</v>
      </c>
      <c r="D15" t="s">
        <v>5</v>
      </c>
      <c r="E15" t="s">
        <v>7</v>
      </c>
      <c r="F15" t="s">
        <v>8</v>
      </c>
      <c r="G15" s="1" t="s">
        <v>21</v>
      </c>
      <c r="H15">
        <v>61</v>
      </c>
    </row>
    <row r="16" spans="1:8">
      <c r="A16" t="s">
        <v>0</v>
      </c>
      <c r="B16">
        <v>134252691</v>
      </c>
      <c r="C16">
        <v>134252691</v>
      </c>
      <c r="D16" t="s">
        <v>7</v>
      </c>
      <c r="E16" t="s">
        <v>2</v>
      </c>
      <c r="F16" t="s">
        <v>8</v>
      </c>
      <c r="G16" s="1" t="s">
        <v>22</v>
      </c>
      <c r="H16">
        <v>5</v>
      </c>
    </row>
    <row r="17" spans="1:8">
      <c r="A17" t="s">
        <v>0</v>
      </c>
      <c r="B17">
        <v>134252718</v>
      </c>
      <c r="C17">
        <v>134252718</v>
      </c>
      <c r="D17" t="s">
        <v>7</v>
      </c>
      <c r="E17" t="s">
        <v>2</v>
      </c>
      <c r="F17" t="s">
        <v>8</v>
      </c>
      <c r="G17" s="1" t="s">
        <v>23</v>
      </c>
      <c r="H17">
        <v>6</v>
      </c>
    </row>
    <row r="18" spans="1:8">
      <c r="A18" t="s">
        <v>0</v>
      </c>
      <c r="B18">
        <v>134253269</v>
      </c>
      <c r="C18">
        <v>134253269</v>
      </c>
      <c r="D18" t="s">
        <v>7</v>
      </c>
      <c r="E18" t="s">
        <v>2</v>
      </c>
      <c r="F18" t="s">
        <v>3</v>
      </c>
      <c r="G18" s="1" t="s">
        <v>24</v>
      </c>
      <c r="H18">
        <v>9</v>
      </c>
    </row>
    <row r="19" spans="1:8">
      <c r="A19" t="s">
        <v>0</v>
      </c>
      <c r="B19">
        <v>134254029</v>
      </c>
      <c r="C19">
        <v>134254029</v>
      </c>
      <c r="D19" t="s">
        <v>1</v>
      </c>
      <c r="E19" t="s">
        <v>5</v>
      </c>
      <c r="F19" t="s">
        <v>8</v>
      </c>
      <c r="G19" s="1" t="s">
        <v>25</v>
      </c>
      <c r="H19">
        <v>45</v>
      </c>
    </row>
    <row r="20" spans="1:8">
      <c r="A20" t="s">
        <v>0</v>
      </c>
      <c r="B20">
        <v>134254427</v>
      </c>
      <c r="C20">
        <v>134254427</v>
      </c>
      <c r="D20" t="s">
        <v>1</v>
      </c>
      <c r="E20" t="s">
        <v>5</v>
      </c>
      <c r="F20" t="s">
        <v>3</v>
      </c>
      <c r="G20" s="1" t="s">
        <v>26</v>
      </c>
      <c r="H20">
        <v>23</v>
      </c>
    </row>
    <row r="21" spans="1:8">
      <c r="A21" t="s">
        <v>0</v>
      </c>
      <c r="B21">
        <v>134255326</v>
      </c>
      <c r="C21">
        <v>134255326</v>
      </c>
      <c r="D21" t="s">
        <v>7</v>
      </c>
      <c r="E21" t="s">
        <v>2</v>
      </c>
      <c r="F21" t="s">
        <v>3</v>
      </c>
      <c r="G21" s="1" t="s">
        <v>27</v>
      </c>
      <c r="H21">
        <v>1</v>
      </c>
    </row>
    <row r="22" spans="1:8">
      <c r="A22" t="s">
        <v>0</v>
      </c>
      <c r="B22">
        <v>134259951</v>
      </c>
      <c r="C22">
        <v>134259951</v>
      </c>
      <c r="D22" t="s">
        <v>2</v>
      </c>
      <c r="E22" t="s">
        <v>7</v>
      </c>
      <c r="F22" t="s">
        <v>8</v>
      </c>
      <c r="G22" s="1" t="s">
        <v>28</v>
      </c>
      <c r="H22">
        <v>5</v>
      </c>
    </row>
    <row r="23" spans="1:8">
      <c r="A23" t="s">
        <v>0</v>
      </c>
      <c r="B23">
        <v>134259962</v>
      </c>
      <c r="C23">
        <v>134259962</v>
      </c>
      <c r="D23" t="s">
        <v>2</v>
      </c>
      <c r="E23" t="s">
        <v>7</v>
      </c>
      <c r="F23" t="s">
        <v>8</v>
      </c>
      <c r="G23" s="1" t="s">
        <v>29</v>
      </c>
      <c r="H23">
        <v>8</v>
      </c>
    </row>
    <row r="24" spans="1:8">
      <c r="A24" t="s">
        <v>0</v>
      </c>
      <c r="B24">
        <v>134260106</v>
      </c>
      <c r="C24">
        <v>134260106</v>
      </c>
      <c r="D24" t="s">
        <v>7</v>
      </c>
      <c r="E24" t="s">
        <v>2</v>
      </c>
      <c r="F24" t="s">
        <v>8</v>
      </c>
      <c r="G24" s="1" t="s">
        <v>30</v>
      </c>
      <c r="H24">
        <v>36</v>
      </c>
    </row>
    <row r="25" spans="1:8">
      <c r="A25" t="s">
        <v>0</v>
      </c>
      <c r="B25">
        <v>134260464</v>
      </c>
      <c r="C25">
        <v>134260464</v>
      </c>
      <c r="D25" t="s">
        <v>1</v>
      </c>
      <c r="E25" t="s">
        <v>5</v>
      </c>
      <c r="F25" t="s">
        <v>8</v>
      </c>
      <c r="G25" s="1" t="s">
        <v>21</v>
      </c>
      <c r="H25">
        <v>63</v>
      </c>
    </row>
    <row r="26" spans="1:8">
      <c r="A26" t="s">
        <v>0</v>
      </c>
      <c r="B26">
        <v>134261097</v>
      </c>
      <c r="C26">
        <v>134261097</v>
      </c>
      <c r="D26" t="s">
        <v>7</v>
      </c>
      <c r="E26" t="s">
        <v>1</v>
      </c>
      <c r="F26" t="s">
        <v>8</v>
      </c>
      <c r="G26" s="1" t="s">
        <v>21</v>
      </c>
      <c r="H26">
        <v>61</v>
      </c>
    </row>
    <row r="27" spans="1:8">
      <c r="A27" t="s">
        <v>0</v>
      </c>
      <c r="B27">
        <v>134261302</v>
      </c>
      <c r="C27">
        <v>134261302</v>
      </c>
      <c r="D27" t="s">
        <v>2</v>
      </c>
      <c r="E27" t="s">
        <v>7</v>
      </c>
      <c r="F27" t="s">
        <v>8</v>
      </c>
      <c r="G27" s="1" t="s">
        <v>31</v>
      </c>
      <c r="H27">
        <v>25</v>
      </c>
    </row>
    <row r="28" spans="1:8">
      <c r="A28" t="s">
        <v>0</v>
      </c>
      <c r="B28">
        <v>134261674</v>
      </c>
      <c r="C28">
        <v>134261674</v>
      </c>
      <c r="D28" t="s">
        <v>7</v>
      </c>
      <c r="E28" t="s">
        <v>2</v>
      </c>
      <c r="F28" t="s">
        <v>8</v>
      </c>
      <c r="G28" s="1" t="s">
        <v>21</v>
      </c>
      <c r="H28">
        <v>48</v>
      </c>
    </row>
    <row r="29" spans="1:8">
      <c r="A29" t="s">
        <v>0</v>
      </c>
      <c r="B29">
        <v>134262441</v>
      </c>
      <c r="C29">
        <v>134262441</v>
      </c>
      <c r="D29" t="s">
        <v>2</v>
      </c>
      <c r="E29" t="s">
        <v>7</v>
      </c>
      <c r="F29" t="s">
        <v>8</v>
      </c>
      <c r="G29" s="1" t="s">
        <v>21</v>
      </c>
      <c r="H29">
        <v>63</v>
      </c>
    </row>
    <row r="30" spans="1:8">
      <c r="A30" t="s">
        <v>0</v>
      </c>
      <c r="B30">
        <v>134262747</v>
      </c>
      <c r="C30">
        <v>134262747</v>
      </c>
      <c r="D30" t="s">
        <v>1</v>
      </c>
      <c r="E30" t="s">
        <v>7</v>
      </c>
      <c r="F30" t="s">
        <v>8</v>
      </c>
      <c r="G30" s="1" t="s">
        <v>32</v>
      </c>
      <c r="H30">
        <v>7</v>
      </c>
    </row>
    <row r="31" spans="1:8">
      <c r="A31" t="s">
        <v>0</v>
      </c>
      <c r="B31">
        <v>134264286</v>
      </c>
      <c r="C31">
        <v>134264286</v>
      </c>
      <c r="D31" t="s">
        <v>7</v>
      </c>
      <c r="E31" t="s">
        <v>2</v>
      </c>
      <c r="F31" t="s">
        <v>8</v>
      </c>
      <c r="G31" s="1" t="s">
        <v>33</v>
      </c>
      <c r="H31">
        <v>32</v>
      </c>
    </row>
    <row r="32" spans="1:8">
      <c r="A32" t="s">
        <v>0</v>
      </c>
      <c r="B32">
        <v>134264546</v>
      </c>
      <c r="C32">
        <v>134264546</v>
      </c>
      <c r="D32" t="s">
        <v>7</v>
      </c>
      <c r="E32" t="s">
        <v>1</v>
      </c>
      <c r="F32" t="s">
        <v>8</v>
      </c>
      <c r="G32" s="1" t="s">
        <v>34</v>
      </c>
      <c r="H32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sqref="A1:J1"/>
    </sheetView>
  </sheetViews>
  <sheetFormatPr defaultRowHeight="15"/>
  <cols>
    <col min="1" max="1" width="11" bestFit="1" customWidth="1"/>
    <col min="2" max="2" width="10.5703125" bestFit="1" customWidth="1"/>
    <col min="3" max="3" width="12.5703125" bestFit="1" customWidth="1"/>
    <col min="4" max="4" width="22.28515625" bestFit="1" customWidth="1"/>
    <col min="5" max="5" width="21.85546875" bestFit="1" customWidth="1"/>
    <col min="6" max="6" width="22.5703125" bestFit="1" customWidth="1"/>
    <col min="7" max="7" width="22.140625" bestFit="1" customWidth="1"/>
    <col min="8" max="8" width="21.140625" bestFit="1" customWidth="1"/>
    <col min="9" max="9" width="9.5703125" style="1" bestFit="1" customWidth="1"/>
  </cols>
  <sheetData>
    <row r="1" spans="1:10">
      <c r="A1" t="s">
        <v>71</v>
      </c>
      <c r="B1" t="s">
        <v>70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s="1" t="s">
        <v>41</v>
      </c>
      <c r="J1" t="s">
        <v>42</v>
      </c>
    </row>
    <row r="2" spans="1:10">
      <c r="A2" t="s">
        <v>43</v>
      </c>
      <c r="B2" t="s">
        <v>44</v>
      </c>
      <c r="C2" t="s">
        <v>0</v>
      </c>
      <c r="D2">
        <v>100487721</v>
      </c>
      <c r="E2">
        <v>100487721</v>
      </c>
      <c r="F2" t="s">
        <v>1</v>
      </c>
      <c r="G2" t="s">
        <v>2</v>
      </c>
      <c r="H2" t="s">
        <v>3</v>
      </c>
      <c r="I2" s="1" t="s">
        <v>4</v>
      </c>
      <c r="J2">
        <v>3</v>
      </c>
    </row>
    <row r="3" spans="1:10">
      <c r="A3" t="s">
        <v>43</v>
      </c>
      <c r="B3" t="s">
        <v>45</v>
      </c>
      <c r="C3" t="s">
        <v>0</v>
      </c>
      <c r="D3">
        <v>100490077</v>
      </c>
      <c r="E3">
        <v>100490077</v>
      </c>
      <c r="F3" t="s">
        <v>1</v>
      </c>
      <c r="G3" t="s">
        <v>5</v>
      </c>
      <c r="H3" t="s">
        <v>3</v>
      </c>
      <c r="I3" s="1" t="s">
        <v>6</v>
      </c>
      <c r="J3">
        <v>28</v>
      </c>
    </row>
    <row r="4" spans="1:10">
      <c r="A4" t="s">
        <v>43</v>
      </c>
      <c r="B4" t="s">
        <v>46</v>
      </c>
      <c r="C4" t="s">
        <v>0</v>
      </c>
      <c r="D4">
        <v>120965652</v>
      </c>
      <c r="E4">
        <v>120965652</v>
      </c>
      <c r="F4" t="s">
        <v>7</v>
      </c>
      <c r="G4" t="s">
        <v>2</v>
      </c>
      <c r="H4" t="s">
        <v>8</v>
      </c>
      <c r="I4" s="1" t="s">
        <v>9</v>
      </c>
      <c r="J4">
        <v>7</v>
      </c>
    </row>
    <row r="5" spans="1:10">
      <c r="A5" t="s">
        <v>43</v>
      </c>
      <c r="B5" t="s">
        <v>47</v>
      </c>
      <c r="C5" t="s">
        <v>0</v>
      </c>
      <c r="D5">
        <v>120969769</v>
      </c>
      <c r="E5">
        <v>120969769</v>
      </c>
      <c r="F5" t="s">
        <v>1</v>
      </c>
      <c r="G5" t="s">
        <v>5</v>
      </c>
      <c r="H5" t="s">
        <v>3</v>
      </c>
      <c r="I5" s="1" t="s">
        <v>13</v>
      </c>
      <c r="J5">
        <v>12</v>
      </c>
    </row>
    <row r="6" spans="1:10">
      <c r="A6" t="s">
        <v>43</v>
      </c>
      <c r="B6" t="s">
        <v>48</v>
      </c>
      <c r="C6" t="s">
        <v>0</v>
      </c>
      <c r="D6">
        <v>120979089</v>
      </c>
      <c r="E6">
        <v>120979089</v>
      </c>
      <c r="F6" t="s">
        <v>7</v>
      </c>
      <c r="G6" t="s">
        <v>2</v>
      </c>
      <c r="H6" t="s">
        <v>8</v>
      </c>
      <c r="I6" s="1" t="s">
        <v>15</v>
      </c>
      <c r="J6">
        <v>13</v>
      </c>
    </row>
    <row r="7" spans="1:10">
      <c r="A7" t="s">
        <v>43</v>
      </c>
      <c r="B7" t="s">
        <v>49</v>
      </c>
      <c r="C7" t="s">
        <v>0</v>
      </c>
      <c r="D7">
        <v>120979527</v>
      </c>
      <c r="E7">
        <v>120979527</v>
      </c>
      <c r="F7" t="s">
        <v>10</v>
      </c>
      <c r="G7" t="s">
        <v>16</v>
      </c>
      <c r="H7" t="s">
        <v>3</v>
      </c>
      <c r="I7" s="1" t="s">
        <v>17</v>
      </c>
      <c r="J7">
        <v>4</v>
      </c>
    </row>
    <row r="8" spans="1:10">
      <c r="A8" t="s">
        <v>43</v>
      </c>
      <c r="B8" t="s">
        <v>50</v>
      </c>
      <c r="C8" t="s">
        <v>0</v>
      </c>
      <c r="D8">
        <v>134237239</v>
      </c>
      <c r="E8">
        <v>134237239</v>
      </c>
      <c r="F8" t="s">
        <v>2</v>
      </c>
      <c r="G8" t="s">
        <v>7</v>
      </c>
      <c r="H8" t="s">
        <v>3</v>
      </c>
      <c r="I8" s="1" t="s">
        <v>18</v>
      </c>
      <c r="J8">
        <v>1</v>
      </c>
    </row>
    <row r="9" spans="1:10">
      <c r="A9" t="s">
        <v>43</v>
      </c>
      <c r="B9" t="s">
        <v>51</v>
      </c>
      <c r="C9" t="s">
        <v>0</v>
      </c>
      <c r="D9">
        <v>134237294</v>
      </c>
      <c r="E9">
        <v>134237294</v>
      </c>
      <c r="F9" t="s">
        <v>5</v>
      </c>
      <c r="G9" t="s">
        <v>1</v>
      </c>
      <c r="H9" t="s">
        <v>3</v>
      </c>
      <c r="I9" s="1" t="s">
        <v>18</v>
      </c>
      <c r="J9">
        <v>1</v>
      </c>
    </row>
    <row r="10" spans="1:10">
      <c r="A10" t="s">
        <v>43</v>
      </c>
      <c r="B10" t="s">
        <v>52</v>
      </c>
      <c r="C10" t="s">
        <v>0</v>
      </c>
      <c r="D10">
        <v>134239978</v>
      </c>
      <c r="E10">
        <v>134239978</v>
      </c>
      <c r="F10" t="s">
        <v>7</v>
      </c>
      <c r="G10" t="s">
        <v>5</v>
      </c>
      <c r="H10" t="s">
        <v>8</v>
      </c>
      <c r="I10" s="1" t="s">
        <v>19</v>
      </c>
      <c r="J10">
        <v>4</v>
      </c>
    </row>
    <row r="11" spans="1:10">
      <c r="A11" t="s">
        <v>43</v>
      </c>
      <c r="B11" t="s">
        <v>53</v>
      </c>
      <c r="C11" t="s">
        <v>0</v>
      </c>
      <c r="D11">
        <v>134248045</v>
      </c>
      <c r="E11">
        <v>134248045</v>
      </c>
      <c r="F11" t="s">
        <v>5</v>
      </c>
      <c r="G11" t="s">
        <v>1</v>
      </c>
      <c r="H11" t="s">
        <v>3</v>
      </c>
      <c r="I11" s="1">
        <v>558762</v>
      </c>
      <c r="J11">
        <v>1</v>
      </c>
    </row>
    <row r="12" spans="1:10">
      <c r="A12" t="s">
        <v>43</v>
      </c>
      <c r="B12" t="s">
        <v>54</v>
      </c>
      <c r="C12" t="s">
        <v>0</v>
      </c>
      <c r="D12">
        <v>134250322</v>
      </c>
      <c r="E12">
        <v>134250322</v>
      </c>
      <c r="F12" t="s">
        <v>5</v>
      </c>
      <c r="G12" t="s">
        <v>7</v>
      </c>
      <c r="H12" t="s">
        <v>8</v>
      </c>
      <c r="I12" s="1" t="s">
        <v>21</v>
      </c>
      <c r="J12">
        <v>61</v>
      </c>
    </row>
    <row r="13" spans="1:10">
      <c r="A13" t="s">
        <v>43</v>
      </c>
      <c r="B13" t="s">
        <v>55</v>
      </c>
      <c r="C13" t="s">
        <v>0</v>
      </c>
      <c r="D13">
        <v>134252691</v>
      </c>
      <c r="E13">
        <v>134252691</v>
      </c>
      <c r="F13" t="s">
        <v>7</v>
      </c>
      <c r="G13" t="s">
        <v>2</v>
      </c>
      <c r="H13" t="s">
        <v>8</v>
      </c>
      <c r="I13" s="1" t="s">
        <v>22</v>
      </c>
      <c r="J13">
        <v>5</v>
      </c>
    </row>
    <row r="14" spans="1:10">
      <c r="A14" t="s">
        <v>43</v>
      </c>
      <c r="B14" t="s">
        <v>56</v>
      </c>
      <c r="C14" t="s">
        <v>0</v>
      </c>
      <c r="D14">
        <v>134252718</v>
      </c>
      <c r="E14">
        <v>134252718</v>
      </c>
      <c r="F14" t="s">
        <v>7</v>
      </c>
      <c r="G14" t="s">
        <v>2</v>
      </c>
      <c r="H14" t="s">
        <v>8</v>
      </c>
      <c r="I14" s="1" t="s">
        <v>23</v>
      </c>
      <c r="J14">
        <v>6</v>
      </c>
    </row>
    <row r="15" spans="1:10">
      <c r="A15" t="s">
        <v>43</v>
      </c>
      <c r="B15" t="s">
        <v>57</v>
      </c>
      <c r="C15" t="s">
        <v>0</v>
      </c>
      <c r="D15">
        <v>134253269</v>
      </c>
      <c r="E15">
        <v>134253269</v>
      </c>
      <c r="F15" t="s">
        <v>7</v>
      </c>
      <c r="G15" t="s">
        <v>2</v>
      </c>
      <c r="H15" t="s">
        <v>3</v>
      </c>
      <c r="I15" s="1" t="s">
        <v>24</v>
      </c>
      <c r="J15">
        <v>9</v>
      </c>
    </row>
    <row r="16" spans="1:10">
      <c r="A16" t="s">
        <v>43</v>
      </c>
      <c r="B16" t="s">
        <v>58</v>
      </c>
      <c r="C16" t="s">
        <v>0</v>
      </c>
      <c r="D16">
        <v>134254029</v>
      </c>
      <c r="E16">
        <v>134254029</v>
      </c>
      <c r="F16" t="s">
        <v>1</v>
      </c>
      <c r="G16" t="s">
        <v>5</v>
      </c>
      <c r="H16" t="s">
        <v>8</v>
      </c>
      <c r="I16" s="1" t="s">
        <v>25</v>
      </c>
      <c r="J16">
        <v>45</v>
      </c>
    </row>
    <row r="17" spans="1:10">
      <c r="A17" t="s">
        <v>43</v>
      </c>
      <c r="B17" t="s">
        <v>59</v>
      </c>
      <c r="C17" t="s">
        <v>0</v>
      </c>
      <c r="D17">
        <v>134254427</v>
      </c>
      <c r="E17">
        <v>134254427</v>
      </c>
      <c r="F17" t="s">
        <v>1</v>
      </c>
      <c r="G17" t="s">
        <v>5</v>
      </c>
      <c r="H17" t="s">
        <v>3</v>
      </c>
      <c r="I17" s="1" t="s">
        <v>26</v>
      </c>
      <c r="J17">
        <v>23</v>
      </c>
    </row>
    <row r="18" spans="1:10">
      <c r="A18" t="s">
        <v>43</v>
      </c>
      <c r="B18" t="s">
        <v>60</v>
      </c>
      <c r="C18" t="s">
        <v>0</v>
      </c>
      <c r="D18">
        <v>134259951</v>
      </c>
      <c r="E18">
        <v>134259951</v>
      </c>
      <c r="F18" t="s">
        <v>2</v>
      </c>
      <c r="G18" t="s">
        <v>7</v>
      </c>
      <c r="H18" t="s">
        <v>8</v>
      </c>
      <c r="I18" s="1" t="s">
        <v>28</v>
      </c>
      <c r="J18">
        <v>5</v>
      </c>
    </row>
    <row r="19" spans="1:10">
      <c r="A19" t="s">
        <v>43</v>
      </c>
      <c r="B19" t="s">
        <v>61</v>
      </c>
      <c r="C19" t="s">
        <v>0</v>
      </c>
      <c r="D19">
        <v>134259962</v>
      </c>
      <c r="E19">
        <v>134259962</v>
      </c>
      <c r="F19" t="s">
        <v>2</v>
      </c>
      <c r="G19" t="s">
        <v>7</v>
      </c>
      <c r="H19" t="s">
        <v>8</v>
      </c>
      <c r="I19" s="1" t="s">
        <v>29</v>
      </c>
      <c r="J19">
        <v>8</v>
      </c>
    </row>
    <row r="20" spans="1:10">
      <c r="A20" t="s">
        <v>43</v>
      </c>
      <c r="B20" t="s">
        <v>62</v>
      </c>
      <c r="C20" t="s">
        <v>0</v>
      </c>
      <c r="D20">
        <v>134260106</v>
      </c>
      <c r="E20">
        <v>134260106</v>
      </c>
      <c r="F20" t="s">
        <v>7</v>
      </c>
      <c r="G20" t="s">
        <v>2</v>
      </c>
      <c r="H20" t="s">
        <v>8</v>
      </c>
      <c r="I20" s="1" t="s">
        <v>30</v>
      </c>
      <c r="J20">
        <v>36</v>
      </c>
    </row>
    <row r="21" spans="1:10">
      <c r="A21" t="s">
        <v>43</v>
      </c>
      <c r="B21" t="s">
        <v>63</v>
      </c>
      <c r="C21" t="s">
        <v>0</v>
      </c>
      <c r="D21">
        <v>134260464</v>
      </c>
      <c r="E21">
        <v>134260464</v>
      </c>
      <c r="F21" t="s">
        <v>1</v>
      </c>
      <c r="G21" t="s">
        <v>5</v>
      </c>
      <c r="H21" t="s">
        <v>8</v>
      </c>
      <c r="I21" s="1" t="s">
        <v>21</v>
      </c>
      <c r="J21">
        <v>63</v>
      </c>
    </row>
    <row r="22" spans="1:10">
      <c r="A22" t="s">
        <v>43</v>
      </c>
      <c r="B22" t="s">
        <v>64</v>
      </c>
      <c r="C22" t="s">
        <v>0</v>
      </c>
      <c r="D22">
        <v>134261097</v>
      </c>
      <c r="E22">
        <v>134261097</v>
      </c>
      <c r="F22" t="s">
        <v>7</v>
      </c>
      <c r="G22" t="s">
        <v>1</v>
      </c>
      <c r="H22" t="s">
        <v>8</v>
      </c>
      <c r="I22" s="1" t="s">
        <v>21</v>
      </c>
      <c r="J22">
        <v>61</v>
      </c>
    </row>
    <row r="23" spans="1:10">
      <c r="A23" t="s">
        <v>43</v>
      </c>
      <c r="B23" t="s">
        <v>65</v>
      </c>
      <c r="C23" t="s">
        <v>0</v>
      </c>
      <c r="D23">
        <v>134261302</v>
      </c>
      <c r="E23">
        <v>134261302</v>
      </c>
      <c r="F23" t="s">
        <v>2</v>
      </c>
      <c r="G23" t="s">
        <v>7</v>
      </c>
      <c r="H23" t="s">
        <v>8</v>
      </c>
      <c r="I23" s="1" t="s">
        <v>31</v>
      </c>
      <c r="J23">
        <v>25</v>
      </c>
    </row>
    <row r="24" spans="1:10">
      <c r="A24" t="s">
        <v>43</v>
      </c>
      <c r="B24" t="s">
        <v>66</v>
      </c>
      <c r="C24" t="s">
        <v>0</v>
      </c>
      <c r="D24">
        <v>134261674</v>
      </c>
      <c r="E24">
        <v>134261674</v>
      </c>
      <c r="F24" t="s">
        <v>7</v>
      </c>
      <c r="G24" t="s">
        <v>2</v>
      </c>
      <c r="H24" t="s">
        <v>8</v>
      </c>
      <c r="I24" s="1" t="s">
        <v>21</v>
      </c>
      <c r="J24">
        <v>48</v>
      </c>
    </row>
    <row r="25" spans="1:10">
      <c r="A25" t="s">
        <v>43</v>
      </c>
      <c r="B25" t="s">
        <v>67</v>
      </c>
      <c r="C25" t="s">
        <v>0</v>
      </c>
      <c r="D25">
        <v>134262441</v>
      </c>
      <c r="E25">
        <v>134262441</v>
      </c>
      <c r="F25" t="s">
        <v>2</v>
      </c>
      <c r="G25" t="s">
        <v>7</v>
      </c>
      <c r="H25" t="s">
        <v>8</v>
      </c>
      <c r="I25" s="1" t="s">
        <v>21</v>
      </c>
      <c r="J25">
        <v>63</v>
      </c>
    </row>
    <row r="26" spans="1:10">
      <c r="A26" t="s">
        <v>43</v>
      </c>
      <c r="B26" t="s">
        <v>68</v>
      </c>
      <c r="C26" t="s">
        <v>0</v>
      </c>
      <c r="D26">
        <v>134262747</v>
      </c>
      <c r="E26">
        <v>134262747</v>
      </c>
      <c r="F26" t="s">
        <v>1</v>
      </c>
      <c r="G26" t="s">
        <v>7</v>
      </c>
      <c r="H26" t="s">
        <v>8</v>
      </c>
      <c r="I26" s="1" t="s">
        <v>32</v>
      </c>
      <c r="J26">
        <v>7</v>
      </c>
    </row>
    <row r="27" spans="1:10">
      <c r="A27" t="s">
        <v>43</v>
      </c>
      <c r="B27" t="s">
        <v>69</v>
      </c>
      <c r="C27" t="s">
        <v>0</v>
      </c>
      <c r="D27">
        <v>134264286</v>
      </c>
      <c r="E27">
        <v>134264286</v>
      </c>
      <c r="F27" t="s">
        <v>7</v>
      </c>
      <c r="G27" t="s">
        <v>2</v>
      </c>
      <c r="H27" t="s">
        <v>8</v>
      </c>
      <c r="I27" s="1" t="s">
        <v>33</v>
      </c>
      <c r="J27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B2" sqref="B2"/>
    </sheetView>
  </sheetViews>
  <sheetFormatPr defaultRowHeight="15"/>
  <cols>
    <col min="2" max="2" width="96.140625" bestFit="1" customWidth="1"/>
    <col min="3" max="3" width="12.5703125" bestFit="1" customWidth="1"/>
    <col min="4" max="4" width="22.28515625" bestFit="1" customWidth="1"/>
    <col min="5" max="5" width="21.85546875" bestFit="1" customWidth="1"/>
    <col min="6" max="6" width="22.5703125" bestFit="1" customWidth="1"/>
    <col min="7" max="7" width="22.140625" bestFit="1" customWidth="1"/>
    <col min="8" max="8" width="21.140625" bestFit="1" customWidth="1"/>
    <col min="9" max="9" width="7.5703125" style="1" bestFit="1" customWidth="1"/>
  </cols>
  <sheetData>
    <row r="1" spans="1:10">
      <c r="A1" t="s">
        <v>81</v>
      </c>
      <c r="B1" t="s">
        <v>82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s="1" t="s">
        <v>41</v>
      </c>
      <c r="J1" t="s">
        <v>42</v>
      </c>
    </row>
    <row r="2" spans="1:10">
      <c r="A2" t="s">
        <v>72</v>
      </c>
      <c r="B2" t="s">
        <v>73</v>
      </c>
      <c r="C2" t="s">
        <v>0</v>
      </c>
      <c r="D2">
        <v>100487721</v>
      </c>
      <c r="E2">
        <v>100487721</v>
      </c>
      <c r="F2" t="s">
        <v>1</v>
      </c>
      <c r="G2" t="s">
        <v>2</v>
      </c>
      <c r="H2" t="s">
        <v>3</v>
      </c>
      <c r="I2" s="1" t="s">
        <v>4</v>
      </c>
      <c r="J2">
        <v>3</v>
      </c>
    </row>
    <row r="3" spans="1:10">
      <c r="A3" t="s">
        <v>74</v>
      </c>
      <c r="B3" t="s">
        <v>75</v>
      </c>
      <c r="C3" t="s">
        <v>0</v>
      </c>
      <c r="D3">
        <v>100490077</v>
      </c>
      <c r="E3">
        <v>100490077</v>
      </c>
      <c r="F3" t="s">
        <v>1</v>
      </c>
      <c r="G3" t="s">
        <v>5</v>
      </c>
      <c r="H3" t="s">
        <v>3</v>
      </c>
      <c r="I3" s="1" t="s">
        <v>6</v>
      </c>
      <c r="J3">
        <v>28</v>
      </c>
    </row>
    <row r="4" spans="1:10">
      <c r="A4" t="s">
        <v>76</v>
      </c>
      <c r="B4" t="s">
        <v>77</v>
      </c>
      <c r="C4" t="s">
        <v>0</v>
      </c>
      <c r="D4">
        <v>120965652</v>
      </c>
      <c r="E4">
        <v>120965652</v>
      </c>
      <c r="F4" t="s">
        <v>7</v>
      </c>
      <c r="G4" t="s">
        <v>2</v>
      </c>
      <c r="H4" t="s">
        <v>8</v>
      </c>
      <c r="I4" s="1" t="s">
        <v>9</v>
      </c>
      <c r="J4">
        <v>7</v>
      </c>
    </row>
    <row r="5" spans="1:10">
      <c r="A5" t="s">
        <v>76</v>
      </c>
      <c r="B5" t="s">
        <v>77</v>
      </c>
      <c r="C5" t="s">
        <v>0</v>
      </c>
      <c r="D5">
        <v>120965720</v>
      </c>
      <c r="E5">
        <v>120965720</v>
      </c>
      <c r="F5" t="s">
        <v>10</v>
      </c>
      <c r="G5" t="s">
        <v>11</v>
      </c>
      <c r="H5" t="s">
        <v>8</v>
      </c>
      <c r="I5" s="1" t="s">
        <v>12</v>
      </c>
      <c r="J5">
        <v>2</v>
      </c>
    </row>
    <row r="6" spans="1:10">
      <c r="A6" t="s">
        <v>74</v>
      </c>
      <c r="B6" t="s">
        <v>77</v>
      </c>
      <c r="C6" t="s">
        <v>0</v>
      </c>
      <c r="D6">
        <v>120969769</v>
      </c>
      <c r="E6">
        <v>120969769</v>
      </c>
      <c r="F6" t="s">
        <v>1</v>
      </c>
      <c r="G6" t="s">
        <v>5</v>
      </c>
      <c r="H6" t="s">
        <v>3</v>
      </c>
      <c r="I6" s="1" t="s">
        <v>13</v>
      </c>
      <c r="J6">
        <v>12</v>
      </c>
    </row>
    <row r="7" spans="1:10">
      <c r="A7" t="s">
        <v>76</v>
      </c>
      <c r="B7" t="s">
        <v>77</v>
      </c>
      <c r="C7" t="s">
        <v>0</v>
      </c>
      <c r="D7">
        <v>120978920</v>
      </c>
      <c r="E7">
        <v>120978920</v>
      </c>
      <c r="F7" t="s">
        <v>10</v>
      </c>
      <c r="G7" t="s">
        <v>2</v>
      </c>
      <c r="H7" t="s">
        <v>8</v>
      </c>
      <c r="I7" s="1" t="s">
        <v>14</v>
      </c>
      <c r="J7">
        <v>7</v>
      </c>
    </row>
    <row r="8" spans="1:10">
      <c r="A8" t="s">
        <v>74</v>
      </c>
      <c r="B8" t="s">
        <v>77</v>
      </c>
      <c r="C8" t="s">
        <v>0</v>
      </c>
      <c r="D8">
        <v>120979089</v>
      </c>
      <c r="E8">
        <v>120979089</v>
      </c>
      <c r="F8" t="s">
        <v>7</v>
      </c>
      <c r="G8" t="s">
        <v>2</v>
      </c>
      <c r="H8" t="s">
        <v>8</v>
      </c>
      <c r="I8" s="1" t="s">
        <v>15</v>
      </c>
      <c r="J8">
        <v>13</v>
      </c>
    </row>
    <row r="9" spans="1:10">
      <c r="A9" t="s">
        <v>72</v>
      </c>
      <c r="B9" t="s">
        <v>78</v>
      </c>
      <c r="C9" t="s">
        <v>0</v>
      </c>
      <c r="D9">
        <v>120979527</v>
      </c>
      <c r="E9">
        <v>120979527</v>
      </c>
      <c r="F9" t="s">
        <v>10</v>
      </c>
      <c r="G9" t="s">
        <v>16</v>
      </c>
      <c r="H9" t="s">
        <v>3</v>
      </c>
      <c r="I9" s="1" t="s">
        <v>17</v>
      </c>
      <c r="J9">
        <v>4</v>
      </c>
    </row>
    <row r="10" spans="1:10">
      <c r="A10" t="s">
        <v>76</v>
      </c>
      <c r="B10" t="s">
        <v>79</v>
      </c>
      <c r="C10" t="s">
        <v>0</v>
      </c>
      <c r="D10">
        <v>134237239</v>
      </c>
      <c r="E10">
        <v>134237239</v>
      </c>
      <c r="F10" t="s">
        <v>2</v>
      </c>
      <c r="G10" t="s">
        <v>7</v>
      </c>
      <c r="H10" t="s">
        <v>3</v>
      </c>
      <c r="I10" s="1" t="s">
        <v>18</v>
      </c>
      <c r="J10">
        <v>1</v>
      </c>
    </row>
    <row r="11" spans="1:10">
      <c r="A11" t="s">
        <v>76</v>
      </c>
      <c r="B11" t="s">
        <v>79</v>
      </c>
      <c r="C11" t="s">
        <v>0</v>
      </c>
      <c r="D11">
        <v>134237294</v>
      </c>
      <c r="E11">
        <v>134237294</v>
      </c>
      <c r="F11" t="s">
        <v>5</v>
      </c>
      <c r="G11" t="s">
        <v>1</v>
      </c>
      <c r="H11" t="s">
        <v>3</v>
      </c>
      <c r="I11" s="1" t="s">
        <v>18</v>
      </c>
      <c r="J11">
        <v>1</v>
      </c>
    </row>
    <row r="12" spans="1:10">
      <c r="A12" t="s">
        <v>76</v>
      </c>
      <c r="B12" t="s">
        <v>79</v>
      </c>
      <c r="C12" t="s">
        <v>0</v>
      </c>
      <c r="D12">
        <v>134239978</v>
      </c>
      <c r="E12">
        <v>134239978</v>
      </c>
      <c r="F12" t="s">
        <v>7</v>
      </c>
      <c r="G12" t="s">
        <v>5</v>
      </c>
      <c r="H12" t="s">
        <v>8</v>
      </c>
      <c r="I12" s="1" t="s">
        <v>19</v>
      </c>
      <c r="J12">
        <v>4</v>
      </c>
    </row>
    <row r="13" spans="1:10">
      <c r="A13" t="s">
        <v>76</v>
      </c>
      <c r="B13" t="s">
        <v>79</v>
      </c>
      <c r="C13" t="s">
        <v>0</v>
      </c>
      <c r="D13">
        <v>134246036</v>
      </c>
      <c r="E13">
        <v>134246036</v>
      </c>
      <c r="F13" t="s">
        <v>1</v>
      </c>
      <c r="G13" t="s">
        <v>5</v>
      </c>
      <c r="H13" t="s">
        <v>8</v>
      </c>
      <c r="I13" s="1" t="s">
        <v>20</v>
      </c>
      <c r="J13">
        <v>1</v>
      </c>
    </row>
    <row r="14" spans="1:10">
      <c r="A14" t="s">
        <v>76</v>
      </c>
      <c r="B14" t="s">
        <v>79</v>
      </c>
      <c r="C14" t="s">
        <v>0</v>
      </c>
      <c r="D14">
        <v>134248045</v>
      </c>
      <c r="E14">
        <v>134248045</v>
      </c>
      <c r="F14" t="s">
        <v>5</v>
      </c>
      <c r="G14" t="s">
        <v>1</v>
      </c>
      <c r="H14" t="s">
        <v>3</v>
      </c>
      <c r="I14" s="1">
        <v>558762</v>
      </c>
      <c r="J14">
        <v>1</v>
      </c>
    </row>
    <row r="15" spans="1:10">
      <c r="A15" t="s">
        <v>76</v>
      </c>
      <c r="B15" t="s">
        <v>79</v>
      </c>
      <c r="C15" t="s">
        <v>0</v>
      </c>
      <c r="D15">
        <v>134250322</v>
      </c>
      <c r="E15">
        <v>134250322</v>
      </c>
      <c r="F15" t="s">
        <v>5</v>
      </c>
      <c r="G15" t="s">
        <v>7</v>
      </c>
      <c r="H15" t="s">
        <v>8</v>
      </c>
      <c r="I15" s="1" t="s">
        <v>21</v>
      </c>
      <c r="J15">
        <v>61</v>
      </c>
    </row>
    <row r="16" spans="1:10">
      <c r="A16" t="s">
        <v>76</v>
      </c>
      <c r="B16" t="s">
        <v>79</v>
      </c>
      <c r="C16" t="s">
        <v>0</v>
      </c>
      <c r="D16">
        <v>134252691</v>
      </c>
      <c r="E16">
        <v>134252691</v>
      </c>
      <c r="F16" t="s">
        <v>7</v>
      </c>
      <c r="G16" t="s">
        <v>2</v>
      </c>
      <c r="H16" t="s">
        <v>8</v>
      </c>
      <c r="I16" s="1" t="s">
        <v>22</v>
      </c>
      <c r="J16">
        <v>5</v>
      </c>
    </row>
    <row r="17" spans="1:10">
      <c r="A17" t="s">
        <v>76</v>
      </c>
      <c r="B17" t="s">
        <v>79</v>
      </c>
      <c r="C17" t="s">
        <v>0</v>
      </c>
      <c r="D17">
        <v>134252718</v>
      </c>
      <c r="E17">
        <v>134252718</v>
      </c>
      <c r="F17" t="s">
        <v>7</v>
      </c>
      <c r="G17" t="s">
        <v>2</v>
      </c>
      <c r="H17" t="s">
        <v>8</v>
      </c>
      <c r="I17" s="1" t="s">
        <v>23</v>
      </c>
      <c r="J17">
        <v>6</v>
      </c>
    </row>
    <row r="18" spans="1:10">
      <c r="A18" t="s">
        <v>76</v>
      </c>
      <c r="B18" t="s">
        <v>79</v>
      </c>
      <c r="C18" t="s">
        <v>0</v>
      </c>
      <c r="D18">
        <v>134253269</v>
      </c>
      <c r="E18">
        <v>134253269</v>
      </c>
      <c r="F18" t="s">
        <v>7</v>
      </c>
      <c r="G18" t="s">
        <v>2</v>
      </c>
      <c r="H18" t="s">
        <v>3</v>
      </c>
      <c r="I18" s="1" t="s">
        <v>24</v>
      </c>
      <c r="J18">
        <v>9</v>
      </c>
    </row>
    <row r="19" spans="1:10">
      <c r="A19" t="s">
        <v>76</v>
      </c>
      <c r="B19" t="s">
        <v>79</v>
      </c>
      <c r="C19" t="s">
        <v>0</v>
      </c>
      <c r="D19">
        <v>134254029</v>
      </c>
      <c r="E19">
        <v>134254029</v>
      </c>
      <c r="F19" t="s">
        <v>1</v>
      </c>
      <c r="G19" t="s">
        <v>5</v>
      </c>
      <c r="H19" t="s">
        <v>8</v>
      </c>
      <c r="I19" s="1" t="s">
        <v>25</v>
      </c>
      <c r="J19">
        <v>45</v>
      </c>
    </row>
    <row r="20" spans="1:10">
      <c r="A20" t="s">
        <v>76</v>
      </c>
      <c r="B20" t="s">
        <v>79</v>
      </c>
      <c r="C20" t="s">
        <v>0</v>
      </c>
      <c r="D20">
        <v>134254427</v>
      </c>
      <c r="E20">
        <v>134254427</v>
      </c>
      <c r="F20" t="s">
        <v>1</v>
      </c>
      <c r="G20" t="s">
        <v>5</v>
      </c>
      <c r="H20" t="s">
        <v>3</v>
      </c>
      <c r="I20" s="1" t="s">
        <v>26</v>
      </c>
      <c r="J20">
        <v>23</v>
      </c>
    </row>
    <row r="21" spans="1:10">
      <c r="A21" t="s">
        <v>76</v>
      </c>
      <c r="B21" t="s">
        <v>79</v>
      </c>
      <c r="C21" t="s">
        <v>0</v>
      </c>
      <c r="D21">
        <v>134255326</v>
      </c>
      <c r="E21">
        <v>134255326</v>
      </c>
      <c r="F21" t="s">
        <v>7</v>
      </c>
      <c r="G21" t="s">
        <v>2</v>
      </c>
      <c r="H21" t="s">
        <v>3</v>
      </c>
      <c r="I21" s="1" t="s">
        <v>27</v>
      </c>
      <c r="J21">
        <v>1</v>
      </c>
    </row>
    <row r="22" spans="1:10">
      <c r="A22" t="s">
        <v>76</v>
      </c>
      <c r="B22" t="s">
        <v>79</v>
      </c>
      <c r="C22" t="s">
        <v>0</v>
      </c>
      <c r="D22">
        <v>134259951</v>
      </c>
      <c r="E22">
        <v>134259951</v>
      </c>
      <c r="F22" t="s">
        <v>2</v>
      </c>
      <c r="G22" t="s">
        <v>7</v>
      </c>
      <c r="H22" t="s">
        <v>8</v>
      </c>
      <c r="I22" s="1" t="s">
        <v>28</v>
      </c>
      <c r="J22">
        <v>5</v>
      </c>
    </row>
    <row r="23" spans="1:10">
      <c r="A23" t="s">
        <v>76</v>
      </c>
      <c r="B23" t="s">
        <v>79</v>
      </c>
      <c r="C23" t="s">
        <v>0</v>
      </c>
      <c r="D23">
        <v>134259962</v>
      </c>
      <c r="E23">
        <v>134259962</v>
      </c>
      <c r="F23" t="s">
        <v>2</v>
      </c>
      <c r="G23" t="s">
        <v>7</v>
      </c>
      <c r="H23" t="s">
        <v>8</v>
      </c>
      <c r="I23" s="1" t="s">
        <v>29</v>
      </c>
      <c r="J23">
        <v>8</v>
      </c>
    </row>
    <row r="24" spans="1:10">
      <c r="A24" t="s">
        <v>76</v>
      </c>
      <c r="B24" t="s">
        <v>79</v>
      </c>
      <c r="C24" t="s">
        <v>0</v>
      </c>
      <c r="D24">
        <v>134260106</v>
      </c>
      <c r="E24">
        <v>134260106</v>
      </c>
      <c r="F24" t="s">
        <v>7</v>
      </c>
      <c r="G24" t="s">
        <v>2</v>
      </c>
      <c r="H24" t="s">
        <v>8</v>
      </c>
      <c r="I24" s="1" t="s">
        <v>30</v>
      </c>
      <c r="J24">
        <v>36</v>
      </c>
    </row>
    <row r="25" spans="1:10">
      <c r="A25" t="s">
        <v>76</v>
      </c>
      <c r="B25" t="s">
        <v>79</v>
      </c>
      <c r="C25" t="s">
        <v>0</v>
      </c>
      <c r="D25">
        <v>134260464</v>
      </c>
      <c r="E25">
        <v>134260464</v>
      </c>
      <c r="F25" t="s">
        <v>1</v>
      </c>
      <c r="G25" t="s">
        <v>5</v>
      </c>
      <c r="H25" t="s">
        <v>8</v>
      </c>
      <c r="I25" s="1" t="s">
        <v>21</v>
      </c>
      <c r="J25">
        <v>63</v>
      </c>
    </row>
    <row r="26" spans="1:10">
      <c r="A26" t="s">
        <v>76</v>
      </c>
      <c r="B26" t="s">
        <v>79</v>
      </c>
      <c r="C26" t="s">
        <v>0</v>
      </c>
      <c r="D26">
        <v>134261097</v>
      </c>
      <c r="E26">
        <v>134261097</v>
      </c>
      <c r="F26" t="s">
        <v>7</v>
      </c>
      <c r="G26" t="s">
        <v>1</v>
      </c>
      <c r="H26" t="s">
        <v>8</v>
      </c>
      <c r="I26" s="1" t="s">
        <v>21</v>
      </c>
      <c r="J26">
        <v>61</v>
      </c>
    </row>
    <row r="27" spans="1:10">
      <c r="A27" t="s">
        <v>76</v>
      </c>
      <c r="B27" t="s">
        <v>79</v>
      </c>
      <c r="C27" t="s">
        <v>0</v>
      </c>
      <c r="D27">
        <v>134261302</v>
      </c>
      <c r="E27">
        <v>134261302</v>
      </c>
      <c r="F27" t="s">
        <v>2</v>
      </c>
      <c r="G27" t="s">
        <v>7</v>
      </c>
      <c r="H27" t="s">
        <v>8</v>
      </c>
      <c r="I27" s="1" t="s">
        <v>31</v>
      </c>
      <c r="J27">
        <v>25</v>
      </c>
    </row>
    <row r="28" spans="1:10">
      <c r="A28" t="s">
        <v>76</v>
      </c>
      <c r="B28" t="s">
        <v>79</v>
      </c>
      <c r="C28" t="s">
        <v>0</v>
      </c>
      <c r="D28">
        <v>134261674</v>
      </c>
      <c r="E28">
        <v>134261674</v>
      </c>
      <c r="F28" t="s">
        <v>7</v>
      </c>
      <c r="G28" t="s">
        <v>2</v>
      </c>
      <c r="H28" t="s">
        <v>8</v>
      </c>
      <c r="I28" s="1" t="s">
        <v>21</v>
      </c>
      <c r="J28">
        <v>48</v>
      </c>
    </row>
    <row r="29" spans="1:10">
      <c r="A29" t="s">
        <v>76</v>
      </c>
      <c r="B29" t="s">
        <v>79</v>
      </c>
      <c r="C29" t="s">
        <v>0</v>
      </c>
      <c r="D29">
        <v>134262441</v>
      </c>
      <c r="E29">
        <v>134262441</v>
      </c>
      <c r="F29" t="s">
        <v>2</v>
      </c>
      <c r="G29" t="s">
        <v>7</v>
      </c>
      <c r="H29" t="s">
        <v>8</v>
      </c>
      <c r="I29" s="1" t="s">
        <v>21</v>
      </c>
      <c r="J29">
        <v>63</v>
      </c>
    </row>
    <row r="30" spans="1:10">
      <c r="A30" t="s">
        <v>76</v>
      </c>
      <c r="B30" t="s">
        <v>79</v>
      </c>
      <c r="C30" t="s">
        <v>0</v>
      </c>
      <c r="D30">
        <v>134262747</v>
      </c>
      <c r="E30">
        <v>134262747</v>
      </c>
      <c r="F30" t="s">
        <v>1</v>
      </c>
      <c r="G30" t="s">
        <v>7</v>
      </c>
      <c r="H30" t="s">
        <v>8</v>
      </c>
      <c r="I30" s="1" t="s">
        <v>32</v>
      </c>
      <c r="J30">
        <v>7</v>
      </c>
    </row>
    <row r="31" spans="1:10">
      <c r="A31" t="s">
        <v>74</v>
      </c>
      <c r="B31" t="s">
        <v>79</v>
      </c>
      <c r="C31" t="s">
        <v>0</v>
      </c>
      <c r="D31">
        <v>134264286</v>
      </c>
      <c r="E31">
        <v>134264286</v>
      </c>
      <c r="F31" t="s">
        <v>7</v>
      </c>
      <c r="G31" t="s">
        <v>2</v>
      </c>
      <c r="H31" t="s">
        <v>8</v>
      </c>
      <c r="I31" s="1" t="s">
        <v>33</v>
      </c>
      <c r="J31">
        <v>32</v>
      </c>
    </row>
    <row r="32" spans="1:10">
      <c r="A32" t="s">
        <v>72</v>
      </c>
      <c r="B32" t="s">
        <v>80</v>
      </c>
      <c r="C32" t="s">
        <v>0</v>
      </c>
      <c r="D32">
        <v>134264546</v>
      </c>
      <c r="E32">
        <v>134264546</v>
      </c>
      <c r="F32" t="s">
        <v>7</v>
      </c>
      <c r="G32" t="s">
        <v>1</v>
      </c>
      <c r="H32" t="s">
        <v>8</v>
      </c>
      <c r="I32" s="1" t="s">
        <v>34</v>
      </c>
      <c r="J32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"/>
  <sheetViews>
    <sheetView topLeftCell="D1" workbookViewId="0">
      <selection activeCell="C3" sqref="C3"/>
    </sheetView>
  </sheetViews>
  <sheetFormatPr defaultRowHeight="15"/>
  <cols>
    <col min="2" max="2" width="20" bestFit="1" customWidth="1"/>
    <col min="3" max="3" width="205.28515625" bestFit="1" customWidth="1"/>
    <col min="4" max="4" width="12.5703125" bestFit="1" customWidth="1"/>
    <col min="5" max="5" width="22.28515625" bestFit="1" customWidth="1"/>
    <col min="6" max="6" width="21.85546875" bestFit="1" customWidth="1"/>
    <col min="7" max="7" width="22.5703125" bestFit="1" customWidth="1"/>
    <col min="8" max="8" width="22.140625" bestFit="1" customWidth="1"/>
    <col min="9" max="9" width="21.140625" bestFit="1" customWidth="1"/>
    <col min="11" max="11" width="8.85546875" bestFit="1" customWidth="1"/>
  </cols>
  <sheetData>
    <row r="1" spans="1:11">
      <c r="A1" t="s">
        <v>93</v>
      </c>
      <c r="B1" t="s">
        <v>81</v>
      </c>
      <c r="C1" t="s">
        <v>94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s="1" t="s">
        <v>41</v>
      </c>
      <c r="K1" t="s">
        <v>42</v>
      </c>
    </row>
    <row r="2" spans="1:11">
      <c r="A2" t="s">
        <v>83</v>
      </c>
      <c r="B2" t="s">
        <v>84</v>
      </c>
      <c r="C2" t="s">
        <v>85</v>
      </c>
      <c r="D2" t="s">
        <v>0</v>
      </c>
      <c r="E2">
        <v>100490077</v>
      </c>
      <c r="F2">
        <v>100490077</v>
      </c>
      <c r="G2" t="s">
        <v>1</v>
      </c>
      <c r="H2" t="s">
        <v>5</v>
      </c>
      <c r="I2" t="s">
        <v>3</v>
      </c>
      <c r="J2" t="s">
        <v>6</v>
      </c>
      <c r="K2">
        <v>28</v>
      </c>
    </row>
    <row r="3" spans="1:11">
      <c r="A3" t="s">
        <v>86</v>
      </c>
      <c r="B3" t="s">
        <v>87</v>
      </c>
      <c r="C3" t="s">
        <v>88</v>
      </c>
      <c r="D3" t="s">
        <v>0</v>
      </c>
      <c r="E3">
        <v>120969769</v>
      </c>
      <c r="F3">
        <v>120969769</v>
      </c>
      <c r="G3" t="s">
        <v>1</v>
      </c>
      <c r="H3" t="s">
        <v>5</v>
      </c>
      <c r="I3" t="s">
        <v>3</v>
      </c>
      <c r="J3" t="s">
        <v>13</v>
      </c>
      <c r="K3">
        <v>12</v>
      </c>
    </row>
    <row r="4" spans="1:11">
      <c r="A4" t="s">
        <v>89</v>
      </c>
      <c r="B4" t="s">
        <v>87</v>
      </c>
      <c r="C4" t="s">
        <v>90</v>
      </c>
      <c r="D4" t="s">
        <v>0</v>
      </c>
      <c r="E4">
        <v>120979089</v>
      </c>
      <c r="F4">
        <v>120979089</v>
      </c>
      <c r="G4" t="s">
        <v>7</v>
      </c>
      <c r="H4" t="s">
        <v>2</v>
      </c>
      <c r="I4" t="s">
        <v>8</v>
      </c>
      <c r="J4" t="s">
        <v>15</v>
      </c>
      <c r="K4">
        <v>13</v>
      </c>
    </row>
    <row r="5" spans="1:11">
      <c r="A5" t="s">
        <v>91</v>
      </c>
      <c r="B5" t="s">
        <v>84</v>
      </c>
      <c r="C5" t="s">
        <v>92</v>
      </c>
      <c r="D5" t="s">
        <v>0</v>
      </c>
      <c r="E5">
        <v>134264286</v>
      </c>
      <c r="F5">
        <v>134264286</v>
      </c>
      <c r="G5" t="s">
        <v>7</v>
      </c>
      <c r="H5" t="s">
        <v>2</v>
      </c>
      <c r="I5" t="s">
        <v>8</v>
      </c>
      <c r="J5" t="s">
        <v>33</v>
      </c>
      <c r="K5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D2" sqref="D2"/>
    </sheetView>
  </sheetViews>
  <sheetFormatPr defaultRowHeight="15"/>
  <cols>
    <col min="1" max="1" width="16" bestFit="1" customWidth="1"/>
    <col min="2" max="2" width="10" bestFit="1" customWidth="1"/>
    <col min="3" max="3" width="12.5703125" bestFit="1" customWidth="1"/>
    <col min="4" max="4" width="22.28515625" bestFit="1" customWidth="1"/>
    <col min="5" max="5" width="21.85546875" bestFit="1" customWidth="1"/>
    <col min="6" max="6" width="22.5703125" bestFit="1" customWidth="1"/>
    <col min="7" max="7" width="22.140625" bestFit="1" customWidth="1"/>
    <col min="8" max="8" width="21.140625" bestFit="1" customWidth="1"/>
    <col min="9" max="9" width="9.140625" style="1"/>
  </cols>
  <sheetData>
    <row r="1" spans="1:10">
      <c r="A1" t="s">
        <v>71</v>
      </c>
      <c r="B1" t="s">
        <v>119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s="1" t="s">
        <v>41</v>
      </c>
      <c r="J1" t="s">
        <v>42</v>
      </c>
    </row>
    <row r="2" spans="1:10">
      <c r="A2" t="s">
        <v>95</v>
      </c>
      <c r="B2" t="s">
        <v>96</v>
      </c>
      <c r="C2" t="s">
        <v>0</v>
      </c>
      <c r="D2">
        <v>100487721</v>
      </c>
      <c r="E2">
        <v>100487721</v>
      </c>
      <c r="F2" t="s">
        <v>1</v>
      </c>
      <c r="G2" t="s">
        <v>2</v>
      </c>
      <c r="H2" t="s">
        <v>3</v>
      </c>
      <c r="I2" s="1" t="s">
        <v>4</v>
      </c>
      <c r="J2">
        <v>3</v>
      </c>
    </row>
    <row r="3" spans="1:10">
      <c r="A3" t="s">
        <v>95</v>
      </c>
      <c r="B3" t="s">
        <v>97</v>
      </c>
      <c r="C3" t="s">
        <v>0</v>
      </c>
      <c r="D3">
        <v>100490077</v>
      </c>
      <c r="E3">
        <v>100490077</v>
      </c>
      <c r="F3" t="s">
        <v>1</v>
      </c>
      <c r="G3" t="s">
        <v>5</v>
      </c>
      <c r="H3" t="s">
        <v>3</v>
      </c>
      <c r="I3" s="1" t="s">
        <v>6</v>
      </c>
      <c r="J3">
        <v>28</v>
      </c>
    </row>
    <row r="4" spans="1:10">
      <c r="A4" t="s">
        <v>95</v>
      </c>
      <c r="B4" t="s">
        <v>97</v>
      </c>
      <c r="C4" t="s">
        <v>0</v>
      </c>
      <c r="D4">
        <v>120965652</v>
      </c>
      <c r="E4">
        <v>120965652</v>
      </c>
      <c r="F4" t="s">
        <v>7</v>
      </c>
      <c r="G4" t="s">
        <v>2</v>
      </c>
      <c r="H4" t="s">
        <v>8</v>
      </c>
      <c r="I4" s="1" t="s">
        <v>9</v>
      </c>
      <c r="J4">
        <v>7</v>
      </c>
    </row>
    <row r="5" spans="1:10">
      <c r="A5" t="s">
        <v>95</v>
      </c>
      <c r="B5" t="s">
        <v>98</v>
      </c>
      <c r="C5" t="s">
        <v>0</v>
      </c>
      <c r="D5">
        <v>120969769</v>
      </c>
      <c r="E5">
        <v>120969769</v>
      </c>
      <c r="F5" t="s">
        <v>1</v>
      </c>
      <c r="G5" t="s">
        <v>5</v>
      </c>
      <c r="H5" t="s">
        <v>3</v>
      </c>
      <c r="I5" s="1" t="s">
        <v>13</v>
      </c>
      <c r="J5">
        <v>12</v>
      </c>
    </row>
    <row r="6" spans="1:10">
      <c r="A6" t="s">
        <v>95</v>
      </c>
      <c r="B6" t="s">
        <v>99</v>
      </c>
      <c r="C6" t="s">
        <v>0</v>
      </c>
      <c r="D6">
        <v>120979089</v>
      </c>
      <c r="E6">
        <v>120979089</v>
      </c>
      <c r="F6" t="s">
        <v>7</v>
      </c>
      <c r="G6" t="s">
        <v>2</v>
      </c>
      <c r="H6" t="s">
        <v>8</v>
      </c>
      <c r="I6" s="1" t="s">
        <v>15</v>
      </c>
      <c r="J6">
        <v>13</v>
      </c>
    </row>
    <row r="7" spans="1:10">
      <c r="A7" t="s">
        <v>95</v>
      </c>
      <c r="B7" t="s">
        <v>100</v>
      </c>
      <c r="C7" t="s">
        <v>0</v>
      </c>
      <c r="D7">
        <v>134237239</v>
      </c>
      <c r="E7">
        <v>134237239</v>
      </c>
      <c r="F7" t="s">
        <v>2</v>
      </c>
      <c r="G7" t="s">
        <v>7</v>
      </c>
      <c r="H7" t="s">
        <v>3</v>
      </c>
      <c r="I7" s="1" t="s">
        <v>18</v>
      </c>
      <c r="J7">
        <v>1</v>
      </c>
    </row>
    <row r="8" spans="1:10">
      <c r="A8" t="s">
        <v>95</v>
      </c>
      <c r="B8" t="s">
        <v>101</v>
      </c>
      <c r="C8" t="s">
        <v>0</v>
      </c>
      <c r="D8">
        <v>134237294</v>
      </c>
      <c r="E8">
        <v>134237294</v>
      </c>
      <c r="F8" t="s">
        <v>5</v>
      </c>
      <c r="G8" t="s">
        <v>1</v>
      </c>
      <c r="H8" t="s">
        <v>3</v>
      </c>
      <c r="I8" s="1" t="s">
        <v>18</v>
      </c>
      <c r="J8">
        <v>1</v>
      </c>
    </row>
    <row r="9" spans="1:10">
      <c r="A9" t="s">
        <v>95</v>
      </c>
      <c r="B9" t="s">
        <v>102</v>
      </c>
      <c r="C9" t="s">
        <v>0</v>
      </c>
      <c r="D9">
        <v>134239978</v>
      </c>
      <c r="E9">
        <v>134239978</v>
      </c>
      <c r="F9" t="s">
        <v>7</v>
      </c>
      <c r="G9" t="s">
        <v>5</v>
      </c>
      <c r="H9" t="s">
        <v>8</v>
      </c>
      <c r="I9" s="1" t="s">
        <v>19</v>
      </c>
      <c r="J9">
        <v>4</v>
      </c>
    </row>
    <row r="10" spans="1:10">
      <c r="A10" t="s">
        <v>95</v>
      </c>
      <c r="B10" t="s">
        <v>103</v>
      </c>
      <c r="C10" t="s">
        <v>0</v>
      </c>
      <c r="D10">
        <v>134248045</v>
      </c>
      <c r="E10">
        <v>134248045</v>
      </c>
      <c r="F10" t="s">
        <v>5</v>
      </c>
      <c r="G10" t="s">
        <v>1</v>
      </c>
      <c r="H10" t="s">
        <v>3</v>
      </c>
      <c r="I10" s="1">
        <v>558762</v>
      </c>
      <c r="J10">
        <v>1</v>
      </c>
    </row>
    <row r="11" spans="1:10">
      <c r="A11" t="s">
        <v>95</v>
      </c>
      <c r="B11" t="s">
        <v>104</v>
      </c>
      <c r="C11" t="s">
        <v>0</v>
      </c>
      <c r="D11">
        <v>134250322</v>
      </c>
      <c r="E11">
        <v>134250322</v>
      </c>
      <c r="F11" t="s">
        <v>5</v>
      </c>
      <c r="G11" t="s">
        <v>7</v>
      </c>
      <c r="H11" t="s">
        <v>8</v>
      </c>
      <c r="I11" s="1" t="s">
        <v>21</v>
      </c>
      <c r="J11">
        <v>61</v>
      </c>
    </row>
    <row r="12" spans="1:10">
      <c r="A12" t="s">
        <v>95</v>
      </c>
      <c r="B12" t="s">
        <v>105</v>
      </c>
      <c r="C12" t="s">
        <v>0</v>
      </c>
      <c r="D12">
        <v>134252691</v>
      </c>
      <c r="E12">
        <v>134252691</v>
      </c>
      <c r="F12" t="s">
        <v>7</v>
      </c>
      <c r="G12" t="s">
        <v>2</v>
      </c>
      <c r="H12" t="s">
        <v>8</v>
      </c>
      <c r="I12" s="1" t="s">
        <v>22</v>
      </c>
      <c r="J12">
        <v>5</v>
      </c>
    </row>
    <row r="13" spans="1:10">
      <c r="A13" t="s">
        <v>95</v>
      </c>
      <c r="B13" t="s">
        <v>106</v>
      </c>
      <c r="C13" t="s">
        <v>0</v>
      </c>
      <c r="D13">
        <v>134252718</v>
      </c>
      <c r="E13">
        <v>134252718</v>
      </c>
      <c r="F13" t="s">
        <v>7</v>
      </c>
      <c r="G13" t="s">
        <v>2</v>
      </c>
      <c r="H13" t="s">
        <v>8</v>
      </c>
      <c r="I13" s="1" t="s">
        <v>23</v>
      </c>
      <c r="J13">
        <v>6</v>
      </c>
    </row>
    <row r="14" spans="1:10">
      <c r="A14" t="s">
        <v>95</v>
      </c>
      <c r="B14" t="s">
        <v>107</v>
      </c>
      <c r="C14" t="s">
        <v>0</v>
      </c>
      <c r="D14">
        <v>134253269</v>
      </c>
      <c r="E14">
        <v>134253269</v>
      </c>
      <c r="F14" t="s">
        <v>7</v>
      </c>
      <c r="G14" t="s">
        <v>2</v>
      </c>
      <c r="H14" t="s">
        <v>3</v>
      </c>
      <c r="I14" s="1" t="s">
        <v>24</v>
      </c>
      <c r="J14">
        <v>9</v>
      </c>
    </row>
    <row r="15" spans="1:10">
      <c r="A15" t="s">
        <v>95</v>
      </c>
      <c r="B15" t="s">
        <v>108</v>
      </c>
      <c r="C15" t="s">
        <v>0</v>
      </c>
      <c r="D15">
        <v>134254029</v>
      </c>
      <c r="E15">
        <v>134254029</v>
      </c>
      <c r="F15" t="s">
        <v>1</v>
      </c>
      <c r="G15" t="s">
        <v>5</v>
      </c>
      <c r="H15" t="s">
        <v>8</v>
      </c>
      <c r="I15" s="1" t="s">
        <v>25</v>
      </c>
      <c r="J15">
        <v>45</v>
      </c>
    </row>
    <row r="16" spans="1:10">
      <c r="A16" t="s">
        <v>95</v>
      </c>
      <c r="B16" t="s">
        <v>109</v>
      </c>
      <c r="C16" t="s">
        <v>0</v>
      </c>
      <c r="D16">
        <v>134254427</v>
      </c>
      <c r="E16">
        <v>134254427</v>
      </c>
      <c r="F16" t="s">
        <v>1</v>
      </c>
      <c r="G16" t="s">
        <v>5</v>
      </c>
      <c r="H16" t="s">
        <v>3</v>
      </c>
      <c r="I16" s="1" t="s">
        <v>26</v>
      </c>
      <c r="J16">
        <v>23</v>
      </c>
    </row>
    <row r="17" spans="1:10">
      <c r="A17" t="s">
        <v>95</v>
      </c>
      <c r="B17" t="s">
        <v>110</v>
      </c>
      <c r="C17" t="s">
        <v>0</v>
      </c>
      <c r="D17">
        <v>134259951</v>
      </c>
      <c r="E17">
        <v>134259951</v>
      </c>
      <c r="F17" t="s">
        <v>2</v>
      </c>
      <c r="G17" t="s">
        <v>7</v>
      </c>
      <c r="H17" t="s">
        <v>8</v>
      </c>
      <c r="I17" s="1" t="s">
        <v>28</v>
      </c>
      <c r="J17">
        <v>5</v>
      </c>
    </row>
    <row r="18" spans="1:10">
      <c r="A18" t="s">
        <v>95</v>
      </c>
      <c r="B18" t="s">
        <v>111</v>
      </c>
      <c r="C18" t="s">
        <v>0</v>
      </c>
      <c r="D18">
        <v>134259962</v>
      </c>
      <c r="E18">
        <v>134259962</v>
      </c>
      <c r="F18" t="s">
        <v>2</v>
      </c>
      <c r="G18" t="s">
        <v>7</v>
      </c>
      <c r="H18" t="s">
        <v>8</v>
      </c>
      <c r="I18" s="1" t="s">
        <v>29</v>
      </c>
      <c r="J18">
        <v>8</v>
      </c>
    </row>
    <row r="19" spans="1:10">
      <c r="A19" t="s">
        <v>95</v>
      </c>
      <c r="B19" t="s">
        <v>112</v>
      </c>
      <c r="C19" t="s">
        <v>0</v>
      </c>
      <c r="D19">
        <v>134260106</v>
      </c>
      <c r="E19">
        <v>134260106</v>
      </c>
      <c r="F19" t="s">
        <v>7</v>
      </c>
      <c r="G19" t="s">
        <v>2</v>
      </c>
      <c r="H19" t="s">
        <v>8</v>
      </c>
      <c r="I19" s="1" t="s">
        <v>30</v>
      </c>
      <c r="J19">
        <v>36</v>
      </c>
    </row>
    <row r="20" spans="1:10">
      <c r="A20" t="s">
        <v>95</v>
      </c>
      <c r="B20" t="s">
        <v>113</v>
      </c>
      <c r="C20" t="s">
        <v>0</v>
      </c>
      <c r="D20">
        <v>134260464</v>
      </c>
      <c r="E20">
        <v>134260464</v>
      </c>
      <c r="F20" t="s">
        <v>1</v>
      </c>
      <c r="G20" t="s">
        <v>5</v>
      </c>
      <c r="H20" t="s">
        <v>8</v>
      </c>
      <c r="I20" s="1" t="s">
        <v>21</v>
      </c>
      <c r="J20">
        <v>63</v>
      </c>
    </row>
    <row r="21" spans="1:10">
      <c r="A21" t="s">
        <v>95</v>
      </c>
      <c r="B21" t="s">
        <v>114</v>
      </c>
      <c r="C21" t="s">
        <v>0</v>
      </c>
      <c r="D21">
        <v>134261097</v>
      </c>
      <c r="E21">
        <v>134261097</v>
      </c>
      <c r="F21" t="s">
        <v>7</v>
      </c>
      <c r="G21" t="s">
        <v>1</v>
      </c>
      <c r="H21" t="s">
        <v>8</v>
      </c>
      <c r="I21" s="1" t="s">
        <v>21</v>
      </c>
      <c r="J21">
        <v>61</v>
      </c>
    </row>
    <row r="22" spans="1:10">
      <c r="A22" t="s">
        <v>95</v>
      </c>
      <c r="B22" t="s">
        <v>115</v>
      </c>
      <c r="C22" t="s">
        <v>0</v>
      </c>
      <c r="D22">
        <v>134261302</v>
      </c>
      <c r="E22">
        <v>134261302</v>
      </c>
      <c r="F22" t="s">
        <v>2</v>
      </c>
      <c r="G22" t="s">
        <v>7</v>
      </c>
      <c r="H22" t="s">
        <v>8</v>
      </c>
      <c r="I22" s="1" t="s">
        <v>31</v>
      </c>
      <c r="J22">
        <v>25</v>
      </c>
    </row>
    <row r="23" spans="1:10">
      <c r="A23" t="s">
        <v>95</v>
      </c>
      <c r="B23" t="s">
        <v>116</v>
      </c>
      <c r="C23" t="s">
        <v>0</v>
      </c>
      <c r="D23">
        <v>134261674</v>
      </c>
      <c r="E23">
        <v>134261674</v>
      </c>
      <c r="F23" t="s">
        <v>7</v>
      </c>
      <c r="G23" t="s">
        <v>2</v>
      </c>
      <c r="H23" t="s">
        <v>8</v>
      </c>
      <c r="I23" s="1" t="s">
        <v>21</v>
      </c>
      <c r="J23">
        <v>48</v>
      </c>
    </row>
    <row r="24" spans="1:10">
      <c r="A24" t="s">
        <v>95</v>
      </c>
      <c r="B24" t="s">
        <v>117</v>
      </c>
      <c r="C24" t="s">
        <v>0</v>
      </c>
      <c r="D24">
        <v>134262441</v>
      </c>
      <c r="E24">
        <v>134262441</v>
      </c>
      <c r="F24" t="s">
        <v>2</v>
      </c>
      <c r="G24" t="s">
        <v>7</v>
      </c>
      <c r="H24" t="s">
        <v>8</v>
      </c>
      <c r="I24" s="1" t="s">
        <v>21</v>
      </c>
      <c r="J24">
        <v>63</v>
      </c>
    </row>
    <row r="25" spans="1:10">
      <c r="A25" t="s">
        <v>95</v>
      </c>
      <c r="B25" t="s">
        <v>102</v>
      </c>
      <c r="C25" t="s">
        <v>0</v>
      </c>
      <c r="D25">
        <v>134262747</v>
      </c>
      <c r="E25">
        <v>134262747</v>
      </c>
      <c r="F25" t="s">
        <v>1</v>
      </c>
      <c r="G25" t="s">
        <v>7</v>
      </c>
      <c r="H25" t="s">
        <v>8</v>
      </c>
      <c r="I25" s="1" t="s">
        <v>32</v>
      </c>
      <c r="J25">
        <v>7</v>
      </c>
    </row>
    <row r="26" spans="1:10">
      <c r="A26" t="s">
        <v>95</v>
      </c>
      <c r="B26" t="s">
        <v>118</v>
      </c>
      <c r="C26" t="s">
        <v>0</v>
      </c>
      <c r="D26">
        <v>134264286</v>
      </c>
      <c r="E26">
        <v>134264286</v>
      </c>
      <c r="F26" t="s">
        <v>7</v>
      </c>
      <c r="G26" t="s">
        <v>2</v>
      </c>
      <c r="H26" t="s">
        <v>8</v>
      </c>
      <c r="I26" s="1" t="s">
        <v>33</v>
      </c>
      <c r="J26"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sqref="A1:J1"/>
    </sheetView>
  </sheetViews>
  <sheetFormatPr defaultRowHeight="15"/>
  <cols>
    <col min="1" max="1" width="12" bestFit="1" customWidth="1"/>
    <col min="2" max="2" width="26.7109375" bestFit="1" customWidth="1"/>
    <col min="3" max="3" width="12.5703125" bestFit="1" customWidth="1"/>
    <col min="4" max="4" width="22.28515625" bestFit="1" customWidth="1"/>
    <col min="5" max="5" width="21.85546875" bestFit="1" customWidth="1"/>
    <col min="6" max="6" width="22.5703125" bestFit="1" customWidth="1"/>
    <col min="7" max="7" width="22.140625" bestFit="1" customWidth="1"/>
    <col min="8" max="8" width="21.140625" bestFit="1" customWidth="1"/>
  </cols>
  <sheetData>
    <row r="1" spans="1:10">
      <c r="A1" t="s">
        <v>71</v>
      </c>
      <c r="B1" t="s">
        <v>70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s="1" t="s">
        <v>41</v>
      </c>
      <c r="J1" t="s">
        <v>42</v>
      </c>
    </row>
    <row r="2" spans="1:10">
      <c r="A2" t="s">
        <v>120</v>
      </c>
      <c r="B2" t="s">
        <v>121</v>
      </c>
      <c r="C2" t="s">
        <v>0</v>
      </c>
      <c r="D2">
        <v>100490077</v>
      </c>
      <c r="E2">
        <v>100490077</v>
      </c>
      <c r="F2" t="s">
        <v>1</v>
      </c>
      <c r="G2" t="s">
        <v>5</v>
      </c>
      <c r="H2" t="s">
        <v>3</v>
      </c>
      <c r="I2" t="s">
        <v>6</v>
      </c>
      <c r="J2">
        <v>28</v>
      </c>
    </row>
    <row r="3" spans="1:10">
      <c r="A3" t="s">
        <v>120</v>
      </c>
      <c r="B3" t="s">
        <v>122</v>
      </c>
      <c r="C3" t="s">
        <v>0</v>
      </c>
      <c r="D3">
        <v>120969769</v>
      </c>
      <c r="E3">
        <v>120969769</v>
      </c>
      <c r="F3" t="s">
        <v>1</v>
      </c>
      <c r="G3" t="s">
        <v>5</v>
      </c>
      <c r="H3" t="s">
        <v>3</v>
      </c>
      <c r="I3" t="s">
        <v>13</v>
      </c>
      <c r="J3">
        <v>12</v>
      </c>
    </row>
    <row r="4" spans="1:10">
      <c r="A4" t="s">
        <v>120</v>
      </c>
      <c r="B4" t="s">
        <v>123</v>
      </c>
      <c r="C4" t="s">
        <v>0</v>
      </c>
      <c r="D4">
        <v>120979089</v>
      </c>
      <c r="E4">
        <v>120979089</v>
      </c>
      <c r="F4" t="s">
        <v>7</v>
      </c>
      <c r="G4" t="s">
        <v>2</v>
      </c>
      <c r="H4" t="s">
        <v>8</v>
      </c>
      <c r="I4" t="s">
        <v>15</v>
      </c>
      <c r="J4">
        <v>13</v>
      </c>
    </row>
    <row r="5" spans="1:10">
      <c r="A5" t="s">
        <v>120</v>
      </c>
      <c r="B5" t="s">
        <v>124</v>
      </c>
      <c r="C5" t="s">
        <v>0</v>
      </c>
      <c r="D5">
        <v>134250322</v>
      </c>
      <c r="E5">
        <v>134250322</v>
      </c>
      <c r="F5" t="s">
        <v>5</v>
      </c>
      <c r="G5" t="s">
        <v>7</v>
      </c>
      <c r="H5" t="s">
        <v>8</v>
      </c>
      <c r="I5" t="s">
        <v>21</v>
      </c>
      <c r="J5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"/>
    </sheetView>
  </sheetViews>
  <sheetFormatPr defaultRowHeight="15"/>
  <sheetData>
    <row r="1" spans="1:1">
      <c r="A1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F21" sqref="F21"/>
    </sheetView>
  </sheetViews>
  <sheetFormatPr defaultRowHeight="15"/>
  <cols>
    <col min="1" max="1" width="12.5703125" customWidth="1"/>
    <col min="2" max="2" width="22.28515625" bestFit="1" customWidth="1"/>
    <col min="3" max="3" width="21.85546875" bestFit="1" customWidth="1"/>
    <col min="4" max="4" width="22.5703125" bestFit="1" customWidth="1"/>
    <col min="5" max="5" width="22.140625" bestFit="1" customWidth="1"/>
    <col min="6" max="6" width="21.140625" bestFit="1" customWidth="1"/>
    <col min="7" max="7" width="7.5703125" bestFit="1" customWidth="1"/>
    <col min="9" max="9" width="15.42578125" customWidth="1"/>
    <col min="10" max="10" width="14.42578125" customWidth="1"/>
    <col min="11" max="11" width="15.7109375" customWidth="1"/>
    <col min="12" max="12" width="25.7109375" bestFit="1" customWidth="1"/>
    <col min="13" max="13" width="26.7109375" customWidth="1"/>
  </cols>
  <sheetData>
    <row r="1" spans="1:13">
      <c r="A1" t="str">
        <f>all!A1</f>
        <v>chromosome</v>
      </c>
      <c r="B1" t="str">
        <f>all!B1</f>
        <v>coordinate in reference</v>
      </c>
      <c r="C1" t="str">
        <f>all!C1</f>
        <v>coordinate in assembly</v>
      </c>
      <c r="D1" t="str">
        <f>all!D1</f>
        <v>Nucleotide in reference</v>
      </c>
      <c r="E1" t="str">
        <f>all!E1</f>
        <v>Nucleotide in assembly</v>
      </c>
      <c r="F1" t="str">
        <f>all!F1</f>
        <v>Type of polymorphism</v>
      </c>
      <c r="G1" t="str">
        <f>all!G1</f>
        <v>Quality</v>
      </c>
      <c r="H1" t="str">
        <f>all!H1</f>
        <v>Covering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</row>
    <row r="2" spans="1:13">
      <c r="A2" t="str">
        <f>all!A2</f>
        <v>chr7</v>
      </c>
      <c r="B2">
        <f>all!B2</f>
        <v>100487721</v>
      </c>
      <c r="C2">
        <f>all!C2</f>
        <v>100487721</v>
      </c>
      <c r="D2" t="str">
        <f>all!D2</f>
        <v>G</v>
      </c>
      <c r="E2" t="str">
        <f>all!E2</f>
        <v>T</v>
      </c>
      <c r="F2" t="str">
        <f>all!F2</f>
        <v>hom</v>
      </c>
      <c r="G2" t="str">
        <f>all!G2</f>
        <v>27.9788</v>
      </c>
      <c r="H2">
        <f>all!H2</f>
        <v>3</v>
      </c>
      <c r="I2" t="str">
        <f>IF(ISERROR(MATCH(summ!$B2,dbsnp!D:D,0)=TRUE),"-",LOOKUP($B2,dbsnp!D:D,dbsnp!B:B))</f>
        <v>rs17228616</v>
      </c>
      <c r="J2" t="str">
        <f>IF(ISERROR(MATCH(summ!$B2,refgene!D:D,0)=TRUE),"-",LOOKUP($B2,refgene!D:D,refgene!A:A))</f>
        <v>UTR3</v>
      </c>
      <c r="K2" t="str">
        <f>IF(ISERROR(MATCH(summ!$B2,refgene!D:D,0)=TRUE),"-",LOOKUP($B2,refgene!D:D,refgene!B:B))</f>
        <v>ACHE(NM_001302622:c.*114C&gt;A,NM_015831:c.*858C&gt;A,NM_000665:c.*114C&gt;A,NM_001282449:c.*114C&gt;A)</v>
      </c>
      <c r="L2" t="str">
        <f>IF(ISERROR(MATCH(summ!$B2,'1000genomes'!D:D,0)=TRUE),"0",LOOKUP($B2,'1000genomes'!D:D,'1000genomes'!B:B))</f>
        <v>0.0936502</v>
      </c>
      <c r="M2" t="str">
        <f>IF(ISERROR(MATCH(summ!$B2,gwas!D:D,0)=TRUE),"-",LOOKUP($B2,gwas!D:D,gwas!B:B))</f>
        <v>-</v>
      </c>
    </row>
    <row r="3" spans="1:13">
      <c r="A3" t="str">
        <f>all!A3</f>
        <v>chr7</v>
      </c>
      <c r="B3">
        <f>all!B3</f>
        <v>100490077</v>
      </c>
      <c r="C3">
        <f>all!C3</f>
        <v>100490077</v>
      </c>
      <c r="D3" t="str">
        <f>all!D3</f>
        <v>G</v>
      </c>
      <c r="E3" t="str">
        <f>all!E3</f>
        <v>A</v>
      </c>
      <c r="F3" t="str">
        <f>all!F3</f>
        <v>hom</v>
      </c>
      <c r="G3" t="str">
        <f>all!G3</f>
        <v>221.999</v>
      </c>
      <c r="H3">
        <f>all!H3</f>
        <v>28</v>
      </c>
      <c r="I3" t="str">
        <f>IF(ISERROR(MATCH(summ!$B3,dbsnp!D:D,0)=TRUE),"-",LOOKUP($B3,dbsnp!D:D,dbsnp!B:B))</f>
        <v>rs7636</v>
      </c>
      <c r="J3" t="str">
        <f>IF(ISERROR(MATCH(summ!$B3,refgene!D:D,0)=TRUE),"-",LOOKUP($B3,refgene!D:D,refgene!A:A))</f>
        <v>exonic</v>
      </c>
      <c r="K3" t="str">
        <f>IF(ISERROR(MATCH(summ!$B3,refgene!D:D,0)=TRUE),"-",LOOKUP($B3,refgene!D:D,refgene!B:B))</f>
        <v>ACHE</v>
      </c>
      <c r="L3" t="str">
        <f>IF(ISERROR(MATCH(summ!$B3,'1000genomes'!D:D,0)=TRUE),"0",LOOKUP($B3,'1000genomes'!D:D,'1000genomes'!B:B))</f>
        <v>0.105232</v>
      </c>
      <c r="M3" t="str">
        <f>IF(ISERROR(MATCH(summ!$B3,gwas!D:D,0)=TRUE),"-",LOOKUP($B3,gwas!D:D,gwas!B:B))</f>
        <v>Name=Type 2 diabetes</v>
      </c>
    </row>
    <row r="4" spans="1:13">
      <c r="A4" t="str">
        <f>all!A4</f>
        <v>chr7</v>
      </c>
      <c r="B4">
        <f>all!B4</f>
        <v>120965652</v>
      </c>
      <c r="C4">
        <f>all!C4</f>
        <v>120965652</v>
      </c>
      <c r="D4" t="str">
        <f>all!D4</f>
        <v>C</v>
      </c>
      <c r="E4" t="str">
        <f>all!E4</f>
        <v>T</v>
      </c>
      <c r="F4" t="str">
        <f>all!F4</f>
        <v>het</v>
      </c>
      <c r="G4" t="str">
        <f>all!G4</f>
        <v>51.0072</v>
      </c>
      <c r="H4">
        <f>all!H4</f>
        <v>7</v>
      </c>
      <c r="I4" t="str">
        <f>IF(ISERROR(MATCH(summ!$B4,dbsnp!D:D,0)=TRUE),"-",LOOKUP($B4,dbsnp!D:D,dbsnp!B:B))</f>
        <v>rs7782648</v>
      </c>
      <c r="J4" t="str">
        <f>IF(ISERROR(MATCH(summ!$B4,refgene!D:D,0)=TRUE),"-",LOOKUP($B4,refgene!D:D,refgene!A:A))</f>
        <v>intronic</v>
      </c>
      <c r="K4" t="str">
        <f>IF(ISERROR(MATCH(summ!$B4,refgene!D:D,0)=TRUE),"-",LOOKUP($B4,refgene!D:D,refgene!B:B))</f>
        <v>WNT16</v>
      </c>
      <c r="L4" t="str">
        <f>IF(ISERROR(MATCH(summ!$B4,'1000genomes'!D:D,0)=TRUE),"0",LOOKUP($B4,'1000genomes'!D:D,'1000genomes'!B:B))</f>
        <v>0.105232</v>
      </c>
      <c r="M4" t="str">
        <f>IF(ISERROR(MATCH(summ!$B4,gwas!D:D,0)=TRUE),"-",LOOKUP($B4,gwas!D:D,gwas!B:B))</f>
        <v>-</v>
      </c>
    </row>
    <row r="5" spans="1:13">
      <c r="A5" t="str">
        <f>all!A5</f>
        <v>chr7</v>
      </c>
      <c r="B5">
        <f>all!B5</f>
        <v>120965720</v>
      </c>
      <c r="C5">
        <f>all!C5</f>
        <v>120965720</v>
      </c>
      <c r="D5" t="str">
        <f>all!D5</f>
        <v>-</v>
      </c>
      <c r="E5" t="str">
        <f>all!E5</f>
        <v>AA</v>
      </c>
      <c r="F5" t="str">
        <f>all!F5</f>
        <v>het</v>
      </c>
      <c r="G5" t="str">
        <f>all!G5</f>
        <v>16.5627</v>
      </c>
      <c r="H5">
        <f>all!H5</f>
        <v>2</v>
      </c>
      <c r="I5" t="str">
        <f>IF(ISERROR(MATCH(summ!$B5,dbsnp!D:D,0)=TRUE),"-",LOOKUP($B5,dbsnp!D:D,dbsnp!B:B))</f>
        <v>-</v>
      </c>
      <c r="J5" t="str">
        <f>IF(ISERROR(MATCH(summ!$B5,refgene!D:D,0)=TRUE),"-",LOOKUP($B5,refgene!D:D,refgene!A:A))</f>
        <v>intronic</v>
      </c>
      <c r="K5" t="str">
        <f>IF(ISERROR(MATCH(summ!$B5,refgene!D:D,0)=TRUE),"-",LOOKUP($B5,refgene!D:D,refgene!B:B))</f>
        <v>WNT16</v>
      </c>
      <c r="L5" t="str">
        <f>IF(ISERROR(MATCH(summ!$B5,'1000genomes'!D:D,0)=TRUE),"0",LOOKUP($B5,'1000genomes'!D:D,'1000genomes'!B:B))</f>
        <v>0</v>
      </c>
      <c r="M5" t="str">
        <f>IF(ISERROR(MATCH(summ!$B5,gwas!D:D,0)=TRUE),"-",LOOKUP($B5,gwas!D:D,gwas!B:B))</f>
        <v>-</v>
      </c>
    </row>
    <row r="6" spans="1:13">
      <c r="A6" t="str">
        <f>all!A6</f>
        <v>chr7</v>
      </c>
      <c r="B6">
        <f>all!B6</f>
        <v>120969769</v>
      </c>
      <c r="C6">
        <f>all!C6</f>
        <v>120969769</v>
      </c>
      <c r="D6" t="str">
        <f>all!D6</f>
        <v>G</v>
      </c>
      <c r="E6" t="str">
        <f>all!E6</f>
        <v>A</v>
      </c>
      <c r="F6" t="str">
        <f>all!F6</f>
        <v>hom</v>
      </c>
      <c r="G6" t="str">
        <f>all!G6</f>
        <v>209.014</v>
      </c>
      <c r="H6">
        <f>all!H6</f>
        <v>12</v>
      </c>
      <c r="I6" t="str">
        <f>IF(ISERROR(MATCH(summ!$B6,dbsnp!D:D,0)=TRUE),"-",LOOKUP($B6,dbsnp!D:D,dbsnp!B:B))</f>
        <v>rs2908004</v>
      </c>
      <c r="J6" t="str">
        <f>IF(ISERROR(MATCH(summ!$B6,refgene!D:D,0)=TRUE),"-",LOOKUP($B6,refgene!D:D,refgene!A:A))</f>
        <v>exonic</v>
      </c>
      <c r="K6" t="str">
        <f>IF(ISERROR(MATCH(summ!$B6,refgene!D:D,0)=TRUE),"-",LOOKUP($B6,refgene!D:D,refgene!B:B))</f>
        <v>WNT16</v>
      </c>
      <c r="L6" t="str">
        <f>IF(ISERROR(MATCH(summ!$B6,'1000genomes'!D:D,0)=TRUE),"0",LOOKUP($B6,'1000genomes'!D:D,'1000genomes'!B:B))</f>
        <v>0.510383</v>
      </c>
      <c r="M6" t="str">
        <f>IF(ISERROR(MATCH(summ!$B6,gwas!D:D,0)=TRUE),"-",LOOKUP($B6,gwas!D:D,gwas!B:B))</f>
        <v>Name=Bone mineral density</v>
      </c>
    </row>
    <row r="7" spans="1:13">
      <c r="A7" t="str">
        <f>all!A7</f>
        <v>chr7</v>
      </c>
      <c r="B7">
        <f>all!B7</f>
        <v>120978920</v>
      </c>
      <c r="C7">
        <f>all!C7</f>
        <v>120978920</v>
      </c>
      <c r="D7" t="str">
        <f>all!D7</f>
        <v>-</v>
      </c>
      <c r="E7" t="str">
        <f>all!E7</f>
        <v>T</v>
      </c>
      <c r="F7" t="str">
        <f>all!F7</f>
        <v>het</v>
      </c>
      <c r="G7" t="str">
        <f>all!G7</f>
        <v>107.467</v>
      </c>
      <c r="H7">
        <f>all!H7</f>
        <v>7</v>
      </c>
      <c r="I7" t="str">
        <f>IF(ISERROR(MATCH(summ!$B7,dbsnp!D:D,0)=TRUE),"-",LOOKUP($B7,dbsnp!D:D,dbsnp!B:B))</f>
        <v>-</v>
      </c>
      <c r="J7" t="str">
        <f>IF(ISERROR(MATCH(summ!$B7,refgene!D:D,0)=TRUE),"-",LOOKUP($B7,refgene!D:D,refgene!A:A))</f>
        <v>intronic</v>
      </c>
      <c r="K7" t="str">
        <f>IF(ISERROR(MATCH(summ!$B7,refgene!D:D,0)=TRUE),"-",LOOKUP($B7,refgene!D:D,refgene!B:B))</f>
        <v>WNT16</v>
      </c>
      <c r="L7" t="str">
        <f>IF(ISERROR(MATCH(summ!$B7,'1000genomes'!D:D,0)=TRUE),"0",LOOKUP($B7,'1000genomes'!D:D,'1000genomes'!B:B))</f>
        <v>0</v>
      </c>
      <c r="M7" t="str">
        <f>IF(ISERROR(MATCH(summ!$B7,gwas!D:D,0)=TRUE),"-",LOOKUP($B7,gwas!D:D,gwas!B:B))</f>
        <v>-</v>
      </c>
    </row>
    <row r="8" spans="1:13">
      <c r="A8" t="str">
        <f>all!A8</f>
        <v>chr7</v>
      </c>
      <c r="B8">
        <f>all!B8</f>
        <v>120979089</v>
      </c>
      <c r="C8">
        <f>all!C8</f>
        <v>120979089</v>
      </c>
      <c r="D8" t="str">
        <f>all!D8</f>
        <v>C</v>
      </c>
      <c r="E8" t="str">
        <f>all!E8</f>
        <v>T</v>
      </c>
      <c r="F8" t="str">
        <f>all!F8</f>
        <v>het</v>
      </c>
      <c r="G8" t="str">
        <f>all!G8</f>
        <v>225.2</v>
      </c>
      <c r="H8">
        <f>all!H8</f>
        <v>13</v>
      </c>
      <c r="I8" t="str">
        <f>IF(ISERROR(MATCH(summ!$B8,dbsnp!D:D,0)=TRUE),"-",LOOKUP($B8,dbsnp!D:D,dbsnp!B:B))</f>
        <v>rs2707466</v>
      </c>
      <c r="J8" t="str">
        <f>IF(ISERROR(MATCH(summ!$B8,refgene!D:D,0)=TRUE),"-",LOOKUP($B8,refgene!D:D,refgene!A:A))</f>
        <v>exonic</v>
      </c>
      <c r="K8" t="str">
        <f>IF(ISERROR(MATCH(summ!$B8,refgene!D:D,0)=TRUE),"-",LOOKUP($B8,refgene!D:D,refgene!B:B))</f>
        <v>WNT16</v>
      </c>
      <c r="L8" t="str">
        <f>IF(ISERROR(MATCH(summ!$B8,'1000genomes'!D:D,0)=TRUE),"0",LOOKUP($B8,'1000genomes'!D:D,'1000genomes'!B:B))</f>
        <v>0.502995</v>
      </c>
      <c r="M8" t="str">
        <f>IF(ISERROR(MATCH(summ!$B8,gwas!D:D,0)=TRUE),"-",LOOKUP($B8,gwas!D:D,gwas!B:B))</f>
        <v>Name=Cortical thickness</v>
      </c>
    </row>
    <row r="9" spans="1:13">
      <c r="A9" t="str">
        <f>all!A9</f>
        <v>chr7</v>
      </c>
      <c r="B9">
        <f>all!B9</f>
        <v>120979527</v>
      </c>
      <c r="C9">
        <f>all!C9</f>
        <v>120979527</v>
      </c>
      <c r="D9" t="str">
        <f>all!D9</f>
        <v>-</v>
      </c>
      <c r="E9" t="str">
        <f>all!E9</f>
        <v>CTCT</v>
      </c>
      <c r="F9" t="str">
        <f>all!F9</f>
        <v>hom</v>
      </c>
      <c r="G9" t="str">
        <f>all!G9</f>
        <v>143.973</v>
      </c>
      <c r="H9">
        <f>all!H9</f>
        <v>4</v>
      </c>
      <c r="I9" t="str">
        <f>IF(ISERROR(MATCH(summ!$B9,dbsnp!D:D,0)=TRUE),"-",LOOKUP($B9,dbsnp!D:D,dbsnp!B:B))</f>
        <v>rs10632884</v>
      </c>
      <c r="J9" t="str">
        <f>IF(ISERROR(MATCH(summ!$B9,refgene!D:D,0)=TRUE),"-",LOOKUP($B9,refgene!D:D,refgene!A:A))</f>
        <v>UTR3</v>
      </c>
      <c r="K9" t="str">
        <f>IF(ISERROR(MATCH(summ!$B9,refgene!D:D,0)=TRUE),"-",LOOKUP($B9,refgene!D:D,refgene!B:B))</f>
        <v>WNT16(NM_016087:c.*128_*129insCTCT,NM_057168:c.*128_*129insCTCT)</v>
      </c>
      <c r="L9" t="str">
        <f>IF(ISERROR(MATCH(summ!$B9,'1000genomes'!D:D,0)=TRUE),"0",LOOKUP($B9,'1000genomes'!D:D,'1000genomes'!B:B))</f>
        <v>0</v>
      </c>
      <c r="M9" t="str">
        <f>IF(ISERROR(MATCH(summ!$B9,gwas!D:D,0)=TRUE),"-",LOOKUP($B9,gwas!D:D,gwas!B:B))</f>
        <v>-</v>
      </c>
    </row>
    <row r="10" spans="1:13">
      <c r="A10" t="str">
        <f>all!A10</f>
        <v>chr7</v>
      </c>
      <c r="B10">
        <f>all!B10</f>
        <v>134237239</v>
      </c>
      <c r="C10">
        <f>all!C10</f>
        <v>134237239</v>
      </c>
      <c r="D10" t="str">
        <f>all!D10</f>
        <v>T</v>
      </c>
      <c r="E10" t="str">
        <f>all!E10</f>
        <v>C</v>
      </c>
      <c r="F10" t="str">
        <f>all!F10</f>
        <v>hom</v>
      </c>
      <c r="G10" t="str">
        <f>all!G10</f>
        <v>6.20226</v>
      </c>
      <c r="H10">
        <f>all!H10</f>
        <v>1</v>
      </c>
      <c r="I10" t="str">
        <f>IF(ISERROR(MATCH(summ!$B10,dbsnp!D:D,0)=TRUE),"-",LOOKUP($B10,dbsnp!D:D,dbsnp!B:B))</f>
        <v>rs73724974</v>
      </c>
      <c r="J10" t="str">
        <f>IF(ISERROR(MATCH(summ!$B10,refgene!D:D,0)=TRUE),"-",LOOKUP($B10,refgene!D:D,refgene!A:A))</f>
        <v>intronic</v>
      </c>
      <c r="K10" t="str">
        <f>IF(ISERROR(MATCH(summ!$B10,refgene!D:D,0)=TRUE),"-",LOOKUP($B10,refgene!D:D,refgene!B:B))</f>
        <v>AKR1B15</v>
      </c>
      <c r="L10" t="str">
        <f>IF(ISERROR(MATCH(summ!$B10,'1000genomes'!D:D,0)=TRUE),"0",LOOKUP($B10,'1000genomes'!D:D,'1000genomes'!B:B))</f>
        <v>0.0241613</v>
      </c>
      <c r="M10" t="str">
        <f>IF(ISERROR(MATCH(summ!$B10,gwas!D:D,0)=TRUE),"-",LOOKUP($B10,gwas!D:D,gwas!B:B))</f>
        <v>-</v>
      </c>
    </row>
    <row r="11" spans="1:13">
      <c r="A11" t="str">
        <f>all!A11</f>
        <v>chr7</v>
      </c>
      <c r="B11">
        <f>all!B11</f>
        <v>134237294</v>
      </c>
      <c r="C11">
        <f>all!C11</f>
        <v>134237294</v>
      </c>
      <c r="D11" t="str">
        <f>all!D11</f>
        <v>A</v>
      </c>
      <c r="E11" t="str">
        <f>all!E11</f>
        <v>G</v>
      </c>
      <c r="F11" t="str">
        <f>all!F11</f>
        <v>hom</v>
      </c>
      <c r="G11" t="str">
        <f>all!G11</f>
        <v>6.20226</v>
      </c>
      <c r="H11">
        <f>all!H11</f>
        <v>1</v>
      </c>
      <c r="I11" t="str">
        <f>IF(ISERROR(MATCH(summ!$B11,dbsnp!D:D,0)=TRUE),"-",LOOKUP($B11,dbsnp!D:D,dbsnp!B:B))</f>
        <v>rs73164857</v>
      </c>
      <c r="J11" t="str">
        <f>IF(ISERROR(MATCH(summ!$B11,refgene!D:D,0)=TRUE),"-",LOOKUP($B11,refgene!D:D,refgene!A:A))</f>
        <v>intronic</v>
      </c>
      <c r="K11" t="str">
        <f>IF(ISERROR(MATCH(summ!$B11,refgene!D:D,0)=TRUE),"-",LOOKUP($B11,refgene!D:D,refgene!B:B))</f>
        <v>AKR1B15</v>
      </c>
      <c r="L11" t="str">
        <f>IF(ISERROR(MATCH(summ!$B11,'1000genomes'!D:D,0)=TRUE),"0",LOOKUP($B11,'1000genomes'!D:D,'1000genomes'!B:B))</f>
        <v>0.341653</v>
      </c>
      <c r="M11" t="str">
        <f>IF(ISERROR(MATCH(summ!$B11,gwas!D:D,0)=TRUE),"-",LOOKUP($B11,gwas!D:D,gwas!B:B))</f>
        <v>-</v>
      </c>
    </row>
    <row r="12" spans="1:13">
      <c r="A12" t="str">
        <f>all!A12</f>
        <v>chr7</v>
      </c>
      <c r="B12">
        <f>all!B12</f>
        <v>134239978</v>
      </c>
      <c r="C12">
        <f>all!C12</f>
        <v>134239978</v>
      </c>
      <c r="D12" t="str">
        <f>all!D12</f>
        <v>C</v>
      </c>
      <c r="E12" t="str">
        <f>all!E12</f>
        <v>A</v>
      </c>
      <c r="F12" t="str">
        <f>all!F12</f>
        <v>het</v>
      </c>
      <c r="G12" t="str">
        <f>all!G12</f>
        <v>28.0151</v>
      </c>
      <c r="H12">
        <f>all!H12</f>
        <v>4</v>
      </c>
      <c r="I12" t="str">
        <f>IF(ISERROR(MATCH(summ!$B12,dbsnp!D:D,0)=TRUE),"-",LOOKUP($B12,dbsnp!D:D,dbsnp!B:B))</f>
        <v>rs2113451</v>
      </c>
      <c r="J12" t="str">
        <f>IF(ISERROR(MATCH(summ!$B12,refgene!D:D,0)=TRUE),"-",LOOKUP($B12,refgene!D:D,refgene!A:A))</f>
        <v>intronic</v>
      </c>
      <c r="K12" t="str">
        <f>IF(ISERROR(MATCH(summ!$B12,refgene!D:D,0)=TRUE),"-",LOOKUP($B12,refgene!D:D,refgene!B:B))</f>
        <v>AKR1B15</v>
      </c>
      <c r="L12" t="str">
        <f>IF(ISERROR(MATCH(summ!$B12,'1000genomes'!D:D,0)=TRUE),"0",LOOKUP($B12,'1000genomes'!D:D,'1000genomes'!B:B))</f>
        <v>0.336462</v>
      </c>
      <c r="M12" t="str">
        <f>IF(ISERROR(MATCH(summ!$B12,gwas!D:D,0)=TRUE),"-",LOOKUP($B12,gwas!D:D,gwas!B:B))</f>
        <v>-</v>
      </c>
    </row>
    <row r="13" spans="1:13">
      <c r="A13" t="str">
        <f>all!A13</f>
        <v>chr7</v>
      </c>
      <c r="B13">
        <f>all!B13</f>
        <v>134246036</v>
      </c>
      <c r="C13">
        <f>all!C13</f>
        <v>134246036</v>
      </c>
      <c r="D13" t="str">
        <f>all!D13</f>
        <v>G</v>
      </c>
      <c r="E13" t="str">
        <f>all!E13</f>
        <v>A</v>
      </c>
      <c r="F13" t="str">
        <f>all!F13</f>
        <v>het</v>
      </c>
      <c r="G13" t="str">
        <f>all!G13</f>
        <v>3.54557</v>
      </c>
      <c r="H13">
        <f>all!H13</f>
        <v>1</v>
      </c>
      <c r="I13" t="str">
        <f>IF(ISERROR(MATCH(summ!$B13,dbsnp!D:D,0)=TRUE),"-",LOOKUP($B13,dbsnp!D:D,dbsnp!B:B))</f>
        <v>-</v>
      </c>
      <c r="J13" t="str">
        <f>IF(ISERROR(MATCH(summ!$B13,refgene!D:D,0)=TRUE),"-",LOOKUP($B13,refgene!D:D,refgene!A:A))</f>
        <v>intronic</v>
      </c>
      <c r="K13" t="str">
        <f>IF(ISERROR(MATCH(summ!$B13,refgene!D:D,0)=TRUE),"-",LOOKUP($B13,refgene!D:D,refgene!B:B))</f>
        <v>AKR1B15</v>
      </c>
      <c r="L13" t="str">
        <f>IF(ISERROR(MATCH(summ!$B13,'1000genomes'!D:D,0)=TRUE),"0",LOOKUP($B13,'1000genomes'!D:D,'1000genomes'!B:B))</f>
        <v>0</v>
      </c>
      <c r="M13" t="str">
        <f>IF(ISERROR(MATCH(summ!$B13,gwas!D:D,0)=TRUE),"-",LOOKUP($B13,gwas!D:D,gwas!B:B))</f>
        <v>-</v>
      </c>
    </row>
    <row r="14" spans="1:13">
      <c r="A14" t="str">
        <f>all!A14</f>
        <v>chr7</v>
      </c>
      <c r="B14">
        <f>all!B14</f>
        <v>134248045</v>
      </c>
      <c r="C14">
        <f>all!C14</f>
        <v>134248045</v>
      </c>
      <c r="D14" t="str">
        <f>all!D14</f>
        <v>A</v>
      </c>
      <c r="E14" t="str">
        <f>all!E14</f>
        <v>G</v>
      </c>
      <c r="F14" t="str">
        <f>all!F14</f>
        <v>hom</v>
      </c>
      <c r="G14">
        <f>all!G14</f>
        <v>558762</v>
      </c>
      <c r="H14">
        <f>all!H14</f>
        <v>1</v>
      </c>
      <c r="I14" t="str">
        <f>IF(ISERROR(MATCH(summ!$B14,dbsnp!D:D,0)=TRUE),"-",LOOKUP($B14,dbsnp!D:D,dbsnp!B:B))</f>
        <v>rs10261532</v>
      </c>
      <c r="J14" t="str">
        <f>IF(ISERROR(MATCH(summ!$B14,refgene!D:D,0)=TRUE),"-",LOOKUP($B14,refgene!D:D,refgene!A:A))</f>
        <v>intronic</v>
      </c>
      <c r="K14" t="str">
        <f>IF(ISERROR(MATCH(summ!$B14,refgene!D:D,0)=TRUE),"-",LOOKUP($B14,refgene!D:D,refgene!B:B))</f>
        <v>AKR1B15</v>
      </c>
      <c r="L14" t="str">
        <f>IF(ISERROR(MATCH(summ!$B14,'1000genomes'!D:D,0)=TRUE),"0",LOOKUP($B14,'1000genomes'!D:D,'1000genomes'!B:B))</f>
        <v>0.504992</v>
      </c>
      <c r="M14" t="str">
        <f>IF(ISERROR(MATCH(summ!$B14,gwas!D:D,0)=TRUE),"-",LOOKUP($B14,gwas!D:D,gwas!B:B))</f>
        <v>-</v>
      </c>
    </row>
    <row r="15" spans="1:13">
      <c r="A15" t="str">
        <f>all!A15</f>
        <v>chr7</v>
      </c>
      <c r="B15">
        <f>all!B15</f>
        <v>134250322</v>
      </c>
      <c r="C15">
        <f>all!C15</f>
        <v>134250322</v>
      </c>
      <c r="D15" t="str">
        <f>all!D15</f>
        <v>A</v>
      </c>
      <c r="E15" t="str">
        <f>all!E15</f>
        <v>C</v>
      </c>
      <c r="F15" t="str">
        <f>all!F15</f>
        <v>het</v>
      </c>
      <c r="G15" t="str">
        <f>all!G15</f>
        <v>225.009</v>
      </c>
      <c r="H15">
        <f>all!H15</f>
        <v>61</v>
      </c>
      <c r="I15" t="str">
        <f>IF(ISERROR(MATCH(summ!$B15,dbsnp!D:D,0)=TRUE),"-",LOOKUP($B15,dbsnp!D:D,dbsnp!B:B))</f>
        <v>rs4732038</v>
      </c>
      <c r="J15" t="str">
        <f>IF(ISERROR(MATCH(summ!$B15,refgene!D:D,0)=TRUE),"-",LOOKUP($B15,refgene!D:D,refgene!A:A))</f>
        <v>intronic</v>
      </c>
      <c r="K15" t="str">
        <f>IF(ISERROR(MATCH(summ!$B15,refgene!D:D,0)=TRUE),"-",LOOKUP($B15,refgene!D:D,refgene!B:B))</f>
        <v>AKR1B15</v>
      </c>
      <c r="L15" t="str">
        <f>IF(ISERROR(MATCH(summ!$B15,'1000genomes'!D:D,0)=TRUE),"0",LOOKUP($B15,'1000genomes'!D:D,'1000genomes'!B:B))</f>
        <v>0.503594</v>
      </c>
      <c r="M15" t="str">
        <f>IF(ISERROR(MATCH(summ!$B15,gwas!D:D,0)=TRUE),"-",LOOKUP($B15,gwas!D:D,gwas!B:B))</f>
        <v>Name=Longevity</v>
      </c>
    </row>
    <row r="16" spans="1:13">
      <c r="A16" t="str">
        <f>all!A16</f>
        <v>chr7</v>
      </c>
      <c r="B16">
        <f>all!B16</f>
        <v>134252691</v>
      </c>
      <c r="C16">
        <f>all!C16</f>
        <v>134252691</v>
      </c>
      <c r="D16" t="str">
        <f>all!D16</f>
        <v>C</v>
      </c>
      <c r="E16" t="str">
        <f>all!E16</f>
        <v>T</v>
      </c>
      <c r="F16" t="str">
        <f>all!F16</f>
        <v>het</v>
      </c>
      <c r="G16" t="str">
        <f>all!G16</f>
        <v>26.0177</v>
      </c>
      <c r="H16">
        <f>all!H16</f>
        <v>5</v>
      </c>
      <c r="I16" t="str">
        <f>IF(ISERROR(MATCH(summ!$B16,dbsnp!D:D,0)=TRUE),"-",LOOKUP($B16,dbsnp!D:D,dbsnp!B:B))</f>
        <v>rs59136474</v>
      </c>
      <c r="J16" t="str">
        <f>IF(ISERROR(MATCH(summ!$B16,refgene!D:D,0)=TRUE),"-",LOOKUP($B16,refgene!D:D,refgene!A:A))</f>
        <v>intronic</v>
      </c>
      <c r="K16" t="str">
        <f>IF(ISERROR(MATCH(summ!$B16,refgene!D:D,0)=TRUE),"-",LOOKUP($B16,refgene!D:D,refgene!B:B))</f>
        <v>AKR1B15</v>
      </c>
      <c r="L16" t="str">
        <f>IF(ISERROR(MATCH(summ!$B16,'1000genomes'!D:D,0)=TRUE),"0",LOOKUP($B16,'1000genomes'!D:D,'1000genomes'!B:B))</f>
        <v>0.273762</v>
      </c>
      <c r="M16" t="str">
        <f>IF(ISERROR(MATCH(summ!$B16,gwas!D:D,0)=TRUE),"-",LOOKUP($B16,gwas!D:D,gwas!B:B))</f>
        <v>-</v>
      </c>
    </row>
    <row r="17" spans="1:13">
      <c r="A17" t="str">
        <f>all!A17</f>
        <v>chr7</v>
      </c>
      <c r="B17">
        <f>all!B17</f>
        <v>134252718</v>
      </c>
      <c r="C17">
        <f>all!C17</f>
        <v>134252718</v>
      </c>
      <c r="D17" t="str">
        <f>all!D17</f>
        <v>C</v>
      </c>
      <c r="E17" t="str">
        <f>all!E17</f>
        <v>T</v>
      </c>
      <c r="F17" t="str">
        <f>all!F17</f>
        <v>het</v>
      </c>
      <c r="G17" t="str">
        <f>all!G17</f>
        <v>78.0075</v>
      </c>
      <c r="H17">
        <f>all!H17</f>
        <v>6</v>
      </c>
      <c r="I17" t="str">
        <f>IF(ISERROR(MATCH(summ!$B17,dbsnp!D:D,0)=TRUE),"-",LOOKUP($B17,dbsnp!D:D,dbsnp!B:B))</f>
        <v>rs17775934</v>
      </c>
      <c r="J17" t="str">
        <f>IF(ISERROR(MATCH(summ!$B17,refgene!D:D,0)=TRUE),"-",LOOKUP($B17,refgene!D:D,refgene!A:A))</f>
        <v>intronic</v>
      </c>
      <c r="K17" t="str">
        <f>IF(ISERROR(MATCH(summ!$B17,refgene!D:D,0)=TRUE),"-",LOOKUP($B17,refgene!D:D,refgene!B:B))</f>
        <v>AKR1B15</v>
      </c>
      <c r="L17" t="str">
        <f>IF(ISERROR(MATCH(summ!$B17,'1000genomes'!D:D,0)=TRUE),"0",LOOKUP($B17,'1000genomes'!D:D,'1000genomes'!B:B))</f>
        <v>0.368011</v>
      </c>
      <c r="M17" t="str">
        <f>IF(ISERROR(MATCH(summ!$B17,gwas!D:D,0)=TRUE),"-",LOOKUP($B17,gwas!D:D,gwas!B:B))</f>
        <v>-</v>
      </c>
    </row>
    <row r="18" spans="1:13">
      <c r="A18" t="str">
        <f>all!A18</f>
        <v>chr7</v>
      </c>
      <c r="B18">
        <f>all!B18</f>
        <v>134253269</v>
      </c>
      <c r="C18">
        <f>all!C18</f>
        <v>134253269</v>
      </c>
      <c r="D18" t="str">
        <f>all!D18</f>
        <v>C</v>
      </c>
      <c r="E18" t="str">
        <f>all!E18</f>
        <v>T</v>
      </c>
      <c r="F18" t="str">
        <f>all!F18</f>
        <v>hom</v>
      </c>
      <c r="G18" t="str">
        <f>all!G18</f>
        <v>122.015</v>
      </c>
      <c r="H18">
        <f>all!H18</f>
        <v>9</v>
      </c>
      <c r="I18" t="str">
        <f>IF(ISERROR(MATCH(summ!$B18,dbsnp!D:D,0)=TRUE),"-",LOOKUP($B18,dbsnp!D:D,dbsnp!B:B))</f>
        <v>rs56097712</v>
      </c>
      <c r="J18" t="str">
        <f>IF(ISERROR(MATCH(summ!$B18,refgene!D:D,0)=TRUE),"-",LOOKUP($B18,refgene!D:D,refgene!A:A))</f>
        <v>intronic</v>
      </c>
      <c r="K18" t="str">
        <f>IF(ISERROR(MATCH(summ!$B18,refgene!D:D,0)=TRUE),"-",LOOKUP($B18,refgene!D:D,refgene!B:B))</f>
        <v>AKR1B15</v>
      </c>
      <c r="L18" t="str">
        <f>IF(ISERROR(MATCH(summ!$B18,'1000genomes'!D:D,0)=TRUE),"0",LOOKUP($B18,'1000genomes'!D:D,'1000genomes'!B:B))</f>
        <v>0.337859</v>
      </c>
      <c r="M18" t="str">
        <f>IF(ISERROR(MATCH(summ!$B18,gwas!D:D,0)=TRUE),"-",LOOKUP($B18,gwas!D:D,gwas!B:B))</f>
        <v>-</v>
      </c>
    </row>
    <row r="19" spans="1:13">
      <c r="A19" t="str">
        <f>all!A19</f>
        <v>chr7</v>
      </c>
      <c r="B19">
        <f>all!B19</f>
        <v>134254029</v>
      </c>
      <c r="C19">
        <f>all!C19</f>
        <v>134254029</v>
      </c>
      <c r="D19" t="str">
        <f>all!D19</f>
        <v>G</v>
      </c>
      <c r="E19" t="str">
        <f>all!E19</f>
        <v>A</v>
      </c>
      <c r="F19" t="str">
        <f>all!F19</f>
        <v>het</v>
      </c>
      <c r="G19" t="str">
        <f>all!G19</f>
        <v>213.009</v>
      </c>
      <c r="H19">
        <f>all!H19</f>
        <v>45</v>
      </c>
      <c r="I19" t="str">
        <f>IF(ISERROR(MATCH(summ!$B19,dbsnp!D:D,0)=TRUE),"-",LOOKUP($B19,dbsnp!D:D,dbsnp!B:B))</f>
        <v>rs3792574</v>
      </c>
      <c r="J19" t="str">
        <f>IF(ISERROR(MATCH(summ!$B19,refgene!D:D,0)=TRUE),"-",LOOKUP($B19,refgene!D:D,refgene!A:A))</f>
        <v>intronic</v>
      </c>
      <c r="K19" t="str">
        <f>IF(ISERROR(MATCH(summ!$B19,refgene!D:D,0)=TRUE),"-",LOOKUP($B19,refgene!D:D,refgene!B:B))</f>
        <v>AKR1B15</v>
      </c>
      <c r="L19" t="str">
        <f>IF(ISERROR(MATCH(summ!$B19,'1000genomes'!D:D,0)=TRUE),"0",LOOKUP($B19,'1000genomes'!D:D,'1000genomes'!B:B))</f>
        <v>0.513578</v>
      </c>
      <c r="M19" t="str">
        <f>IF(ISERROR(MATCH(summ!$B19,gwas!D:D,0)=TRUE),"-",LOOKUP($B19,gwas!D:D,gwas!B:B))</f>
        <v>-</v>
      </c>
    </row>
    <row r="20" spans="1:13">
      <c r="A20" t="str">
        <f>all!A20</f>
        <v>chr7</v>
      </c>
      <c r="B20">
        <f>all!B20</f>
        <v>134254427</v>
      </c>
      <c r="C20">
        <f>all!C20</f>
        <v>134254427</v>
      </c>
      <c r="D20" t="str">
        <f>all!D20</f>
        <v>G</v>
      </c>
      <c r="E20" t="str">
        <f>all!E20</f>
        <v>A</v>
      </c>
      <c r="F20" t="str">
        <f>all!F20</f>
        <v>hom</v>
      </c>
      <c r="G20" t="str">
        <f>all!G20</f>
        <v>185.999</v>
      </c>
      <c r="H20">
        <f>all!H20</f>
        <v>23</v>
      </c>
      <c r="I20" t="str">
        <f>IF(ISERROR(MATCH(summ!$B20,dbsnp!D:D,0)=TRUE),"-",LOOKUP($B20,dbsnp!D:D,dbsnp!B:B))</f>
        <v>rs782538</v>
      </c>
      <c r="J20" t="str">
        <f>IF(ISERROR(MATCH(summ!$B20,refgene!D:D,0)=TRUE),"-",LOOKUP($B20,refgene!D:D,refgene!A:A))</f>
        <v>intronic</v>
      </c>
      <c r="K20" t="str">
        <f>IF(ISERROR(MATCH(summ!$B20,refgene!D:D,0)=TRUE),"-",LOOKUP($B20,refgene!D:D,refgene!B:B))</f>
        <v>AKR1B15</v>
      </c>
      <c r="L20" t="str">
        <f>IF(ISERROR(MATCH(summ!$B20,'1000genomes'!D:D,0)=TRUE),"0",LOOKUP($B20,'1000genomes'!D:D,'1000genomes'!B:B))</f>
        <v>0.650759</v>
      </c>
      <c r="M20" t="str">
        <f>IF(ISERROR(MATCH(summ!$B20,gwas!D:D,0)=TRUE),"-",LOOKUP($B20,gwas!D:D,gwas!B:B))</f>
        <v>-</v>
      </c>
    </row>
    <row r="21" spans="1:13">
      <c r="A21" t="str">
        <f>all!A21</f>
        <v>chr7</v>
      </c>
      <c r="B21">
        <f>all!B21</f>
        <v>134255326</v>
      </c>
      <c r="C21">
        <f>all!C21</f>
        <v>134255326</v>
      </c>
      <c r="D21" t="str">
        <f>all!D21</f>
        <v>C</v>
      </c>
      <c r="E21" t="str">
        <f>all!E21</f>
        <v>T</v>
      </c>
      <c r="F21" t="str">
        <f>all!F21</f>
        <v>hom</v>
      </c>
      <c r="G21" t="str">
        <f>all!G21</f>
        <v>7.79993</v>
      </c>
      <c r="H21">
        <f>all!H21</f>
        <v>1</v>
      </c>
      <c r="I21" t="str">
        <f>IF(ISERROR(MATCH(summ!$B21,dbsnp!D:D,0)=TRUE),"-",LOOKUP($B21,dbsnp!D:D,dbsnp!B:B))</f>
        <v>-</v>
      </c>
      <c r="J21" t="str">
        <f>IF(ISERROR(MATCH(summ!$B21,refgene!D:D,0)=TRUE),"-",LOOKUP($B21,refgene!D:D,refgene!A:A))</f>
        <v>intronic</v>
      </c>
      <c r="K21" t="str">
        <f>IF(ISERROR(MATCH(summ!$B21,refgene!D:D,0)=TRUE),"-",LOOKUP($B21,refgene!D:D,refgene!B:B))</f>
        <v>AKR1B15</v>
      </c>
      <c r="L21" t="str">
        <f>IF(ISERROR(MATCH(summ!$B21,'1000genomes'!D:D,0)=TRUE),"0",LOOKUP($B21,'1000genomes'!D:D,'1000genomes'!B:B))</f>
        <v>0</v>
      </c>
      <c r="M21" t="str">
        <f>IF(ISERROR(MATCH(summ!$B21,gwas!D:D,0)=TRUE),"-",LOOKUP($B21,gwas!D:D,gwas!B:B))</f>
        <v>-</v>
      </c>
    </row>
    <row r="22" spans="1:13">
      <c r="A22" t="str">
        <f>all!A22</f>
        <v>chr7</v>
      </c>
      <c r="B22">
        <f>all!B22</f>
        <v>134259951</v>
      </c>
      <c r="C22">
        <f>all!C22</f>
        <v>134259951</v>
      </c>
      <c r="D22" t="str">
        <f>all!D22</f>
        <v>T</v>
      </c>
      <c r="E22" t="str">
        <f>all!E22</f>
        <v>C</v>
      </c>
      <c r="F22" t="str">
        <f>all!F22</f>
        <v>het</v>
      </c>
      <c r="G22" t="str">
        <f>all!G22</f>
        <v>76.0347</v>
      </c>
      <c r="H22">
        <f>all!H22</f>
        <v>5</v>
      </c>
      <c r="I22" t="str">
        <f>IF(ISERROR(MATCH(summ!$B22,dbsnp!D:D,0)=TRUE),"-",LOOKUP($B22,dbsnp!D:D,dbsnp!B:B))</f>
        <v>rs7788801</v>
      </c>
      <c r="J22" t="str">
        <f>IF(ISERROR(MATCH(summ!$B22,refgene!D:D,0)=TRUE),"-",LOOKUP($B22,refgene!D:D,refgene!A:A))</f>
        <v>intronic</v>
      </c>
      <c r="K22" t="str">
        <f>IF(ISERROR(MATCH(summ!$B22,refgene!D:D,0)=TRUE),"-",LOOKUP($B22,refgene!D:D,refgene!B:B))</f>
        <v>AKR1B15</v>
      </c>
      <c r="L22" t="str">
        <f>IF(ISERROR(MATCH(summ!$B22,'1000genomes'!D:D,0)=TRUE),"0",LOOKUP($B22,'1000genomes'!D:D,'1000genomes'!B:B))</f>
        <v>0.241813</v>
      </c>
      <c r="M22" t="str">
        <f>IF(ISERROR(MATCH(summ!$B22,gwas!D:D,0)=TRUE),"-",LOOKUP($B22,gwas!D:D,gwas!B:B))</f>
        <v>-</v>
      </c>
    </row>
    <row r="23" spans="1:13">
      <c r="A23" t="str">
        <f>all!A23</f>
        <v>chr7</v>
      </c>
      <c r="B23">
        <f>all!B23</f>
        <v>134259962</v>
      </c>
      <c r="C23">
        <f>all!C23</f>
        <v>134259962</v>
      </c>
      <c r="D23" t="str">
        <f>all!D23</f>
        <v>T</v>
      </c>
      <c r="E23" t="str">
        <f>all!E23</f>
        <v>C</v>
      </c>
      <c r="F23" t="str">
        <f>all!F23</f>
        <v>het</v>
      </c>
      <c r="G23" t="str">
        <f>all!G23</f>
        <v>90.0077</v>
      </c>
      <c r="H23">
        <f>all!H23</f>
        <v>8</v>
      </c>
      <c r="I23" t="str">
        <f>IF(ISERROR(MATCH(summ!$B23,dbsnp!D:D,0)=TRUE),"-",LOOKUP($B23,dbsnp!D:D,dbsnp!B:B))</f>
        <v>rs1465473</v>
      </c>
      <c r="J23" t="str">
        <f>IF(ISERROR(MATCH(summ!$B23,refgene!D:D,0)=TRUE),"-",LOOKUP($B23,refgene!D:D,refgene!A:A))</f>
        <v>intronic</v>
      </c>
      <c r="K23" t="str">
        <f>IF(ISERROR(MATCH(summ!$B23,refgene!D:D,0)=TRUE),"-",LOOKUP($B23,refgene!D:D,refgene!B:B))</f>
        <v>AKR1B15</v>
      </c>
      <c r="L23" t="str">
        <f>IF(ISERROR(MATCH(summ!$B23,'1000genomes'!D:D,0)=TRUE),"0",LOOKUP($B23,'1000genomes'!D:D,'1000genomes'!B:B))</f>
        <v>0.473243</v>
      </c>
      <c r="M23" t="str">
        <f>IF(ISERROR(MATCH(summ!$B23,gwas!D:D,0)=TRUE),"-",LOOKUP($B23,gwas!D:D,gwas!B:B))</f>
        <v>-</v>
      </c>
    </row>
    <row r="24" spans="1:13">
      <c r="A24" t="str">
        <f>all!A24</f>
        <v>chr7</v>
      </c>
      <c r="B24">
        <f>all!B24</f>
        <v>134260106</v>
      </c>
      <c r="C24">
        <f>all!C24</f>
        <v>134260106</v>
      </c>
      <c r="D24" t="str">
        <f>all!D24</f>
        <v>C</v>
      </c>
      <c r="E24" t="str">
        <f>all!E24</f>
        <v>T</v>
      </c>
      <c r="F24" t="str">
        <f>all!F24</f>
        <v>het</v>
      </c>
      <c r="G24" t="str">
        <f>all!G24</f>
        <v>119.008</v>
      </c>
      <c r="H24">
        <f>all!H24</f>
        <v>36</v>
      </c>
      <c r="I24" t="str">
        <f>IF(ISERROR(MATCH(summ!$B24,dbsnp!D:D,0)=TRUE),"-",LOOKUP($B24,dbsnp!D:D,dbsnp!B:B))</f>
        <v>rs782539</v>
      </c>
      <c r="J24" t="str">
        <f>IF(ISERROR(MATCH(summ!$B24,refgene!D:D,0)=TRUE),"-",LOOKUP($B24,refgene!D:D,refgene!A:A))</f>
        <v>intronic</v>
      </c>
      <c r="K24" t="str">
        <f>IF(ISERROR(MATCH(summ!$B24,refgene!D:D,0)=TRUE),"-",LOOKUP($B24,refgene!D:D,refgene!B:B))</f>
        <v>AKR1B15</v>
      </c>
      <c r="L24" t="str">
        <f>IF(ISERROR(MATCH(summ!$B24,'1000genomes'!D:D,0)=TRUE),"0",LOOKUP($B24,'1000genomes'!D:D,'1000genomes'!B:B))</f>
        <v>0.0273562</v>
      </c>
      <c r="M24" t="str">
        <f>IF(ISERROR(MATCH(summ!$B24,gwas!D:D,0)=TRUE),"-",LOOKUP($B24,gwas!D:D,gwas!B:B))</f>
        <v>-</v>
      </c>
    </row>
    <row r="25" spans="1:13">
      <c r="A25" t="str">
        <f>all!A25</f>
        <v>chr7</v>
      </c>
      <c r="B25">
        <f>all!B25</f>
        <v>134260464</v>
      </c>
      <c r="C25">
        <f>all!C25</f>
        <v>134260464</v>
      </c>
      <c r="D25" t="str">
        <f>all!D25</f>
        <v>G</v>
      </c>
      <c r="E25" t="str">
        <f>all!E25</f>
        <v>A</v>
      </c>
      <c r="F25" t="str">
        <f>all!F25</f>
        <v>het</v>
      </c>
      <c r="G25" t="str">
        <f>all!G25</f>
        <v>225.009</v>
      </c>
      <c r="H25">
        <f>all!H25</f>
        <v>63</v>
      </c>
      <c r="I25" t="str">
        <f>IF(ISERROR(MATCH(summ!$B25,dbsnp!D:D,0)=TRUE),"-",LOOKUP($B25,dbsnp!D:D,dbsnp!B:B))</f>
        <v>rs73724979</v>
      </c>
      <c r="J25" t="str">
        <f>IF(ISERROR(MATCH(summ!$B25,refgene!D:D,0)=TRUE),"-",LOOKUP($B25,refgene!D:D,refgene!A:A))</f>
        <v>intronic</v>
      </c>
      <c r="K25" t="str">
        <f>IF(ISERROR(MATCH(summ!$B25,refgene!D:D,0)=TRUE),"-",LOOKUP($B25,refgene!D:D,refgene!B:B))</f>
        <v>AKR1B15</v>
      </c>
      <c r="L25" t="str">
        <f>IF(ISERROR(MATCH(summ!$B25,'1000genomes'!D:D,0)=TRUE),"0",LOOKUP($B25,'1000genomes'!D:D,'1000genomes'!B:B))</f>
        <v>0.0239617</v>
      </c>
      <c r="M25" t="str">
        <f>IF(ISERROR(MATCH(summ!$B25,gwas!D:D,0)=TRUE),"-",LOOKUP($B25,gwas!D:D,gwas!B:B))</f>
        <v>-</v>
      </c>
    </row>
    <row r="26" spans="1:13">
      <c r="A26" t="str">
        <f>all!A26</f>
        <v>chr7</v>
      </c>
      <c r="B26">
        <f>all!B26</f>
        <v>134261097</v>
      </c>
      <c r="C26">
        <f>all!C26</f>
        <v>134261097</v>
      </c>
      <c r="D26" t="str">
        <f>all!D26</f>
        <v>C</v>
      </c>
      <c r="E26" t="str">
        <f>all!E26</f>
        <v>G</v>
      </c>
      <c r="F26" t="str">
        <f>all!F26</f>
        <v>het</v>
      </c>
      <c r="G26" t="str">
        <f>all!G26</f>
        <v>225.009</v>
      </c>
      <c r="H26">
        <f>all!H26</f>
        <v>61</v>
      </c>
      <c r="I26" t="str">
        <f>IF(ISERROR(MATCH(summ!$B26,dbsnp!D:D,0)=TRUE),"-",LOOKUP($B26,dbsnp!D:D,dbsnp!B:B))</f>
        <v>rs2161803</v>
      </c>
      <c r="J26" t="str">
        <f>IF(ISERROR(MATCH(summ!$B26,refgene!D:D,0)=TRUE),"-",LOOKUP($B26,refgene!D:D,refgene!A:A))</f>
        <v>intronic</v>
      </c>
      <c r="K26" t="str">
        <f>IF(ISERROR(MATCH(summ!$B26,refgene!D:D,0)=TRUE),"-",LOOKUP($B26,refgene!D:D,refgene!B:B))</f>
        <v>AKR1B15</v>
      </c>
      <c r="L26" t="str">
        <f>IF(ISERROR(MATCH(summ!$B26,'1000genomes'!D:D,0)=TRUE),"0",LOOKUP($B26,'1000genomes'!D:D,'1000genomes'!B:B))</f>
        <v>0.482628</v>
      </c>
      <c r="M26" t="str">
        <f>IF(ISERROR(MATCH(summ!$B26,gwas!D:D,0)=TRUE),"-",LOOKUP($B26,gwas!D:D,gwas!B:B))</f>
        <v>-</v>
      </c>
    </row>
    <row r="27" spans="1:13">
      <c r="A27" t="str">
        <f>all!A27</f>
        <v>chr7</v>
      </c>
      <c r="B27">
        <f>all!B27</f>
        <v>134261302</v>
      </c>
      <c r="C27">
        <f>all!C27</f>
        <v>134261302</v>
      </c>
      <c r="D27" t="str">
        <f>all!D27</f>
        <v>T</v>
      </c>
      <c r="E27" t="str">
        <f>all!E27</f>
        <v>C</v>
      </c>
      <c r="F27" t="str">
        <f>all!F27</f>
        <v>het</v>
      </c>
      <c r="G27" t="str">
        <f>all!G27</f>
        <v>135.008</v>
      </c>
      <c r="H27">
        <f>all!H27</f>
        <v>25</v>
      </c>
      <c r="I27" t="str">
        <f>IF(ISERROR(MATCH(summ!$B27,dbsnp!D:D,0)=TRUE),"-",LOOKUP($B27,dbsnp!D:D,dbsnp!B:B))</f>
        <v>rs59326083</v>
      </c>
      <c r="J27" t="str">
        <f>IF(ISERROR(MATCH(summ!$B27,refgene!D:D,0)=TRUE),"-",LOOKUP($B27,refgene!D:D,refgene!A:A))</f>
        <v>intronic</v>
      </c>
      <c r="K27" t="str">
        <f>IF(ISERROR(MATCH(summ!$B27,refgene!D:D,0)=TRUE),"-",LOOKUP($B27,refgene!D:D,refgene!B:B))</f>
        <v>AKR1B15</v>
      </c>
      <c r="L27" t="str">
        <f>IF(ISERROR(MATCH(summ!$B27,'1000genomes'!D:D,0)=TRUE),"0",LOOKUP($B27,'1000genomes'!D:D,'1000genomes'!B:B))</f>
        <v>0.024361</v>
      </c>
      <c r="M27" t="str">
        <f>IF(ISERROR(MATCH(summ!$B27,gwas!D:D,0)=TRUE),"-",LOOKUP($B27,gwas!D:D,gwas!B:B))</f>
        <v>-</v>
      </c>
    </row>
    <row r="28" spans="1:13">
      <c r="A28" t="str">
        <f>all!A28</f>
        <v>chr7</v>
      </c>
      <c r="B28">
        <f>all!B28</f>
        <v>134261674</v>
      </c>
      <c r="C28">
        <f>all!C28</f>
        <v>134261674</v>
      </c>
      <c r="D28" t="str">
        <f>all!D28</f>
        <v>C</v>
      </c>
      <c r="E28" t="str">
        <f>all!E28</f>
        <v>T</v>
      </c>
      <c r="F28" t="str">
        <f>all!F28</f>
        <v>het</v>
      </c>
      <c r="G28" t="str">
        <f>all!G28</f>
        <v>225.009</v>
      </c>
      <c r="H28">
        <f>all!H28</f>
        <v>48</v>
      </c>
      <c r="I28" t="str">
        <f>IF(ISERROR(MATCH(summ!$B28,dbsnp!D:D,0)=TRUE),"-",LOOKUP($B28,dbsnp!D:D,dbsnp!B:B))</f>
        <v>rs6979933</v>
      </c>
      <c r="J28" t="str">
        <f>IF(ISERROR(MATCH(summ!$B28,refgene!D:D,0)=TRUE),"-",LOOKUP($B28,refgene!D:D,refgene!A:A))</f>
        <v>intronic</v>
      </c>
      <c r="K28" t="str">
        <f>IF(ISERROR(MATCH(summ!$B28,refgene!D:D,0)=TRUE),"-",LOOKUP($B28,refgene!D:D,refgene!B:B))</f>
        <v>AKR1B15</v>
      </c>
      <c r="L28" t="str">
        <f>IF(ISERROR(MATCH(summ!$B28,'1000genomes'!D:D,0)=TRUE),"0",LOOKUP($B28,'1000genomes'!D:D,'1000genomes'!B:B))</f>
        <v>0.306709</v>
      </c>
      <c r="M28" t="str">
        <f>IF(ISERROR(MATCH(summ!$B28,gwas!D:D,0)=TRUE),"-",LOOKUP($B28,gwas!D:D,gwas!B:B))</f>
        <v>-</v>
      </c>
    </row>
    <row r="29" spans="1:13">
      <c r="A29" t="str">
        <f>all!A29</f>
        <v>chr7</v>
      </c>
      <c r="B29">
        <f>all!B29</f>
        <v>134262441</v>
      </c>
      <c r="C29">
        <f>all!C29</f>
        <v>134262441</v>
      </c>
      <c r="D29" t="str">
        <f>all!D29</f>
        <v>T</v>
      </c>
      <c r="E29" t="str">
        <f>all!E29</f>
        <v>C</v>
      </c>
      <c r="F29" t="str">
        <f>all!F29</f>
        <v>het</v>
      </c>
      <c r="G29" t="str">
        <f>all!G29</f>
        <v>225.009</v>
      </c>
      <c r="H29">
        <f>all!H29</f>
        <v>63</v>
      </c>
      <c r="I29" t="str">
        <f>IF(ISERROR(MATCH(summ!$B29,dbsnp!D:D,0)=TRUE),"-",LOOKUP($B29,dbsnp!D:D,dbsnp!B:B))</f>
        <v>rs10241998</v>
      </c>
      <c r="J29" t="str">
        <f>IF(ISERROR(MATCH(summ!$B29,refgene!D:D,0)=TRUE),"-",LOOKUP($B29,refgene!D:D,refgene!A:A))</f>
        <v>intronic</v>
      </c>
      <c r="K29" t="str">
        <f>IF(ISERROR(MATCH(summ!$B29,refgene!D:D,0)=TRUE),"-",LOOKUP($B29,refgene!D:D,refgene!B:B))</f>
        <v>AKR1B15</v>
      </c>
      <c r="L29" t="str">
        <f>IF(ISERROR(MATCH(summ!$B29,'1000genomes'!D:D,0)=TRUE),"0",LOOKUP($B29,'1000genomes'!D:D,'1000genomes'!B:B))</f>
        <v>0.336262</v>
      </c>
      <c r="M29" t="str">
        <f>IF(ISERROR(MATCH(summ!$B29,gwas!D:D,0)=TRUE),"-",LOOKUP($B29,gwas!D:D,gwas!B:B))</f>
        <v>-</v>
      </c>
    </row>
    <row r="30" spans="1:13">
      <c r="A30" t="str">
        <f>all!A30</f>
        <v>chr7</v>
      </c>
      <c r="B30">
        <f>all!B30</f>
        <v>134262747</v>
      </c>
      <c r="C30">
        <f>all!C30</f>
        <v>134262747</v>
      </c>
      <c r="D30" t="str">
        <f>all!D30</f>
        <v>G</v>
      </c>
      <c r="E30" t="str">
        <f>all!E30</f>
        <v>C</v>
      </c>
      <c r="F30" t="str">
        <f>all!F30</f>
        <v>het</v>
      </c>
      <c r="G30" t="str">
        <f>all!G30</f>
        <v>71.0074</v>
      </c>
      <c r="H30">
        <f>all!H30</f>
        <v>7</v>
      </c>
      <c r="I30" t="str">
        <f>IF(ISERROR(MATCH(summ!$B30,dbsnp!D:D,0)=TRUE),"-",LOOKUP($B30,dbsnp!D:D,dbsnp!B:B))</f>
        <v>rs10229876</v>
      </c>
      <c r="J30" t="str">
        <f>IF(ISERROR(MATCH(summ!$B30,refgene!D:D,0)=TRUE),"-",LOOKUP($B30,refgene!D:D,refgene!A:A))</f>
        <v>intronic</v>
      </c>
      <c r="K30" t="str">
        <f>IF(ISERROR(MATCH(summ!$B30,refgene!D:D,0)=TRUE),"-",LOOKUP($B30,refgene!D:D,refgene!B:B))</f>
        <v>AKR1B15</v>
      </c>
      <c r="L30" t="str">
        <f>IF(ISERROR(MATCH(summ!$B30,'1000genomes'!D:D,0)=TRUE),"0",LOOKUP($B30,'1000genomes'!D:D,'1000genomes'!B:B))</f>
        <v>0.336462</v>
      </c>
      <c r="M30" t="str">
        <f>IF(ISERROR(MATCH(summ!$B30,gwas!D:D,0)=TRUE),"-",LOOKUP($B30,gwas!D:D,gwas!B:B))</f>
        <v>-</v>
      </c>
    </row>
    <row r="31" spans="1:13">
      <c r="A31" t="str">
        <f>all!A31</f>
        <v>chr7</v>
      </c>
      <c r="B31">
        <f>all!B31</f>
        <v>134264286</v>
      </c>
      <c r="C31">
        <f>all!C31</f>
        <v>134264286</v>
      </c>
      <c r="D31" t="str">
        <f>all!D31</f>
        <v>C</v>
      </c>
      <c r="E31" t="str">
        <f>all!E31</f>
        <v>T</v>
      </c>
      <c r="F31" t="str">
        <f>all!F31</f>
        <v>het</v>
      </c>
      <c r="G31" t="str">
        <f>all!G31</f>
        <v>188.009</v>
      </c>
      <c r="H31">
        <f>all!H31</f>
        <v>32</v>
      </c>
      <c r="I31" t="str">
        <f>IF(ISERROR(MATCH(summ!$B31,dbsnp!D:D,0)=TRUE),"-",LOOKUP($B31,dbsnp!D:D,dbsnp!B:B))</f>
        <v>rs6467538</v>
      </c>
      <c r="J31" t="str">
        <f>IF(ISERROR(MATCH(summ!$B31,refgene!D:D,0)=TRUE),"-",LOOKUP($B31,refgene!D:D,refgene!A:A))</f>
        <v>exonic</v>
      </c>
      <c r="K31" t="str">
        <f>IF(ISERROR(MATCH(summ!$B31,refgene!D:D,0)=TRUE),"-",LOOKUP($B31,refgene!D:D,refgene!B:B))</f>
        <v>AKR1B15</v>
      </c>
      <c r="L31" t="str">
        <f>IF(ISERROR(MATCH(summ!$B31,'1000genomes'!D:D,0)=TRUE),"0",LOOKUP($B31,'1000genomes'!D:D,'1000genomes'!B:B))</f>
        <v>0.335663</v>
      </c>
      <c r="M31" t="str">
        <f>IF(ISERROR(MATCH(summ!$B31,gwas!D:D,0)=TRUE),"-",LOOKUP($B31,gwas!D:D,gwas!B:B))</f>
        <v>-</v>
      </c>
    </row>
    <row r="32" spans="1:13">
      <c r="A32" t="str">
        <f>all!A32</f>
        <v>chr7</v>
      </c>
      <c r="B32">
        <f>all!B32</f>
        <v>134264546</v>
      </c>
      <c r="C32">
        <f>all!C32</f>
        <v>134264546</v>
      </c>
      <c r="D32" t="str">
        <f>all!D32</f>
        <v>C</v>
      </c>
      <c r="E32" t="str">
        <f>all!E32</f>
        <v>G</v>
      </c>
      <c r="F32" t="str">
        <f>all!F32</f>
        <v>het</v>
      </c>
      <c r="G32" t="str">
        <f>all!G32</f>
        <v>3.0136</v>
      </c>
      <c r="H32">
        <f>all!H32</f>
        <v>3</v>
      </c>
      <c r="I32" t="str">
        <f>IF(ISERROR(MATCH(summ!$B32,dbsnp!D:D,0)=TRUE),"-",LOOKUP($B32,dbsnp!D:D,dbsnp!B:B))</f>
        <v>-</v>
      </c>
      <c r="J32" t="str">
        <f>IF(ISERROR(MATCH(summ!$B32,refgene!D:D,0)=TRUE),"-",LOOKUP($B32,refgene!D:D,refgene!A:A))</f>
        <v>UTR3</v>
      </c>
      <c r="K32" t="str">
        <f>IF(ISERROR(MATCH(summ!$B32,refgene!D:D,0)=TRUE),"-",LOOKUP($B32,refgene!D:D,refgene!B:B))</f>
        <v>AKR1B15(NM_001080538:c.*245C&gt;G)</v>
      </c>
      <c r="L32" t="str">
        <f>IF(ISERROR(MATCH(summ!$B32,'1000genomes'!D:D,0)=TRUE),"0",LOOKUP($B32,'1000genomes'!D:D,'1000genomes'!B:B))</f>
        <v>0</v>
      </c>
      <c r="M32" t="str">
        <f>IF(ISERROR(MATCH(summ!$B32,gwas!D:D,0)=TRUE),"-",LOOKUP($B32,gwas!D:D,gwas!B:B))</f>
        <v>-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all</vt:lpstr>
      <vt:lpstr>dbsnp</vt:lpstr>
      <vt:lpstr>refgene</vt:lpstr>
      <vt:lpstr>refgene exonic</vt:lpstr>
      <vt:lpstr>1000genomes</vt:lpstr>
      <vt:lpstr>gwas</vt:lpstr>
      <vt:lpstr>Clinvar</vt:lpstr>
      <vt:lpstr>summ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Друг</dc:creator>
  <cp:lastModifiedBy>Друг</cp:lastModifiedBy>
  <dcterms:created xsi:type="dcterms:W3CDTF">2016-12-11T14:53:40Z</dcterms:created>
  <dcterms:modified xsi:type="dcterms:W3CDTF">2016-12-11T16:03:27Z</dcterms:modified>
</cp:coreProperties>
</file>